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D64B4B15-CBD9-4F2B-844C-D0737D357133}"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s>
  <definedNames>
    <definedName name="__bookmark_1">#REF!</definedName>
    <definedName name="_xlnm._FilterDatabase" localSheetId="0" hidden="1">'126PE01-PR08-F2'!$A$8:$AS$140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1" i="23"/>
  <c r="E12" i="23"/>
  <c r="E13" i="23" l="1"/>
  <c r="K35" i="23"/>
  <c r="J35" i="23"/>
  <c r="I35" i="23"/>
  <c r="E4" i="23"/>
  <c r="E5" i="23"/>
  <c r="E6"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L36" i="23"/>
  <c r="M35" i="23"/>
  <c r="J36" i="23"/>
  <c r="M34" i="23"/>
  <c r="X139" i="1"/>
  <c r="X136" i="1"/>
  <c r="X138" i="1"/>
  <c r="X137" i="1"/>
  <c r="V133" i="1"/>
  <c r="W133" i="1" s="1"/>
  <c r="AL126" i="1"/>
  <c r="AL125" i="1"/>
  <c r="AL117" i="1"/>
  <c r="AL112" i="1"/>
  <c r="V112" i="1" s="1"/>
  <c r="W112" i="1" s="1"/>
  <c r="AO118" i="1"/>
  <c r="AL118" i="1"/>
  <c r="V118" i="1" s="1"/>
  <c r="W118" i="1" s="1"/>
  <c r="AO117" i="1"/>
  <c r="AO113" i="1"/>
  <c r="AL113" i="1"/>
  <c r="V113" i="1" s="1"/>
  <c r="W113" i="1" s="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V117" i="1"/>
  <c r="W117" i="1" s="1"/>
  <c r="U117" i="1"/>
  <c r="Z117" i="1" s="1"/>
  <c r="V116" i="1"/>
  <c r="W116" i="1" s="1"/>
  <c r="U116" i="1"/>
  <c r="Z116" i="1" s="1"/>
  <c r="V115" i="1"/>
  <c r="W115" i="1" s="1"/>
  <c r="U115" i="1"/>
  <c r="Z115" i="1" s="1"/>
  <c r="V114" i="1"/>
  <c r="W114" i="1" s="1"/>
  <c r="U114" i="1"/>
  <c r="Z114"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U32" i="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16" i="1"/>
  <c r="Z32" i="1"/>
  <c r="Z91" i="1"/>
  <c r="Z92" i="1"/>
  <c r="Z93" i="1"/>
  <c r="Z94" i="1"/>
  <c r="Z95" i="1"/>
  <c r="Z96" i="1"/>
  <c r="Z97" i="1"/>
  <c r="Z98" i="1"/>
  <c r="Z99" i="1"/>
  <c r="Z100" i="1"/>
  <c r="Z101" i="1"/>
  <c r="Y100" i="1"/>
  <c r="Y96" i="1"/>
  <c r="Y99" i="1"/>
  <c r="Y94" i="1"/>
  <c r="Y91" i="1"/>
  <c r="Y95" i="1"/>
  <c r="Y98" i="1"/>
  <c r="Y93" i="1"/>
  <c r="Y101" i="1"/>
  <c r="Y97" i="1"/>
  <c r="Y92" i="1"/>
  <c r="D12" i="2"/>
  <c r="M31" i="23" l="1"/>
  <c r="M33" i="23"/>
  <c r="M27" i="23"/>
  <c r="I36" i="23"/>
  <c r="M32" i="23"/>
  <c r="M30" i="23"/>
  <c r="M29" i="23"/>
  <c r="M25" i="23"/>
  <c r="M28" i="23"/>
  <c r="K36" i="23"/>
  <c r="AL140" i="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AN103" authorId="1" shapeId="0" xr:uid="{58DA3D6B-4D61-4C5B-BB2B-AE40AC64B6F9}">
      <text>
        <r>
          <rPr>
            <b/>
            <sz val="9"/>
            <color indexed="81"/>
            <rFont val="Tahoma"/>
            <charset val="1"/>
          </rPr>
          <t>FRANCISCO.ROMERO:</t>
        </r>
        <r>
          <rPr>
            <sz val="9"/>
            <color indexed="81"/>
            <rFont val="Tahoma"/>
            <charset val="1"/>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AN107" authorId="1" shapeId="0" xr:uid="{212FA183-259F-4BED-A205-E39218F37E6B}">
      <text>
        <r>
          <rPr>
            <b/>
            <sz val="9"/>
            <color indexed="81"/>
            <rFont val="Tahoma"/>
            <charset val="1"/>
          </rPr>
          <t>FRANCISCO.ROMERO:</t>
        </r>
        <r>
          <rPr>
            <sz val="9"/>
            <color indexed="81"/>
            <rFont val="Tahoma"/>
            <charset val="1"/>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AN132" authorId="1" shapeId="0" xr:uid="{CD639383-F749-4337-AE58-096DA66528C0}">
      <text>
        <r>
          <rPr>
            <b/>
            <sz val="9"/>
            <color indexed="81"/>
            <rFont val="Tahoma"/>
            <charset val="1"/>
          </rPr>
          <t>FRANCISCO.ROMERO:</t>
        </r>
        <r>
          <rPr>
            <sz val="9"/>
            <color indexed="81"/>
            <rFont val="Tahoma"/>
            <charset val="1"/>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<sst xmlns="http://schemas.openxmlformats.org/spreadsheetml/2006/main" count="2913" uniqueCount="1017">
  <si>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</si>
  <si>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</si>
  <si>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</si>
  <si>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</si>
  <si>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</si>
  <si>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</si>
  <si>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</si>
  <si>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</si>
  <si>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</si>
  <si>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</si>
  <si>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</si>
  <si>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</si>
  <si>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</si>
  <si>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</si>
  <si>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</si>
  <si>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</si>
  <si>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</si>
  <si>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</si>
  <si>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</si>
  <si>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</si>
  <si>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</si>
  <si>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</si>
  <si>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</si>
  <si>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</si>
  <si>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</si>
  <si>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</si>
  <si>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</si>
  <si>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</si>
  <si>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</si>
  <si>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</si>
  <si>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</si>
  <si>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</si>
  <si>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</si>
  <si>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</si>
  <si>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</si>
  <si>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</si>
  <si>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</si>
  <si>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</si>
  <si>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</si>
  <si>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</si>
  <si>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</si>
  <si>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</si>
  <si>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</si>
  <si>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</si>
  <si>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</si>
  <si>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</si>
  <si>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</si>
  <si>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</si>
  <si>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</si>
  <si>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</si>
  <si>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</si>
  <si>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</si>
  <si>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</si>
  <si>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</si>
  <si>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</si>
  <si>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</si>
  <si>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</si>
  <si>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</si>
  <si>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</si>
  <si>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</si>
  <si>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</si>
  <si>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</si>
  <si>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</si>
  <si>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</si>
  <si>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</si>
  <si>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</si>
  <si>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</si>
  <si>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</si>
  <si>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</si>
  <si>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</si>
  <si>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</si>
  <si>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</si>
  <si>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</si>
  <si>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</si>
  <si>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</si>
  <si>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</si>
  <si>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</si>
  <si>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</si>
  <si>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</si>
  <si>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</si>
  <si>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</si>
  <si>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</si>
  <si>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</si>
  <si>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</si>
  <si>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</si>
  <si>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</si>
  <si>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</si>
  <si>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</si>
  <si>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</si>
  <si>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</si>
  <si>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</si>
  <si>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</si>
  <si>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</si>
  <si>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</si>
  <si>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</si>
  <si>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</si>
  <si>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</si>
  <si>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</si>
  <si>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</si>
  <si>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</si>
  <si>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</si>
  <si>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</si>
  <si>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</si>
  <si>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</si>
  <si>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</si>
  <si>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</si>
  <si>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</si>
  <si>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</si>
  <si>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</si>
  <si>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</si>
  <si>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</si>
  <si>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</si>
  <si>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</si>
  <si>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</si>
  <si>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</si>
  <si>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</si>
  <si>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</si>
  <si>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</si>
  <si>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</si>
  <si>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</si>
  <si>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</si>
  <si>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</si>
  <si>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</si>
  <si>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</si>
  <si>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</si>
  <si>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</si>
  <si>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</si>
  <si>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</si>
  <si>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</si>
  <si>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</si>
  <si>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</si>
  <si>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</si>
  <si>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</si>
  <si>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</si>
  <si>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</si>
  <si>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</si>
  <si>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</si>
  <si>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</si>
  <si>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</si>
  <si>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</si>
  <si>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</si>
  <si>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</si>
  <si>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</si>
  <si>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</si>
  <si>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</si>
  <si>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</si>
  <si>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</si>
  <si>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</si>
  <si>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</si>
  <si>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</si>
  <si>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</si>
  <si>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</si>
  <si>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</si>
  <si>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</si>
  <si>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</si>
  <si>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</si>
  <si>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</si>
  <si>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</si>
  <si>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</si>
  <si>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</si>
  <si>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</si>
  <si>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</si>
  <si>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</si>
  <si>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</si>
  <si>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</si>
  <si>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</si>
  <si>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</si>
  <si>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</si>
  <si>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</si>
  <si>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</si>
  <si>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</si>
  <si>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</si>
  <si>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</si>
  <si>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</si>
  <si>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</si>
  <si>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</si>
  <si>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</si>
  <si>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</si>
  <si>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</si>
  <si>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</si>
  <si>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</si>
  <si>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</si>
  <si>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</si>
  <si>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</si>
  <si>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</si>
  <si>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</si>
  <si>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</si>
  <si>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</si>
  <si>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</si>
  <si>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</si>
  <si>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</si>
  <si>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</si>
  <si>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</si>
  <si>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</si>
  <si>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</si>
  <si>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</si>
  <si>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</si>
  <si>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</si>
  <si>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</si>
  <si>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</si>
  <si>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</si>
  <si>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</si>
  <si>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</si>
  <si>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</si>
  <si>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</si>
  <si>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</si>
  <si>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</si>
  <si>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</si>
  <si>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</si>
  <si>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</si>
  <si>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</si>
  <si>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</si>
  <si>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</si>
  <si>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</si>
  <si>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</si>
  <si>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</si>
  <si>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</si>
  <si>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</si>
  <si>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</si>
  <si>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</si>
  <si>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</si>
  <si>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</si>
  <si>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</si>
  <si>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</si>
  <si>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</si>
  <si>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</si>
  <si>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</si>
  <si>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</si>
  <si>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</si>
  <si>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</si>
  <si>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</si>
  <si>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</si>
  <si>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</si>
  <si>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</si>
  <si>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</si>
  <si>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</si>
  <si>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</si>
  <si>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</si>
  <si>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</si>
  <si>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</si>
  <si>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</si>
  <si>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</si>
  <si>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</si>
  <si>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</si>
  <si>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</si>
  <si>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</si>
  <si>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</si>
  <si>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</si>
  <si>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</si>
  <si>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</si>
  <si>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</si>
  <si>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</si>
  <si>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</si>
  <si>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</si>
  <si>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</si>
  <si>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</si>
  <si>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</si>
  <si>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</si>
  <si>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</si>
  <si>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</si>
  <si>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</si>
  <si>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</si>
  <si>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</si>
  <si>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</si>
  <si>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</si>
  <si>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</si>
  <si>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</si>
  <si>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</si>
  <si>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</si>
  <si>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</si>
  <si>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</si>
  <si>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</si>
  <si>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</si>
  <si>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</si>
  <si>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</si>
  <si>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</si>
  <si>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</si>
  <si>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</si>
  <si>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</si>
  <si>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</si>
  <si>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</si>
  <si>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</si>
  <si>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</si>
  <si>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</si>
  <si>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</si>
  <si>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</si>
  <si>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</si>
  <si>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</si>
  <si>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</si>
  <si>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</si>
  <si>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</si>
  <si>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</si>
  <si>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</si>
  <si>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</si>
  <si>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</si>
  <si>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</si>
  <si>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</si>
  <si>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</si>
  <si>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</si>
  <si>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</si>
  <si>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</si>
  <si>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</si>
  <si>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</si>
  <si>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</si>
  <si>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</si>
  <si>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</si>
  <si>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</si>
  <si>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</si>
  <si>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</si>
  <si>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</si>
  <si>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</si>
  <si>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</si>
  <si>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</si>
  <si>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</si>
  <si>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</si>
  <si>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</si>
  <si>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</si>
  <si>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</si>
  <si>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</si>
  <si>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</si>
  <si>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</si>
  <si>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</si>
  <si>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</si>
  <si>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</si>
  <si>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</si>
  <si>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</si>
  <si>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</si>
  <si>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</si>
  <si>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</si>
  <si>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</si>
  <si>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</si>
  <si>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</si>
  <si>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</si>
  <si>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</si>
  <si>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</si>
  <si>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</si>
  <si>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</si>
  <si>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</si>
  <si>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</si>
  <si>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</si>
  <si>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</si>
  <si>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</si>
  <si>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</si>
  <si>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</si>
  <si>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</si>
  <si>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</si>
  <si>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</si>
  <si>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</si>
  <si>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</si>
  <si>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</si>
  <si>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</si>
  <si>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</si>
  <si>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</si>
  <si>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</si>
  <si>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</si>
  <si>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</si>
  <si>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</si>
  <si>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</si>
  <si>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</si>
  <si>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</si>
  <si>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</si>
  <si>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</si>
  <si>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</si>
  <si>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</si>
  <si>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</si>
  <si>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</si>
  <si>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</si>
  <si>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</si>
  <si>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</si>
  <si>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</si>
  <si>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</si>
  <si>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</si>
  <si>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</si>
  <si>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</si>
  <si>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</si>
  <si>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</si>
  <si>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</si>
  <si>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</si>
  <si>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</si>
  <si>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</si>
  <si>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</si>
  <si>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</si>
  <si>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</si>
  <si>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</si>
  <si>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</si>
  <si>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</si>
  <si>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</si>
  <si>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</si>
  <si>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</si>
  <si>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</si>
  <si>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</si>
  <si>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</si>
  <si>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</si>
  <si>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</si>
  <si>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</si>
  <si>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</si>
  <si>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</si>
  <si>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</si>
  <si>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</si>
  <si>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</si>
  <si>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</si>
  <si>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</si>
  <si>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</si>
  <si>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</si>
  <si>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</si>
  <si>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</si>
  <si>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</si>
  <si>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</si>
  <si>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</si>
  <si>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</si>
  <si>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</si>
  <si>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</si>
  <si>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</si>
  <si>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</si>
  <si>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</si>
  <si>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</si>
  <si>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</si>
  <si>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</si>
  <si>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</si>
  <si>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</si>
  <si>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</si>
  <si>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</si>
  <si>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</si>
  <si>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</si>
  <si>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</si>
  <si>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</si>
  <si>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</si>
  <si>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</si>
  <si>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</si>
  <si>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</si>
  <si>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</si>
  <si>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</si>
  <si>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</si>
  <si>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</si>
  <si>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</si>
  <si>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</si>
  <si>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</si>
  <si>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</si>
  <si>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</si>
  <si>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</si>
  <si>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</si>
  <si>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</si>
  <si>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</si>
  <si>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</si>
  <si>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</si>
  <si>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</si>
  <si>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</si>
  <si>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</si>
  <si>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</si>
  <si>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</si>
  <si>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</si>
  <si>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</si>
  <si>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</si>
  <si>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</si>
  <si>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</si>
  <si>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</si>
  <si>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</si>
  <si>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</si>
  <si>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</si>
  <si>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</si>
  <si>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</si>
  <si>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</si>
  <si>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</si>
  <si>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</si>
  <si>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</si>
  <si>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</si>
  <si>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</si>
  <si>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</si>
  <si>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</si>
  <si>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</si>
  <si>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</si>
  <si>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</si>
  <si>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</si>
  <si>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</si>
  <si>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</si>
  <si>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</si>
  <si>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</si>
  <si>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</si>
  <si>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</si>
  <si>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</si>
  <si>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</si>
  <si>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</si>
  <si>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</si>
  <si>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</si>
  <si>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</si>
  <si>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</si>
  <si>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</si>
  <si>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</si>
  <si>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</si>
  <si>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</si>
  <si>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</si>
  <si>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</si>
  <si>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</si>
  <si>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</si>
  <si>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</si>
  <si>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</si>
  <si>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</si>
  <si>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</si>
  <si>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</si>
  <si>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</si>
  <si>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</si>
  <si>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</si>
  <si>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</si>
  <si>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</si>
  <si>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</si>
  <si>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</si>
  <si>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</si>
  <si>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</si>
  <si>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</si>
  <si>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</si>
  <si>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</si>
  <si>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</si>
  <si>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</si>
  <si>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</si>
  <si>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</si>
  <si>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</si>
  <si>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</si>
  <si>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</si>
  <si>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</si>
  <si>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</si>
  <si>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</si>
  <si>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</si>
  <si>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</si>
  <si>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</si>
  <si>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</si>
  <si>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</si>
  <si>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</si>
  <si>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</si>
  <si>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</si>
  <si>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</si>
  <si>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</si>
  <si>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</si>
  <si>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</si>
  <si>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</si>
  <si>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</si>
  <si>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</si>
  <si>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</si>
  <si>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</si>
  <si>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</si>
  <si>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</si>
  <si>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</si>
  <si>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</si>
  <si>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</si>
  <si>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</si>
  <si>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</si>
  <si>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</si>
  <si>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</si>
  <si>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</si>
  <si>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</si>
  <si>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</si>
  <si>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</si>
  <si>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</si>
  <si>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</si>
  <si>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</si>
  <si>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</si>
  <si>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</si>
  <si>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</si>
  <si>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</si>
  <si>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</si>
  <si>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</si>
  <si>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</si>
  <si>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</si>
  <si>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</si>
  <si>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</si>
  <si>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</si>
  <si>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</si>
  <si>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</si>
  <si>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</si>
  <si>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</si>
  <si>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</si>
  <si>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</si>
  <si>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</si>
  <si>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</si>
  <si>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</si>
  <si>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</si>
  <si>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</si>
  <si>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</si>
  <si>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</si>
  <si>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</si>
  <si>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</si>
  <si>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</si>
  <si>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</si>
  <si>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</si>
  <si>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</si>
  <si>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</si>
  <si>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</si>
  <si>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</si>
  <si>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</si>
  <si>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</si>
  <si>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</si>
  <si>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</si>
  <si>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</si>
  <si>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</si>
  <si>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</si>
  <si>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</si>
  <si>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</si>
  <si>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</si>
  <si>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</si>
  <si>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</si>
  <si>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</si>
  <si>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</si>
  <si>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</si>
  <si>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</si>
  <si>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</si>
  <si>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</si>
  <si>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</si>
  <si>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</si>
  <si>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</si>
  <si>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</si>
  <si>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</si>
  <si>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</si>
  <si>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</si>
  <si>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</si>
  <si>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</si>
  <si>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</si>
  <si>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</si>
  <si>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</si>
  <si>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</si>
  <si>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</si>
  <si>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</si>
  <si>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</si>
  <si>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</si>
  <si>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</si>
  <si>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</si>
  <si>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</si>
  <si>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</si>
  <si>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</si>
  <si>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</si>
  <si>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</si>
  <si>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</si>
  <si>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</si>
  <si>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</si>
  <si>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</si>
  <si>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</si>
  <si>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</si>
  <si>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</si>
  <si>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</si>
  <si>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</si>
  <si>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</si>
  <si>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</si>
  <si>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</si>
  <si>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</si>
  <si>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</si>
  <si>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</si>
  <si>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</si>
  <si>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</si>
  <si>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</si>
  <si>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</si>
  <si>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</si>
  <si>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</si>
  <si>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</si>
  <si>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</si>
  <si>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</si>
  <si>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</si>
  <si>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</si>
  <si>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</si>
  <si>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</si>
  <si>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</si>
  <si>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</si>
  <si>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</si>
  <si>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</si>
  <si>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</si>
  <si>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</si>
  <si>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</si>
  <si>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</si>
  <si>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</si>
  <si>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</si>
  <si>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</si>
  <si>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</si>
  <si>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</si>
  <si>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</si>
  <si>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</si>
  <si>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</si>
  <si>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</si>
  <si>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</si>
  <si>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</si>
  <si>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</si>
  <si>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</si>
  <si>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</si>
  <si>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</si>
  <si>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</si>
  <si>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</si>
  <si>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</si>
  <si>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</si>
  <si>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</si>
  <si>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</si>
  <si>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</si>
  <si>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</si>
  <si>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</si>
  <si>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</si>
  <si>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</si>
  <si>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</si>
  <si>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</si>
  <si>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</si>
  <si>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</si>
  <si>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</si>
  <si>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</si>
  <si>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</si>
  <si>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</si>
  <si>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</si>
  <si>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</si>
  <si>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</si>
  <si>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</si>
  <si>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</si>
  <si>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</si>
  <si>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</si>
  <si>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</si>
  <si>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</si>
  <si>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</si>
  <si>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</si>
  <si>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</si>
  <si>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</si>
  <si>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</si>
  <si>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</si>
  <si>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</si>
  <si>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</si>
  <si>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</si>
  <si>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</si>
  <si>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</si>
  <si>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</si>
  <si>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</si>
  <si>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</si>
  <si>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</si>
  <si>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</si>
  <si>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</si>
  <si>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</si>
  <si>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</si>
  <si>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</si>
  <si>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</si>
  <si>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</si>
  <si>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</si>
  <si>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</si>
  <si>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</si>
  <si>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</si>
  <si>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</si>
  <si>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</si>
  <si>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</si>
  <si>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</si>
  <si>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</si>
  <si>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</si>
  <si>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</si>
  <si>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</si>
  <si>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</si>
  <si>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</si>
  <si>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</si>
  <si>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</si>
  <si>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</si>
  <si>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</si>
  <si>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</si>
  <si>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</si>
  <si>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</si>
  <si>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</si>
  <si>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</si>
  <si>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</si>
  <si>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</si>
  <si>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</si>
  <si>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</si>
  <si>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</si>
  <si>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</si>
  <si>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</si>
  <si>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</si>
  <si>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</si>
  <si>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</si>
  <si>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</si>
  <si>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</si>
  <si>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</si>
  <si>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</si>
  <si>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</si>
  <si>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</si>
  <si>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</si>
  <si>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</si>
  <si>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</si>
  <si>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</si>
  <si>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</si>
  <si>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</si>
  <si>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</si>
  <si>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</si>
  <si>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</si>
  <si>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</si>
  <si>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</si>
  <si>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</si>
  <si>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</si>
  <si>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</si>
  <si>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</si>
  <si>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</si>
  <si>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</si>
  <si>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</si>
  <si>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</si>
  <si>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</si>
  <si>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</si>
  <si>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</si>
  <si>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</si>
  <si>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</si>
  <si>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</si>
  <si>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</si>
  <si>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</si>
  <si>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</si>
  <si>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</si>
  <si>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</si>
  <si>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</si>
  <si>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</si>
  <si>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</si>
  <si>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</si>
  <si>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</si>
  <si>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</si>
  <si>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</si>
  <si>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</si>
  <si>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</si>
  <si>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</si>
  <si>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</si>
  <si>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</si>
  <si>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</si>
  <si>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</si>
  <si>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</si>
  <si>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</si>
  <si>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</si>
  <si>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</si>
  <si>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</si>
  <si>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</si>
  <si>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</si>
  <si>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</si>
  <si>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</si>
  <si>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</si>
  <si>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</si>
  <si>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</si>
  <si>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</si>
  <si>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</si>
  <si>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</si>
  <si>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</si>
  <si>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</si>
  <si>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</si>
  <si>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</si>
  <si>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</si>
  <si>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</si>
  <si>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</si>
  <si>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</si>
  <si>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</si>
  <si>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</si>
  <si>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</si>
  <si>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</si>
  <si>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</si>
  <si>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</si>
  <si>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</si>
  <si>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</si>
  <si>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</si>
  <si>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</si>
  <si>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</si>
  <si>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</si>
  <si>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</si>
  <si>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</si>
  <si>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</si>
  <si>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</si>
  <si>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</si>
  <si>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</si>
  <si>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</si>
  <si>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</si>
  <si>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</si>
  <si>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</si>
  <si>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</si>
  <si>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</si>
  <si>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</si>
  <si>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</si>
  <si>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</si>
  <si>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</si>
  <si>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</si>
  <si>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</si>
  <si>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</si>
  <si>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</si>
  <si>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</si>
  <si>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</si>
  <si>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</si>
  <si>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</si>
  <si>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</si>
  <si>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</si>
  <si>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</si>
  <si>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</si>
  <si>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</si>
  <si>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</si>
  <si>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</si>
  <si>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</si>
  <si>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</si>
  <si>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</si>
  <si>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</si>
  <si>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</si>
  <si>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</si>
  <si>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</si>
  <si>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</si>
  <si>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</si>
  <si>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</si>
  <si>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</si>
  <si>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</si>
  <si>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</si>
  <si>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</si>
  <si>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</si>
  <si>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</si>
  <si>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</si>
  <si>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</si>
  <si>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</si>
  <si>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</si>
  <si>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</si>
  <si>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</si>
  <si>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</si>
  <si>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</si>
  <si>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</si>
  <si>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</si>
  <si>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</si>
  <si>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</si>
  <si>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</si>
  <si>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</si>
  <si>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</si>
  <si>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</si>
  <si>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</si>
  <si>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</si>
  <si>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</si>
  <si>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</si>
  <si>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</si>
  <si>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</si>
  <si>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</si>
  <si>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</si>
  <si>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</si>
  <si>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</si>
  <si>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</si>
  <si>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</si>
  <si>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</si>
  <si>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</si>
  <si>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</si>
  <si>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</si>
  <si>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</si>
  <si>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</si>
  <si>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</si>
  <si>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</si>
  <si>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</si>
  <si>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</si>
  <si>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</si>
  <si>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</si>
  <si>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</si>
  <si>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</si>
  <si>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</si>
  <si>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</si>
  <si>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</si>
  <si>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</si>
  <si>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</si>
  <si>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</si>
  <si>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</si>
  <si>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</si>
  <si>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</si>
  <si>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</si>
  <si>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</si>
  <si>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</si>
  <si>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</si>
  <si>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</si>
  <si>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</si>
  <si>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</si>
  <si>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</si>
  <si>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</si>
  <si>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</si>
  <si>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</si>
  <si>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</si>
  <si>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</si>
  <si>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</si>
  <si>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</si>
  <si>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</si>
  <si>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</si>
  <si>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</si>
  <si>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</si>
  <si>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</si>
  <si>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</si>
  <si>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</si>
  <si>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</si>
  <si>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</si>
  <si>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</si>
  <si>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</si>
  <si>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</si>
  <si>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</si>
  <si>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</si>
  <si>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</si>
  <si>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</si>
  <si>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</si>
  <si>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</si>
  <si>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</si>
  <si>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</si>
  <si>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</si>
  <si>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</si>
  <si>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</si>
  <si>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</si>
  <si>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</si>
  <si>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</si>
  <si>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</si>
  <si>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</si>
  <si>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</si>
  <si>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</si>
  <si>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</si>
  <si>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</si>
  <si>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</si>
  <si>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</si>
  <si>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</si>
  <si>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</si>
  <si>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</si>
  <si>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</si>
  <si>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</si>
  <si>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</si>
  <si>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</si>
  <si>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</si>
  <si>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</si>
  <si>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</si>
  <si>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</si>
  <si>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</si>
  <si>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</si>
  <si>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</si>
  <si>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</si>
  <si>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</si>
  <si>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</si>
  <si>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</si>
  <si>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</si>
  <si>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99,6%.</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</si>
  <si>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</si>
  <si>
    <t xml:space="preserve">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
por factor de competencia. Por lo
anterior, los expedientes objeto de
actuaciones son 64 de los cuales 55
fueron impulsados con actos
administrativos fechados y numerados
quedando pendientes 9, según soporte
"ACTUACIONES JURÍDICAS
PROCESOS SANCIONATORIOS
MINERIA 1002220".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</si>
</sst>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6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
      <sz val="9"/>
      <color indexed="81"/>
      <name val="Tahoma"/>
      <charset val="1"/>
    </font>
    <font>
      <b/>
      <sz val="9"/>
      <color indexed="81"/>
      <name val="Tahoma"/>
      <charset val="1"/>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1" fillId="4" borderId="16" xfId="0" applyFont="1" applyFill="1" applyBorder="1" applyAlignment="1">
      <alignment horizontal="justify" vertical="top" wrapText="1"/>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1048541"/>
  <sheetViews>
    <sheetView tabSelected="1" zoomScale="80" zoomScaleNormal="8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39" t="s">
        <v>745</v>
      </c>
      <c r="B8" s="239" t="s">
        <v>106</v>
      </c>
      <c r="C8" s="239" t="s">
        <v>107</v>
      </c>
      <c r="D8" s="239" t="s">
        <v>108</v>
      </c>
      <c r="E8" s="239" t="s">
        <v>109</v>
      </c>
      <c r="F8" s="239" t="s">
        <v>110</v>
      </c>
      <c r="G8" s="220" t="s">
        <v>137</v>
      </c>
      <c r="H8" s="112" t="s">
        <v>111</v>
      </c>
      <c r="I8" s="112" t="s">
        <v>112</v>
      </c>
      <c r="J8" s="239" t="s">
        <v>113</v>
      </c>
      <c r="K8" s="239" t="s">
        <v>114</v>
      </c>
      <c r="L8" s="221" t="s">
        <v>115</v>
      </c>
      <c r="M8" s="112" t="s">
        <v>116</v>
      </c>
      <c r="N8" s="239" t="s">
        <v>117</v>
      </c>
      <c r="O8" s="221" t="s">
        <v>24</v>
      </c>
      <c r="P8" s="112" t="s">
        <v>118</v>
      </c>
      <c r="Q8" s="112" t="s">
        <v>119</v>
      </c>
      <c r="R8" s="112" t="s">
        <v>120</v>
      </c>
      <c r="S8" s="112" t="s">
        <v>121</v>
      </c>
      <c r="T8" s="239" t="s">
        <v>122</v>
      </c>
      <c r="U8" s="224" t="s">
        <v>0</v>
      </c>
      <c r="V8" s="113" t="s">
        <v>1</v>
      </c>
      <c r="W8" s="113" t="s">
        <v>508</v>
      </c>
      <c r="X8" s="114" t="s">
        <v>8</v>
      </c>
      <c r="Y8" s="114" t="s">
        <v>9</v>
      </c>
      <c r="Z8" s="114" t="s">
        <v>10</v>
      </c>
      <c r="AA8" s="114" t="s">
        <v>7</v>
      </c>
      <c r="AB8" s="240" t="s">
        <v>26</v>
      </c>
      <c r="AC8" s="240" t="s">
        <v>25</v>
      </c>
      <c r="AD8" s="224" t="s">
        <v>123</v>
      </c>
      <c r="AE8" s="114" t="s">
        <v>124</v>
      </c>
      <c r="AF8" s="114" t="s">
        <v>125</v>
      </c>
      <c r="AG8" s="114" t="s">
        <v>126</v>
      </c>
      <c r="AH8" s="114" t="s">
        <v>127</v>
      </c>
      <c r="AI8" s="114" t="s">
        <v>128</v>
      </c>
      <c r="AJ8" s="114" t="s">
        <v>129</v>
      </c>
      <c r="AK8" s="114" t="s">
        <v>130</v>
      </c>
      <c r="AL8" s="241" t="s">
        <v>131</v>
      </c>
      <c r="AM8" s="225" t="s">
        <v>815</v>
      </c>
      <c r="AN8" s="241" t="s">
        <v>768</v>
      </c>
      <c r="AO8" s="241" t="s">
        <v>132</v>
      </c>
      <c r="AP8" s="241" t="s">
        <v>133</v>
      </c>
      <c r="AQ8" s="241" t="s">
        <v>134</v>
      </c>
      <c r="AR8" s="230"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2" t="s">
        <v>417</v>
      </c>
      <c r="M9" s="155">
        <v>1</v>
      </c>
      <c r="N9" s="154" t="s">
        <v>416</v>
      </c>
      <c r="O9" s="223"/>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5" t="s">
        <v>718</v>
      </c>
      <c r="AD9" s="206"/>
      <c r="AE9" s="87"/>
      <c r="AF9" s="87"/>
      <c r="AG9" s="87"/>
      <c r="AH9" s="105"/>
      <c r="AI9" s="87"/>
      <c r="AJ9" s="87"/>
      <c r="AK9" s="105" t="s">
        <v>763</v>
      </c>
      <c r="AL9" s="162">
        <v>100</v>
      </c>
      <c r="AM9" s="226"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2" t="s">
        <v>387</v>
      </c>
      <c r="M10" s="155">
        <v>1</v>
      </c>
      <c r="N10" s="154" t="s">
        <v>386</v>
      </c>
      <c r="O10" s="223"/>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5" t="s">
        <v>718</v>
      </c>
      <c r="AD10" s="206"/>
      <c r="AE10" s="68"/>
      <c r="AF10" s="87"/>
      <c r="AG10" s="87"/>
      <c r="AH10" s="87"/>
      <c r="AI10" s="87"/>
      <c r="AJ10" s="87"/>
      <c r="AK10" s="105" t="s">
        <v>763</v>
      </c>
      <c r="AL10" s="162">
        <v>100</v>
      </c>
      <c r="AM10" s="227"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2" t="s">
        <v>357</v>
      </c>
      <c r="M11" s="155">
        <v>1</v>
      </c>
      <c r="N11" s="154" t="s">
        <v>356</v>
      </c>
      <c r="O11" s="223"/>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5" t="s">
        <v>718</v>
      </c>
      <c r="AD11" s="206"/>
      <c r="AE11" s="133"/>
      <c r="AF11" s="87"/>
      <c r="AG11" s="87"/>
      <c r="AH11" s="133"/>
      <c r="AI11" s="87"/>
      <c r="AJ11" s="88"/>
      <c r="AK11" s="145" t="s">
        <v>763</v>
      </c>
      <c r="AL11" s="162">
        <v>100</v>
      </c>
      <c r="AM11" s="227"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2" t="s">
        <v>352</v>
      </c>
      <c r="M12" s="155">
        <v>1</v>
      </c>
      <c r="N12" s="154" t="s">
        <v>351</v>
      </c>
      <c r="O12" s="223"/>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5" t="s">
        <v>718</v>
      </c>
      <c r="AD12" s="206"/>
      <c r="AE12" s="89"/>
      <c r="AF12" s="87"/>
      <c r="AG12" s="87"/>
      <c r="AH12" s="105"/>
      <c r="AI12" s="87"/>
      <c r="AJ12" s="87"/>
      <c r="AK12" s="145" t="s">
        <v>763</v>
      </c>
      <c r="AL12" s="162">
        <v>100</v>
      </c>
      <c r="AM12" s="227"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2" t="s">
        <v>327</v>
      </c>
      <c r="M13" s="155">
        <v>1</v>
      </c>
      <c r="N13" s="154" t="s">
        <v>326</v>
      </c>
      <c r="O13" s="223"/>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7"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2" t="s">
        <v>308</v>
      </c>
      <c r="M14" s="155">
        <v>1</v>
      </c>
      <c r="N14" s="154" t="s">
        <v>307</v>
      </c>
      <c r="O14" s="223"/>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5" t="s">
        <v>718</v>
      </c>
      <c r="AD14" s="206"/>
      <c r="AE14" s="87"/>
      <c r="AF14" s="87"/>
      <c r="AG14" s="87"/>
      <c r="AH14" s="134"/>
      <c r="AI14" s="87"/>
      <c r="AJ14" s="87"/>
      <c r="AK14" s="105" t="s">
        <v>763</v>
      </c>
      <c r="AL14" s="162">
        <v>100</v>
      </c>
      <c r="AM14" s="227"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3" t="s">
        <v>498</v>
      </c>
      <c r="M15" s="95">
        <v>1</v>
      </c>
      <c r="N15" s="55" t="s">
        <v>503</v>
      </c>
      <c r="O15" s="223"/>
      <c r="P15" s="160" t="s">
        <v>184</v>
      </c>
      <c r="Q15" s="160" t="s">
        <v>239</v>
      </c>
      <c r="R15" s="244">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8"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3" t="s">
        <v>498</v>
      </c>
      <c r="M16" s="95">
        <v>2</v>
      </c>
      <c r="N16" s="55" t="s">
        <v>502</v>
      </c>
      <c r="O16" s="223"/>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8"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7"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7"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7"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7"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7"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7"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7"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29"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29"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29"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29"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1"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29" t="s">
        <v>812</v>
      </c>
      <c r="AN31" s="165" t="s">
        <v>1003</v>
      </c>
      <c r="AO31" s="105">
        <v>100</v>
      </c>
      <c r="AP31" s="105" t="s">
        <v>174</v>
      </c>
      <c r="AQ31" s="105" t="s">
        <v>138</v>
      </c>
      <c r="AR31" s="232">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7"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7"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7"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5" t="s">
        <v>718</v>
      </c>
      <c r="AD35" s="206"/>
      <c r="AE35" s="87"/>
      <c r="AF35" s="87"/>
      <c r="AG35" s="87"/>
      <c r="AH35" s="105"/>
      <c r="AI35" s="87"/>
      <c r="AJ35" s="87"/>
      <c r="AK35" s="105" t="s">
        <v>763</v>
      </c>
      <c r="AL35" s="162">
        <v>100</v>
      </c>
      <c r="AM35" s="227"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7"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7"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7"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5" t="s">
        <v>718</v>
      </c>
      <c r="AD39" s="206"/>
      <c r="AE39" s="87"/>
      <c r="AF39" s="87"/>
      <c r="AG39" s="87"/>
      <c r="AH39" s="87"/>
      <c r="AI39" s="87"/>
      <c r="AJ39" s="87" t="s">
        <v>827</v>
      </c>
      <c r="AK39" s="105" t="s">
        <v>763</v>
      </c>
      <c r="AL39" s="162">
        <v>100</v>
      </c>
      <c r="AM39" s="227" t="s">
        <v>812</v>
      </c>
      <c r="AN39" s="169" t="s">
        <v>880</v>
      </c>
      <c r="AO39" s="144">
        <v>100</v>
      </c>
      <c r="AP39" s="105" t="s">
        <v>174</v>
      </c>
      <c r="AQ39" s="105" t="s">
        <v>506</v>
      </c>
      <c r="AR39" s="207">
        <v>5</v>
      </c>
      <c r="AS39" s="178">
        <v>1</v>
      </c>
      <c r="AT39" s="111"/>
      <c r="AU39" s="111"/>
      <c r="AV39" s="111"/>
      <c r="AW39" s="111"/>
      <c r="AX39" s="111"/>
      <c r="AY39" s="111"/>
    </row>
    <row r="40" spans="1:58" s="56" customFormat="1" ht="18.75"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7" t="s">
        <v>812</v>
      </c>
      <c r="AN41" s="169" t="s">
        <v>882</v>
      </c>
      <c r="AO41" s="144">
        <v>100</v>
      </c>
      <c r="AP41" s="105" t="s">
        <v>174</v>
      </c>
      <c r="AQ41" s="105" t="s">
        <v>506</v>
      </c>
      <c r="AR41" s="207">
        <v>5</v>
      </c>
      <c r="AS41" s="178">
        <v>1</v>
      </c>
      <c r="AT41" s="111"/>
      <c r="AU41" s="111"/>
      <c r="AV41" s="111"/>
      <c r="AW41" s="111"/>
      <c r="AX41" s="111"/>
      <c r="AY41" s="111"/>
    </row>
    <row r="42" spans="1:58" s="56" customFormat="1" ht="18.75"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3"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7" t="s">
        <v>812</v>
      </c>
      <c r="AN50" s="165" t="s">
        <v>941</v>
      </c>
      <c r="AO50" s="88">
        <v>100</v>
      </c>
      <c r="AP50" s="105" t="s">
        <v>174</v>
      </c>
      <c r="AQ50" s="105" t="s">
        <v>506</v>
      </c>
      <c r="AR50" s="207">
        <v>5</v>
      </c>
      <c r="AS50" s="178">
        <v>1</v>
      </c>
      <c r="AT50" s="111"/>
      <c r="AU50" s="111"/>
      <c r="AV50" s="111"/>
      <c r="AW50" s="111"/>
      <c r="AX50" s="111"/>
      <c r="AY50" s="111"/>
    </row>
    <row r="51" spans="1:51" s="56" customFormat="1" ht="18.75"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7"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7"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7"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7"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7"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7"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7"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7"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7"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7"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7" t="s">
        <v>813</v>
      </c>
      <c r="AN62" s="250"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7" t="s">
        <v>813</v>
      </c>
      <c r="AN63" s="250"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7"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4"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7"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2">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29"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2">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29"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2">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29"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2">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6">
        <v>43374</v>
      </c>
      <c r="T70" s="247">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7" t="s">
        <v>990</v>
      </c>
      <c r="AC70" s="247" t="s">
        <v>708</v>
      </c>
      <c r="AD70" s="66"/>
      <c r="AE70" s="66"/>
      <c r="AF70" s="66"/>
      <c r="AG70" s="66"/>
      <c r="AH70" s="66"/>
      <c r="AI70" s="66"/>
      <c r="AJ70" s="66"/>
      <c r="AK70" s="66" t="s">
        <v>763</v>
      </c>
      <c r="AL70" s="247">
        <v>100</v>
      </c>
      <c r="AM70" s="235"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2">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29"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2">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4"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2">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8" t="s">
        <v>808</v>
      </c>
      <c r="AD73" s="206"/>
      <c r="AE73" s="87"/>
      <c r="AF73" s="87"/>
      <c r="AG73" s="87"/>
      <c r="AH73" s="87"/>
      <c r="AI73" s="87"/>
      <c r="AJ73" s="87"/>
      <c r="AK73" s="105" t="s">
        <v>833</v>
      </c>
      <c r="AL73" s="162">
        <v>100</v>
      </c>
      <c r="AM73" s="229"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2">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8" t="s">
        <v>808</v>
      </c>
      <c r="AD74" s="206"/>
      <c r="AE74" s="87"/>
      <c r="AF74" s="87"/>
      <c r="AG74" s="87"/>
      <c r="AH74" s="87"/>
      <c r="AI74" s="87"/>
      <c r="AJ74" s="87"/>
      <c r="AK74" s="105" t="s">
        <v>833</v>
      </c>
      <c r="AL74" s="162">
        <v>100</v>
      </c>
      <c r="AM74" s="227"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2">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8" t="s">
        <v>808</v>
      </c>
      <c r="AD75" s="206"/>
      <c r="AE75" s="87"/>
      <c r="AF75" s="87"/>
      <c r="AG75" s="87"/>
      <c r="AH75" s="87"/>
      <c r="AI75" s="87"/>
      <c r="AJ75" s="87"/>
      <c r="AK75" s="105" t="s">
        <v>833</v>
      </c>
      <c r="AL75" s="162">
        <v>100</v>
      </c>
      <c r="AM75" s="229"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2">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29"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2">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29"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2">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29" t="s">
        <v>848</v>
      </c>
      <c r="AN78" s="165" t="s">
        <v>849</v>
      </c>
      <c r="AO78" s="88">
        <v>100</v>
      </c>
      <c r="AP78" s="105" t="s">
        <v>174</v>
      </c>
      <c r="AQ78" s="105" t="s">
        <v>506</v>
      </c>
      <c r="AR78" s="207"/>
      <c r="AS78" s="64"/>
    </row>
    <row r="79" spans="1:16375" s="66" customFormat="1" ht="104.25" customHeight="1" thickBot="1">
      <c r="A79" s="53">
        <v>71</v>
      </c>
      <c r="B79" s="54" t="s">
        <v>661</v>
      </c>
      <c r="C79" s="242">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7"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2">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7"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2">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29" t="s">
        <v>848</v>
      </c>
      <c r="AN81" s="165" t="s">
        <v>1011</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2">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29"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2">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7"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2">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8" t="s">
        <v>809</v>
      </c>
      <c r="AD84" s="206"/>
      <c r="AE84" s="87"/>
      <c r="AF84" s="87"/>
      <c r="AG84" s="87"/>
      <c r="AH84" s="87"/>
      <c r="AI84" s="87"/>
      <c r="AJ84" s="87"/>
      <c r="AK84" s="105" t="s">
        <v>833</v>
      </c>
      <c r="AL84" s="162">
        <v>100</v>
      </c>
      <c r="AM84" s="229"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2">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8" t="s">
        <v>809</v>
      </c>
      <c r="AD85" s="206"/>
      <c r="AE85" s="87"/>
      <c r="AF85" s="87"/>
      <c r="AG85" s="87"/>
      <c r="AH85" s="87"/>
      <c r="AI85" s="87"/>
      <c r="AJ85" s="87"/>
      <c r="AK85" s="105" t="s">
        <v>833</v>
      </c>
      <c r="AL85" s="162">
        <v>100</v>
      </c>
      <c r="AM85" s="229"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2">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8" t="s">
        <v>807</v>
      </c>
      <c r="AD86" s="206"/>
      <c r="AE86" s="87"/>
      <c r="AF86" s="87"/>
      <c r="AG86" s="87"/>
      <c r="AH86" s="87"/>
      <c r="AI86" s="87"/>
      <c r="AJ86" s="87"/>
      <c r="AK86" s="105"/>
      <c r="AL86" s="162">
        <v>100</v>
      </c>
      <c r="AM86" s="229"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2">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29"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2">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29"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2">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29"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2">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29"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2"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7" t="s">
        <v>814</v>
      </c>
      <c r="AN91" s="251"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7" t="s">
        <v>814</v>
      </c>
      <c r="AN92" s="251"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7" t="s">
        <v>814</v>
      </c>
      <c r="AN93" s="251"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5" t="s">
        <v>709</v>
      </c>
      <c r="AD94" s="206"/>
      <c r="AE94" s="68"/>
      <c r="AF94" s="87"/>
      <c r="AG94" s="87"/>
      <c r="AH94" s="87"/>
      <c r="AI94" s="134"/>
      <c r="AJ94" s="87"/>
      <c r="AK94" s="105"/>
      <c r="AL94" s="162">
        <v>100</v>
      </c>
      <c r="AM94" s="227" t="s">
        <v>814</v>
      </c>
      <c r="AN94" s="251"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7" t="s">
        <v>814</v>
      </c>
      <c r="AN95" s="251"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7" t="s">
        <v>814</v>
      </c>
      <c r="AN96" s="251"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7" t="s">
        <v>814</v>
      </c>
      <c r="AN97" s="251"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5" t="s">
        <v>709</v>
      </c>
      <c r="AD98" s="206"/>
      <c r="AE98" s="105"/>
      <c r="AF98" s="87"/>
      <c r="AG98" s="87"/>
      <c r="AH98" s="134"/>
      <c r="AI98" s="134"/>
      <c r="AJ98" s="87"/>
      <c r="AK98" s="105"/>
      <c r="AL98" s="162">
        <v>100</v>
      </c>
      <c r="AM98" s="227" t="s">
        <v>814</v>
      </c>
      <c r="AN98" s="251"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7" t="s">
        <v>814</v>
      </c>
      <c r="AN99" s="251"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5" t="s">
        <v>709</v>
      </c>
      <c r="AD100" s="206"/>
      <c r="AE100" s="87"/>
      <c r="AF100" s="87"/>
      <c r="AG100" s="87"/>
      <c r="AH100" s="87"/>
      <c r="AI100" s="87"/>
      <c r="AJ100" s="87"/>
      <c r="AK100" s="105"/>
      <c r="AL100" s="162">
        <v>100</v>
      </c>
      <c r="AM100" s="227" t="s">
        <v>814</v>
      </c>
      <c r="AN100" s="251"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5" t="s">
        <v>709</v>
      </c>
      <c r="AD101" s="206"/>
      <c r="AE101" s="87"/>
      <c r="AF101" s="87"/>
      <c r="AG101" s="87"/>
      <c r="AH101" s="134"/>
      <c r="AI101" s="134"/>
      <c r="AJ101" s="87"/>
      <c r="AK101" s="105"/>
      <c r="AL101" s="162">
        <v>100</v>
      </c>
      <c r="AM101" s="227"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2">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49">
        <v>100</v>
      </c>
      <c r="AM102" s="233"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2">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99.6</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99.6</v>
      </c>
      <c r="AM103" s="229" t="s">
        <v>812</v>
      </c>
      <c r="AN103" s="252" t="s">
        <v>1014</v>
      </c>
      <c r="AO103" s="88">
        <v>99.6</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2">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8" t="s">
        <v>807</v>
      </c>
      <c r="AD104" s="203"/>
      <c r="AE104" s="136"/>
      <c r="AF104" s="136"/>
      <c r="AG104" s="136"/>
      <c r="AH104" s="136"/>
      <c r="AI104" s="136"/>
      <c r="AJ104" s="136"/>
      <c r="AK104" s="136"/>
      <c r="AL104" s="162">
        <v>100</v>
      </c>
      <c r="AM104" s="229"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2">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49">
        <v>100</v>
      </c>
      <c r="AM105" s="236"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2">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49">
        <v>100</v>
      </c>
      <c r="AM106" s="233"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2">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99.5</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99.5</v>
      </c>
      <c r="AM107" s="229" t="s">
        <v>812</v>
      </c>
      <c r="AN107" s="169" t="s">
        <v>1015</v>
      </c>
      <c r="AO107" s="88">
        <v>99.5</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2">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29"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2">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49">
        <v>100</v>
      </c>
      <c r="AM109" s="233"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2">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29"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2">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29"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2">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8" t="s">
        <v>810</v>
      </c>
      <c r="AD112" s="206"/>
      <c r="AE112" s="87"/>
      <c r="AF112" s="87"/>
      <c r="AG112" s="87"/>
      <c r="AH112" s="87"/>
      <c r="AI112" s="87"/>
      <c r="AJ112" s="87"/>
      <c r="AK112" s="105"/>
      <c r="AL112" s="170">
        <f>11/11*100</f>
        <v>100</v>
      </c>
      <c r="AM112" s="237"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2">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8" t="s">
        <v>810</v>
      </c>
      <c r="AD113" s="206"/>
      <c r="AE113" s="87"/>
      <c r="AF113" s="87"/>
      <c r="AG113" s="87"/>
      <c r="AH113" s="87"/>
      <c r="AI113" s="87"/>
      <c r="AJ113" s="87"/>
      <c r="AK113" s="105"/>
      <c r="AL113" s="170">
        <f>11/11*100</f>
        <v>100</v>
      </c>
      <c r="AM113" s="237"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2">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8" t="s">
        <v>711</v>
      </c>
      <c r="AD114" s="206"/>
      <c r="AE114" s="87"/>
      <c r="AF114" s="87"/>
      <c r="AG114" s="87"/>
      <c r="AH114" s="87"/>
      <c r="AI114" s="87"/>
      <c r="AJ114" s="87"/>
      <c r="AK114" s="105" t="s">
        <v>763</v>
      </c>
      <c r="AL114" s="162">
        <v>100</v>
      </c>
      <c r="AM114" s="229"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2">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8" t="s">
        <v>708</v>
      </c>
      <c r="AD115" s="206"/>
      <c r="AE115" s="87"/>
      <c r="AF115" s="87"/>
      <c r="AG115" s="87"/>
      <c r="AH115" s="87"/>
      <c r="AI115" s="87"/>
      <c r="AJ115" s="87"/>
      <c r="AK115" s="105" t="s">
        <v>763</v>
      </c>
      <c r="AL115" s="162">
        <v>100</v>
      </c>
      <c r="AM115" s="234"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2">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8" t="s">
        <v>713</v>
      </c>
      <c r="AD116" s="206"/>
      <c r="AE116" s="87"/>
      <c r="AF116" s="87"/>
      <c r="AG116" s="87"/>
      <c r="AH116" s="87"/>
      <c r="AI116" s="87"/>
      <c r="AJ116" s="87"/>
      <c r="AK116" s="105" t="s">
        <v>763</v>
      </c>
      <c r="AL116" s="162">
        <v>100</v>
      </c>
      <c r="AM116" s="229"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2">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8" t="s">
        <v>810</v>
      </c>
      <c r="AD117" s="206"/>
      <c r="AE117" s="87"/>
      <c r="AF117" s="87"/>
      <c r="AG117" s="87"/>
      <c r="AH117" s="87"/>
      <c r="AI117" s="87"/>
      <c r="AJ117" s="87"/>
      <c r="AK117" s="105"/>
      <c r="AL117" s="170">
        <f>11/11*100</f>
        <v>100</v>
      </c>
      <c r="AM117" s="237"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2">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8" t="s">
        <v>810</v>
      </c>
      <c r="AD118" s="206"/>
      <c r="AE118" s="87"/>
      <c r="AF118" s="87"/>
      <c r="AG118" s="87"/>
      <c r="AH118" s="87"/>
      <c r="AI118" s="87"/>
      <c r="AJ118" s="87"/>
      <c r="AK118" s="105"/>
      <c r="AL118" s="170">
        <f>11/11*100</f>
        <v>100</v>
      </c>
      <c r="AM118" s="237"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2">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8" t="s">
        <v>711</v>
      </c>
      <c r="AD119" s="206"/>
      <c r="AE119" s="87"/>
      <c r="AF119" s="87"/>
      <c r="AG119" s="87"/>
      <c r="AH119" s="87"/>
      <c r="AI119" s="87"/>
      <c r="AJ119" s="87"/>
      <c r="AK119" s="105" t="s">
        <v>763</v>
      </c>
      <c r="AL119" s="162">
        <v>100</v>
      </c>
      <c r="AM119" s="229"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2">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8" t="s">
        <v>708</v>
      </c>
      <c r="AD120" s="206"/>
      <c r="AE120" s="87"/>
      <c r="AF120" s="87"/>
      <c r="AG120" s="87"/>
      <c r="AH120" s="87"/>
      <c r="AI120" s="87"/>
      <c r="AJ120" s="87"/>
      <c r="AK120" s="105" t="s">
        <v>763</v>
      </c>
      <c r="AL120" s="162">
        <v>100</v>
      </c>
      <c r="AM120" s="234"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2">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8" t="s">
        <v>713</v>
      </c>
      <c r="AD121" s="206"/>
      <c r="AE121" s="87"/>
      <c r="AF121" s="87"/>
      <c r="AG121" s="87"/>
      <c r="AH121" s="87"/>
      <c r="AI121" s="87"/>
      <c r="AJ121" s="87"/>
      <c r="AK121" s="105" t="s">
        <v>763</v>
      </c>
      <c r="AL121" s="162">
        <v>100</v>
      </c>
      <c r="AM121" s="229"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2">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8" t="s">
        <v>810</v>
      </c>
      <c r="AD122" s="206"/>
      <c r="AE122" s="87"/>
      <c r="AF122" s="87"/>
      <c r="AG122" s="87"/>
      <c r="AH122" s="87"/>
      <c r="AI122" s="87"/>
      <c r="AJ122" s="87"/>
      <c r="AK122" s="105"/>
      <c r="AL122" s="170">
        <v>100</v>
      </c>
      <c r="AM122" s="237"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2">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8" t="s">
        <v>711</v>
      </c>
      <c r="AD123" s="206"/>
      <c r="AE123" s="87"/>
      <c r="AF123" s="87"/>
      <c r="AG123" s="87"/>
      <c r="AH123" s="87"/>
      <c r="AI123" s="87"/>
      <c r="AJ123" s="87"/>
      <c r="AK123" s="105" t="s">
        <v>763</v>
      </c>
      <c r="AL123" s="162">
        <v>100</v>
      </c>
      <c r="AM123" s="229"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2">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4"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2">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7"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3">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4" t="s">
        <v>103</v>
      </c>
      <c r="AC126" s="105" t="s">
        <v>710</v>
      </c>
      <c r="AD126" s="206"/>
      <c r="AE126" s="87"/>
      <c r="AF126" s="87"/>
      <c r="AG126" s="87"/>
      <c r="AH126" s="87"/>
      <c r="AI126" s="87"/>
      <c r="AJ126" s="87"/>
      <c r="AK126" s="105" t="s">
        <v>763</v>
      </c>
      <c r="AL126" s="170">
        <f>11/11*100</f>
        <v>100</v>
      </c>
      <c r="AM126" s="237"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3">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4" t="s">
        <v>749</v>
      </c>
      <c r="AC127" s="105" t="s">
        <v>716</v>
      </c>
      <c r="AD127" s="206"/>
      <c r="AE127" s="87"/>
      <c r="AF127" s="87"/>
      <c r="AG127" s="87"/>
      <c r="AH127" s="87"/>
      <c r="AI127" s="87"/>
      <c r="AJ127" s="87"/>
      <c r="AK127" s="87"/>
      <c r="AL127" s="162">
        <v>100</v>
      </c>
      <c r="AM127" s="229"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2">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8" t="s">
        <v>808</v>
      </c>
      <c r="AD128" s="206"/>
      <c r="AE128" s="87"/>
      <c r="AF128" s="87"/>
      <c r="AG128" s="87"/>
      <c r="AH128" s="87"/>
      <c r="AI128" s="87"/>
      <c r="AJ128" s="87"/>
      <c r="AK128" s="105" t="s">
        <v>833</v>
      </c>
      <c r="AL128" s="162">
        <v>100</v>
      </c>
      <c r="AM128" s="229" t="s">
        <v>811</v>
      </c>
      <c r="AN128" s="165" t="s">
        <v>905</v>
      </c>
      <c r="AO128" s="144">
        <v>100</v>
      </c>
      <c r="AP128" s="105" t="s">
        <v>174</v>
      </c>
      <c r="AQ128" s="105" t="s">
        <v>506</v>
      </c>
      <c r="AR128" s="238"/>
      <c r="AS128" s="124"/>
      <c r="AT128" s="111"/>
      <c r="AU128" s="111"/>
      <c r="AV128" s="111"/>
      <c r="AW128" s="111"/>
      <c r="AX128" s="111"/>
      <c r="AY128" s="111"/>
    </row>
    <row r="129" spans="1:51" s="125" customFormat="1" ht="104.25" customHeight="1" thickBot="1">
      <c r="A129" s="53">
        <v>121</v>
      </c>
      <c r="B129" s="54" t="s">
        <v>800</v>
      </c>
      <c r="C129" s="242">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8" t="s">
        <v>807</v>
      </c>
      <c r="AD129" s="206"/>
      <c r="AE129" s="87"/>
      <c r="AF129" s="87"/>
      <c r="AG129" s="87"/>
      <c r="AH129" s="87"/>
      <c r="AI129" s="87"/>
      <c r="AJ129" s="87"/>
      <c r="AK129" s="87"/>
      <c r="AL129" s="162">
        <v>64</v>
      </c>
      <c r="AM129" s="229" t="s">
        <v>812</v>
      </c>
      <c r="AN129" s="164" t="s">
        <v>1005</v>
      </c>
      <c r="AO129" s="88">
        <v>64</v>
      </c>
      <c r="AP129" s="105" t="s">
        <v>148</v>
      </c>
      <c r="AQ129" s="105" t="s">
        <v>506</v>
      </c>
      <c r="AR129" s="238"/>
      <c r="AS129" s="124"/>
      <c r="AT129" s="111"/>
      <c r="AU129" s="111"/>
      <c r="AV129" s="111"/>
      <c r="AW129" s="111"/>
      <c r="AX129" s="111"/>
      <c r="AY129" s="111"/>
    </row>
    <row r="130" spans="1:51" s="125" customFormat="1" ht="104.25" customHeight="1" thickBot="1">
      <c r="A130" s="53">
        <v>122</v>
      </c>
      <c r="B130" s="54" t="s">
        <v>801</v>
      </c>
      <c r="C130" s="242">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8" t="s">
        <v>807</v>
      </c>
      <c r="AD130" s="206"/>
      <c r="AE130" s="87"/>
      <c r="AF130" s="87"/>
      <c r="AG130" s="87"/>
      <c r="AH130" s="87"/>
      <c r="AI130" s="87"/>
      <c r="AJ130" s="87"/>
      <c r="AK130" s="87"/>
      <c r="AL130" s="162">
        <v>100</v>
      </c>
      <c r="AM130" s="229" t="s">
        <v>812</v>
      </c>
      <c r="AN130" s="164" t="s">
        <v>1006</v>
      </c>
      <c r="AO130" s="88">
        <v>100</v>
      </c>
      <c r="AP130" s="105" t="s">
        <v>148</v>
      </c>
      <c r="AQ130" s="105" t="s">
        <v>506</v>
      </c>
      <c r="AR130" s="238"/>
      <c r="AS130" s="124"/>
      <c r="AT130" s="111"/>
      <c r="AU130" s="111"/>
      <c r="AV130" s="111"/>
      <c r="AW130" s="111"/>
      <c r="AX130" s="111"/>
      <c r="AY130" s="111"/>
    </row>
    <row r="131" spans="1:51" s="125" customFormat="1" ht="104.25" customHeight="1" thickBot="1">
      <c r="A131" s="53">
        <v>123</v>
      </c>
      <c r="B131" s="54" t="s">
        <v>802</v>
      </c>
      <c r="C131" s="242">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8" t="s">
        <v>807</v>
      </c>
      <c r="AD131" s="206"/>
      <c r="AE131" s="87"/>
      <c r="AF131" s="87"/>
      <c r="AG131" s="87"/>
      <c r="AH131" s="87"/>
      <c r="AI131" s="87"/>
      <c r="AJ131" s="87"/>
      <c r="AK131" s="87"/>
      <c r="AL131" s="162">
        <v>100</v>
      </c>
      <c r="AM131" s="229" t="s">
        <v>812</v>
      </c>
      <c r="AN131" s="165" t="s">
        <v>940</v>
      </c>
      <c r="AO131" s="88">
        <v>100</v>
      </c>
      <c r="AP131" s="105" t="s">
        <v>174</v>
      </c>
      <c r="AQ131" s="105" t="s">
        <v>506</v>
      </c>
      <c r="AR131" s="238"/>
      <c r="AS131" s="124"/>
      <c r="AT131" s="111"/>
      <c r="AU131" s="111"/>
      <c r="AV131" s="111"/>
      <c r="AW131" s="111"/>
      <c r="AX131" s="111"/>
      <c r="AY131" s="111"/>
    </row>
    <row r="132" spans="1:51" s="125" customFormat="1" ht="104.25" customHeight="1" thickBot="1">
      <c r="A132" s="53">
        <v>124</v>
      </c>
      <c r="B132" s="54" t="s">
        <v>803</v>
      </c>
      <c r="C132" s="242">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91.6</v>
      </c>
      <c r="W132" s="84">
        <f t="shared" si="32"/>
        <v>0.91599999999999993</v>
      </c>
      <c r="X132" s="91">
        <f t="shared" si="33"/>
        <v>41.743428571428566</v>
      </c>
      <c r="Y132" s="84">
        <f t="shared" si="34"/>
        <v>41.743428571428566</v>
      </c>
      <c r="Z132" s="84">
        <f t="shared" si="35"/>
        <v>45.571428571428569</v>
      </c>
      <c r="AA132" s="85" t="s">
        <v>744</v>
      </c>
      <c r="AB132" s="85" t="s">
        <v>746</v>
      </c>
      <c r="AC132" s="248" t="s">
        <v>807</v>
      </c>
      <c r="AD132" s="206"/>
      <c r="AE132" s="87"/>
      <c r="AF132" s="87"/>
      <c r="AG132" s="87"/>
      <c r="AH132" s="87"/>
      <c r="AI132" s="87"/>
      <c r="AJ132" s="87"/>
      <c r="AK132" s="87"/>
      <c r="AL132" s="162">
        <v>91.6</v>
      </c>
      <c r="AM132" s="229" t="s">
        <v>812</v>
      </c>
      <c r="AN132" s="169" t="s">
        <v>1016</v>
      </c>
      <c r="AO132" s="88">
        <v>91.6</v>
      </c>
      <c r="AP132" s="105" t="s">
        <v>138</v>
      </c>
      <c r="AQ132" s="105" t="s">
        <v>506</v>
      </c>
      <c r="AR132" s="238"/>
      <c r="AS132" s="124"/>
      <c r="AT132" s="111"/>
      <c r="AU132" s="111"/>
      <c r="AV132" s="111"/>
      <c r="AW132" s="111"/>
      <c r="AX132" s="111"/>
      <c r="AY132" s="111"/>
    </row>
    <row r="133" spans="1:51" s="125" customFormat="1" ht="104.25" customHeight="1" thickBot="1">
      <c r="A133" s="53">
        <v>125</v>
      </c>
      <c r="B133" s="54" t="s">
        <v>804</v>
      </c>
      <c r="C133" s="242">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8" t="s">
        <v>807</v>
      </c>
      <c r="AD133" s="206"/>
      <c r="AE133" s="87"/>
      <c r="AF133" s="87"/>
      <c r="AG133" s="87"/>
      <c r="AH133" s="87"/>
      <c r="AI133" s="87"/>
      <c r="AJ133" s="87"/>
      <c r="AK133" s="87"/>
      <c r="AL133" s="162">
        <v>100</v>
      </c>
      <c r="AM133" s="229" t="s">
        <v>812</v>
      </c>
      <c r="AN133" s="169" t="s">
        <v>1007</v>
      </c>
      <c r="AO133" s="88">
        <v>100</v>
      </c>
      <c r="AP133" s="105" t="s">
        <v>174</v>
      </c>
      <c r="AQ133" s="105" t="s">
        <v>506</v>
      </c>
      <c r="AR133" s="238"/>
      <c r="AS133" s="124"/>
      <c r="AT133" s="111"/>
      <c r="AU133" s="111"/>
      <c r="AV133" s="111"/>
      <c r="AW133" s="111"/>
      <c r="AX133" s="111"/>
      <c r="AY133" s="111"/>
    </row>
    <row r="134" spans="1:51" s="125" customFormat="1" ht="104.25" customHeight="1" thickBot="1">
      <c r="A134" s="53">
        <v>126</v>
      </c>
      <c r="B134" s="54" t="s">
        <v>805</v>
      </c>
      <c r="C134" s="242">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4" t="s">
        <v>811</v>
      </c>
      <c r="AN134" s="165" t="s">
        <v>998</v>
      </c>
      <c r="AO134" s="88">
        <v>100</v>
      </c>
      <c r="AP134" s="105" t="s">
        <v>174</v>
      </c>
      <c r="AQ134" s="105" t="s">
        <v>506</v>
      </c>
      <c r="AR134" s="238"/>
      <c r="AS134" s="124"/>
      <c r="AT134" s="111"/>
      <c r="AU134" s="111"/>
      <c r="AV134" s="111"/>
      <c r="AW134" s="111"/>
      <c r="AX134" s="111"/>
      <c r="AY134" s="111"/>
    </row>
    <row r="135" spans="1:51" s="125" customFormat="1" ht="104.25" customHeight="1" thickBot="1">
      <c r="A135" s="53">
        <v>127</v>
      </c>
      <c r="B135" s="54" t="s">
        <v>806</v>
      </c>
      <c r="C135" s="242">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29" t="s">
        <v>811</v>
      </c>
      <c r="AN135" s="165" t="s">
        <v>1012</v>
      </c>
      <c r="AO135" s="105">
        <v>94</v>
      </c>
      <c r="AP135" s="105" t="s">
        <v>138</v>
      </c>
      <c r="AQ135" s="105" t="s">
        <v>506</v>
      </c>
      <c r="AR135" s="238"/>
      <c r="AS135" s="124"/>
      <c r="AT135" s="111"/>
      <c r="AU135" s="111"/>
      <c r="AV135" s="111"/>
      <c r="AW135" s="111"/>
      <c r="AX135" s="111"/>
      <c r="AY135" s="111"/>
    </row>
    <row r="136" spans="1:51" s="125" customFormat="1" ht="104.25" customHeight="1" thickBot="1">
      <c r="A136" s="53">
        <v>128</v>
      </c>
      <c r="B136" s="54" t="s">
        <v>973</v>
      </c>
      <c r="C136" s="242">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29" t="s">
        <v>980</v>
      </c>
      <c r="AN136" s="164" t="s">
        <v>978</v>
      </c>
      <c r="AO136" s="105">
        <v>0</v>
      </c>
      <c r="AP136" s="105" t="s">
        <v>148</v>
      </c>
      <c r="AQ136" s="105" t="s">
        <v>506</v>
      </c>
      <c r="AR136" s="238"/>
      <c r="AS136" s="124"/>
      <c r="AT136" s="111"/>
      <c r="AU136" s="111"/>
      <c r="AV136" s="111"/>
      <c r="AW136" s="111"/>
      <c r="AX136" s="111"/>
      <c r="AY136" s="111"/>
    </row>
    <row r="137" spans="1:51" s="125" customFormat="1" ht="104.25" customHeight="1" thickBot="1">
      <c r="A137" s="53">
        <v>129</v>
      </c>
      <c r="B137" s="54" t="s">
        <v>974</v>
      </c>
      <c r="C137" s="242">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29" t="s">
        <v>981</v>
      </c>
      <c r="AN137" s="164" t="s">
        <v>978</v>
      </c>
      <c r="AO137" s="105">
        <v>0</v>
      </c>
      <c r="AP137" s="105" t="s">
        <v>148</v>
      </c>
      <c r="AQ137" s="105" t="s">
        <v>506</v>
      </c>
      <c r="AR137" s="238"/>
      <c r="AS137" s="124"/>
      <c r="AT137" s="111"/>
      <c r="AU137" s="111"/>
      <c r="AV137" s="111"/>
      <c r="AW137" s="111"/>
      <c r="AX137" s="111"/>
      <c r="AY137" s="111"/>
    </row>
    <row r="138" spans="1:51" s="125" customFormat="1" ht="104.25" customHeight="1" thickBot="1">
      <c r="A138" s="53">
        <v>130</v>
      </c>
      <c r="B138" s="54" t="s">
        <v>975</v>
      </c>
      <c r="C138" s="242">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29" t="s">
        <v>979</v>
      </c>
      <c r="AN138" s="164" t="s">
        <v>978</v>
      </c>
      <c r="AO138" s="105">
        <v>0</v>
      </c>
      <c r="AP138" s="105" t="s">
        <v>148</v>
      </c>
      <c r="AQ138" s="105" t="s">
        <v>506</v>
      </c>
      <c r="AR138" s="238"/>
      <c r="AS138" s="124"/>
      <c r="AT138" s="111"/>
      <c r="AU138" s="111"/>
      <c r="AV138" s="111"/>
      <c r="AW138" s="111"/>
      <c r="AX138" s="111"/>
      <c r="AY138" s="111"/>
    </row>
    <row r="139" spans="1:51" s="125" customFormat="1" ht="104.25" customHeight="1" thickBot="1">
      <c r="A139" s="53">
        <v>131</v>
      </c>
      <c r="B139" s="54" t="s">
        <v>976</v>
      </c>
      <c r="C139" s="242">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29" t="s">
        <v>979</v>
      </c>
      <c r="AN139" s="164" t="s">
        <v>978</v>
      </c>
      <c r="AO139" s="105">
        <v>0</v>
      </c>
      <c r="AP139" s="105" t="s">
        <v>148</v>
      </c>
      <c r="AQ139" s="105" t="s">
        <v>506</v>
      </c>
      <c r="AR139" s="238"/>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12648.7</v>
      </c>
      <c r="W140" s="83">
        <f t="shared" si="36"/>
        <v>126.496</v>
      </c>
      <c r="X140" s="83">
        <f t="shared" si="36"/>
        <v>5604.2091428571412</v>
      </c>
      <c r="Y140" s="83">
        <f t="shared" si="36"/>
        <v>5187.0091428571432</v>
      </c>
      <c r="Z140" s="83">
        <f t="shared" si="36"/>
        <v>5193.5714285714284</v>
      </c>
      <c r="AA140" s="60"/>
      <c r="AB140" s="60"/>
      <c r="AC140" s="60"/>
      <c r="AD140" s="60"/>
      <c r="AE140" s="60"/>
      <c r="AF140" s="60"/>
      <c r="AG140" s="60"/>
      <c r="AH140" s="60"/>
      <c r="AI140" s="60"/>
      <c r="AJ140" s="60"/>
      <c r="AK140" s="60"/>
      <c r="AL140" s="174">
        <f>SUM(AL9:AL135)</f>
        <v>12648.7</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0.99873645990922855</v>
      </c>
      <c r="H22" s="36"/>
      <c r="N22" s="37"/>
      <c r="O22" s="37"/>
      <c r="P22" s="37"/>
      <c r="Q22" s="59"/>
    </row>
    <row r="23" spans="3:17" ht="15.75">
      <c r="C23" s="30" t="s">
        <v>22</v>
      </c>
      <c r="D23" s="31"/>
      <c r="E23" s="34" t="s">
        <v>23</v>
      </c>
      <c r="F23" s="35"/>
      <c r="G23" s="50">
        <f>IF('126PE01-PR08-F2'!X140=0,0,'126PE01-PR08-F2'!X140/G21)</f>
        <v>0.99509078456738465</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workbookViewId="0"/>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1013</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1008</v>
      </c>
    </row>
    <row r="39" spans="1:13">
      <c r="A39" s="67" t="s">
        <v>943</v>
      </c>
    </row>
    <row r="40" spans="1:13">
      <c r="A40" s="67" t="s">
        <v>109</v>
      </c>
      <c r="B40" s="67" t="s">
        <v>110</v>
      </c>
      <c r="C40" s="67" t="s">
        <v>137</v>
      </c>
      <c r="D40" t="s">
        <v>944</v>
      </c>
      <c r="H40" s="215" t="s">
        <v>1009</v>
      </c>
      <c r="I40" s="215" t="s">
        <v>1010</v>
      </c>
      <c r="J40" s="215" t="s">
        <v>137</v>
      </c>
      <c r="K40" s="215" t="s">
        <v>944</v>
      </c>
    </row>
    <row r="41" spans="1:13">
      <c r="A41" s="66" t="s">
        <v>769</v>
      </c>
      <c r="B41" s="66">
        <v>802</v>
      </c>
      <c r="C41" s="66" t="s">
        <v>473</v>
      </c>
      <c r="D41" s="5">
        <v>1</v>
      </c>
      <c r="H41" s="216">
        <v>2010</v>
      </c>
      <c r="I41" s="216">
        <v>802</v>
      </c>
      <c r="J41" s="217" t="s">
        <v>473</v>
      </c>
      <c r="K41" s="218">
        <v>1</v>
      </c>
    </row>
    <row r="42" spans="1:13">
      <c r="A42" s="66" t="s">
        <v>770</v>
      </c>
      <c r="B42" s="66">
        <v>72</v>
      </c>
      <c r="C42" s="66" t="s">
        <v>158</v>
      </c>
      <c r="D42" s="5">
        <v>1</v>
      </c>
      <c r="H42" s="275">
        <v>2016</v>
      </c>
      <c r="I42" s="216">
        <v>72</v>
      </c>
      <c r="J42" s="217" t="s">
        <v>158</v>
      </c>
      <c r="K42" s="218">
        <v>2</v>
      </c>
    </row>
    <row r="43" spans="1:13">
      <c r="C43" s="66" t="s">
        <v>145</v>
      </c>
      <c r="D43" s="5">
        <v>1</v>
      </c>
      <c r="H43" s="276"/>
      <c r="I43" s="216">
        <v>79</v>
      </c>
      <c r="J43" s="217" t="s">
        <v>158</v>
      </c>
      <c r="K43" s="218">
        <v>3</v>
      </c>
    </row>
    <row r="44" spans="1:13">
      <c r="B44" s="66">
        <v>79</v>
      </c>
      <c r="C44" s="66" t="s">
        <v>158</v>
      </c>
      <c r="D44" s="5">
        <v>3</v>
      </c>
      <c r="H44" s="275">
        <v>2017</v>
      </c>
      <c r="I44" s="216">
        <v>48</v>
      </c>
      <c r="J44" s="217" t="s">
        <v>390</v>
      </c>
      <c r="K44" s="218">
        <v>13</v>
      </c>
    </row>
    <row r="45" spans="1:13">
      <c r="A45" s="66" t="s">
        <v>754</v>
      </c>
      <c r="B45" s="66">
        <v>48</v>
      </c>
      <c r="C45" s="66" t="s">
        <v>390</v>
      </c>
      <c r="D45" s="5">
        <v>13</v>
      </c>
      <c r="H45" s="277"/>
      <c r="I45" s="216">
        <v>53</v>
      </c>
      <c r="J45" s="217" t="s">
        <v>158</v>
      </c>
      <c r="K45" s="218">
        <v>12</v>
      </c>
    </row>
    <row r="46" spans="1:13">
      <c r="B46" s="66">
        <v>53</v>
      </c>
      <c r="C46" s="66" t="s">
        <v>158</v>
      </c>
      <c r="D46" s="5">
        <v>12</v>
      </c>
      <c r="H46" s="277"/>
      <c r="I46" s="216">
        <v>57</v>
      </c>
      <c r="J46" s="217" t="s">
        <v>158</v>
      </c>
      <c r="K46" s="218">
        <v>14</v>
      </c>
    </row>
    <row r="47" spans="1:13">
      <c r="B47" s="66">
        <v>57</v>
      </c>
      <c r="C47" s="66" t="s">
        <v>158</v>
      </c>
      <c r="D47" s="5">
        <v>14</v>
      </c>
      <c r="H47" s="276"/>
      <c r="I47" s="216">
        <v>62</v>
      </c>
      <c r="J47" s="217" t="s">
        <v>158</v>
      </c>
      <c r="K47" s="218">
        <v>12</v>
      </c>
    </row>
    <row r="48" spans="1:13">
      <c r="B48" s="66">
        <v>62</v>
      </c>
      <c r="C48" s="66" t="s">
        <v>158</v>
      </c>
      <c r="D48" s="5">
        <v>12</v>
      </c>
      <c r="H48" s="275">
        <v>2018</v>
      </c>
      <c r="I48" s="216">
        <v>54</v>
      </c>
      <c r="J48" s="217" t="s">
        <v>390</v>
      </c>
      <c r="K48" s="218">
        <v>50</v>
      </c>
    </row>
    <row r="49" spans="1:11">
      <c r="A49" s="66" t="s">
        <v>525</v>
      </c>
      <c r="B49" s="66">
        <v>54</v>
      </c>
      <c r="C49" s="66" t="s">
        <v>390</v>
      </c>
      <c r="D49" s="5">
        <v>50</v>
      </c>
      <c r="H49" s="276"/>
      <c r="I49" s="216">
        <v>59</v>
      </c>
      <c r="J49" s="217" t="s">
        <v>158</v>
      </c>
      <c r="K49" s="218">
        <v>8</v>
      </c>
    </row>
    <row r="50" spans="1:11">
      <c r="B50" s="66">
        <v>59</v>
      </c>
      <c r="C50" s="66" t="s">
        <v>158</v>
      </c>
      <c r="D50" s="5">
        <v>8</v>
      </c>
      <c r="H50" s="216">
        <v>2019</v>
      </c>
      <c r="I50" s="216">
        <v>33</v>
      </c>
      <c r="J50" s="217" t="s">
        <v>158</v>
      </c>
      <c r="K50" s="218">
        <v>4</v>
      </c>
    </row>
    <row r="51" spans="1:11">
      <c r="A51" s="66" t="s">
        <v>956</v>
      </c>
      <c r="B51" s="66">
        <v>33</v>
      </c>
      <c r="C51" s="66" t="s">
        <v>158</v>
      </c>
      <c r="D51" s="5">
        <v>4</v>
      </c>
      <c r="H51" s="278" t="s">
        <v>944</v>
      </c>
      <c r="I51" s="279"/>
      <c r="J51" s="280"/>
      <c r="K51" s="219">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126PE01-PR08-F2</vt:lpstr>
      <vt:lpstr>CONSOLIDADO </vt:lpstr>
      <vt:lpstr>Tablas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2021-04-11T05:05:23Z</dcterms:modified>
</cp:coreProperties>
</file>