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defaultThemeVersion="124226"/>
  <xr:revisionPtr revIDLastSave="0" documentId="8_{D5BD4BB9-6E1F-4B41-A8D6-A54A53B782FB}" xr6:coauthVersionLast="46" xr6:coauthVersionMax="46" xr10:uidLastSave="{00000000-0000-0000-0000-000000000000}"/>
  <bookViews>
    <workbookView xWindow="-120" yWindow="-120" windowWidth="20730" windowHeight="11160" xr2:uid="{00000000-000D-0000-FFFF-FFFF00000000}"/>
  </bookViews>
  <sheets>
    <sheet name="Universo de Auditoria" sheetId="2" r:id="rId1"/>
  </sheets>
  <definedNames>
    <definedName name="_xlnm._FilterDatabase" localSheetId="0" hidden="1">'Universo de Auditoria'!$A$10:$AT$43</definedName>
    <definedName name="_xlnm.Print_Area" localSheetId="0">'Universo de Auditoria'!$A$3:$AR$44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2" l="1"/>
  <c r="AQ29" i="2" s="1"/>
  <c r="J29" i="2"/>
  <c r="P29" i="2"/>
  <c r="Q29" i="2"/>
  <c r="W29" i="2"/>
  <c r="X29" i="2"/>
  <c r="AD29" i="2"/>
  <c r="AE29" i="2"/>
  <c r="AK29" i="2"/>
  <c r="AL29" i="2"/>
  <c r="J11" i="2"/>
  <c r="AL40" i="2"/>
  <c r="AK40" i="2"/>
  <c r="AE40" i="2"/>
  <c r="AD40" i="2"/>
  <c r="X40" i="2"/>
  <c r="W40" i="2"/>
  <c r="Q40" i="2"/>
  <c r="P40" i="2"/>
  <c r="J40" i="2"/>
  <c r="I40" i="2"/>
  <c r="AQ40" i="2" s="1"/>
  <c r="AL39" i="2"/>
  <c r="AK39" i="2"/>
  <c r="AE39" i="2"/>
  <c r="AD39" i="2"/>
  <c r="X39" i="2"/>
  <c r="W39" i="2"/>
  <c r="Q39" i="2"/>
  <c r="P39" i="2"/>
  <c r="J39" i="2"/>
  <c r="I39" i="2"/>
  <c r="AQ39" i="2" s="1"/>
  <c r="AL38" i="2"/>
  <c r="AK38" i="2"/>
  <c r="AE38" i="2"/>
  <c r="AD38" i="2"/>
  <c r="X38" i="2"/>
  <c r="W38" i="2"/>
  <c r="Q38" i="2"/>
  <c r="P38" i="2"/>
  <c r="J38" i="2"/>
  <c r="I38" i="2"/>
  <c r="AQ38" i="2" s="1"/>
  <c r="AL37" i="2"/>
  <c r="AK37" i="2"/>
  <c r="AE37" i="2"/>
  <c r="AD37" i="2"/>
  <c r="X37" i="2"/>
  <c r="W37" i="2"/>
  <c r="Q37" i="2"/>
  <c r="P37" i="2"/>
  <c r="J37" i="2"/>
  <c r="I37" i="2"/>
  <c r="AQ37" i="2" l="1"/>
  <c r="Y29" i="2"/>
  <c r="Y40" i="2"/>
  <c r="AF29" i="2"/>
  <c r="AM29" i="2"/>
  <c r="K29" i="2"/>
  <c r="R29" i="2"/>
  <c r="Y37" i="2"/>
  <c r="AF37" i="2"/>
  <c r="AM37" i="2"/>
  <c r="R38" i="2"/>
  <c r="AF38" i="2"/>
  <c r="Y39" i="2"/>
  <c r="AM39" i="2"/>
  <c r="R40" i="2"/>
  <c r="AM40" i="2"/>
  <c r="Y38" i="2"/>
  <c r="AM38" i="2"/>
  <c r="R39" i="2"/>
  <c r="AF39" i="2"/>
  <c r="AF40" i="2"/>
  <c r="K37" i="2"/>
  <c r="K40" i="2"/>
  <c r="K39" i="2"/>
  <c r="K38" i="2"/>
  <c r="R37" i="2"/>
  <c r="AL11" i="2" l="1"/>
  <c r="J26" i="2"/>
  <c r="J13" i="2" l="1"/>
  <c r="I11" i="2"/>
  <c r="X11" i="2"/>
  <c r="AL21" i="2"/>
  <c r="AK21" i="2"/>
  <c r="AE21" i="2"/>
  <c r="AD21" i="2"/>
  <c r="X21" i="2"/>
  <c r="W21" i="2"/>
  <c r="Q21" i="2"/>
  <c r="P21" i="2"/>
  <c r="J21" i="2"/>
  <c r="I21" i="2"/>
  <c r="AQ21" i="2" s="1"/>
  <c r="AL22" i="2"/>
  <c r="AK22" i="2"/>
  <c r="AE22" i="2"/>
  <c r="AD22" i="2"/>
  <c r="X22" i="2"/>
  <c r="W22" i="2"/>
  <c r="Q22" i="2"/>
  <c r="P22" i="2"/>
  <c r="J22" i="2"/>
  <c r="I22" i="2"/>
  <c r="AK11" i="2"/>
  <c r="AE11" i="2"/>
  <c r="AD11" i="2"/>
  <c r="W11" i="2"/>
  <c r="Q11" i="2"/>
  <c r="P11" i="2"/>
  <c r="AL41" i="2"/>
  <c r="AK41" i="2"/>
  <c r="AE41" i="2"/>
  <c r="AD41" i="2"/>
  <c r="X41" i="2"/>
  <c r="W41" i="2"/>
  <c r="Q41" i="2"/>
  <c r="P41" i="2"/>
  <c r="J41" i="2"/>
  <c r="I41" i="2"/>
  <c r="AL36" i="2"/>
  <c r="AK36" i="2"/>
  <c r="AE36" i="2"/>
  <c r="AD36" i="2"/>
  <c r="X36" i="2"/>
  <c r="W36" i="2"/>
  <c r="Q36" i="2"/>
  <c r="P36" i="2"/>
  <c r="J36" i="2"/>
  <c r="I36" i="2"/>
  <c r="AL35" i="2"/>
  <c r="AK35" i="2"/>
  <c r="AE35" i="2"/>
  <c r="AD35" i="2"/>
  <c r="X35" i="2"/>
  <c r="W35" i="2"/>
  <c r="Q35" i="2"/>
  <c r="P35" i="2"/>
  <c r="J35" i="2"/>
  <c r="I35" i="2"/>
  <c r="AL34" i="2"/>
  <c r="AK34" i="2"/>
  <c r="AE34" i="2"/>
  <c r="AD34" i="2"/>
  <c r="X34" i="2"/>
  <c r="W34" i="2"/>
  <c r="Q34" i="2"/>
  <c r="P34" i="2"/>
  <c r="J34" i="2"/>
  <c r="I34" i="2"/>
  <c r="AQ34" i="2" s="1"/>
  <c r="AL33" i="2"/>
  <c r="AK33" i="2"/>
  <c r="AE33" i="2"/>
  <c r="AD33" i="2"/>
  <c r="X33" i="2"/>
  <c r="W33" i="2"/>
  <c r="Q33" i="2"/>
  <c r="P33" i="2"/>
  <c r="J33" i="2"/>
  <c r="I33" i="2"/>
  <c r="AQ33" i="2" s="1"/>
  <c r="AL32" i="2"/>
  <c r="AK32" i="2"/>
  <c r="AE32" i="2"/>
  <c r="AD32" i="2"/>
  <c r="X32" i="2"/>
  <c r="W32" i="2"/>
  <c r="Q32" i="2"/>
  <c r="P32" i="2"/>
  <c r="J32" i="2"/>
  <c r="I32" i="2"/>
  <c r="AL31" i="2"/>
  <c r="AK31" i="2"/>
  <c r="AE31" i="2"/>
  <c r="AD31" i="2"/>
  <c r="X31" i="2"/>
  <c r="W31" i="2"/>
  <c r="Q31" i="2"/>
  <c r="P31" i="2"/>
  <c r="J31" i="2"/>
  <c r="I31" i="2"/>
  <c r="AE30" i="2"/>
  <c r="AD30" i="2"/>
  <c r="AE28" i="2"/>
  <c r="AD28" i="2"/>
  <c r="AE27" i="2"/>
  <c r="AD27" i="2"/>
  <c r="AE26" i="2"/>
  <c r="AD26" i="2"/>
  <c r="AE25" i="2"/>
  <c r="AD25" i="2"/>
  <c r="AE24" i="2"/>
  <c r="AD24" i="2"/>
  <c r="AE23" i="2"/>
  <c r="AD23" i="2"/>
  <c r="AE20" i="2"/>
  <c r="AD20" i="2"/>
  <c r="AE19" i="2"/>
  <c r="AD19" i="2"/>
  <c r="AE18" i="2"/>
  <c r="AD18" i="2"/>
  <c r="AE17" i="2"/>
  <c r="AD17" i="2"/>
  <c r="AE16" i="2"/>
  <c r="AD16" i="2"/>
  <c r="AE15" i="2"/>
  <c r="AD15" i="2"/>
  <c r="AE14" i="2"/>
  <c r="AD14" i="2"/>
  <c r="AE13" i="2"/>
  <c r="AD13" i="2"/>
  <c r="AE12" i="2"/>
  <c r="AD12" i="2"/>
  <c r="W15" i="2"/>
  <c r="W17" i="2"/>
  <c r="I13" i="2"/>
  <c r="I14" i="2"/>
  <c r="X30" i="2"/>
  <c r="W30" i="2"/>
  <c r="X28" i="2"/>
  <c r="W28" i="2"/>
  <c r="X27" i="2"/>
  <c r="W27" i="2"/>
  <c r="X26" i="2"/>
  <c r="W26" i="2"/>
  <c r="X25" i="2"/>
  <c r="W25" i="2"/>
  <c r="X24" i="2"/>
  <c r="W24" i="2"/>
  <c r="X23" i="2"/>
  <c r="W23" i="2"/>
  <c r="X20" i="2"/>
  <c r="W20" i="2"/>
  <c r="X19" i="2"/>
  <c r="W19" i="2"/>
  <c r="X18" i="2"/>
  <c r="W18" i="2"/>
  <c r="X17" i="2"/>
  <c r="X16" i="2"/>
  <c r="W16" i="2"/>
  <c r="X15" i="2"/>
  <c r="X14" i="2"/>
  <c r="W14" i="2"/>
  <c r="X13" i="2"/>
  <c r="W13" i="2"/>
  <c r="X12" i="2"/>
  <c r="W12" i="2"/>
  <c r="AQ41" i="2" l="1"/>
  <c r="AQ22" i="2"/>
  <c r="AQ31" i="2"/>
  <c r="AQ35" i="2"/>
  <c r="AQ11" i="2"/>
  <c r="AQ32" i="2"/>
  <c r="AQ36" i="2"/>
  <c r="Y11" i="2"/>
  <c r="Y22" i="2"/>
  <c r="AM22" i="2"/>
  <c r="K13" i="2"/>
  <c r="K22" i="2"/>
  <c r="R21" i="2"/>
  <c r="Y17" i="2"/>
  <c r="Y16" i="2"/>
  <c r="Y15" i="2"/>
  <c r="K11" i="2"/>
  <c r="Y12" i="2"/>
  <c r="Y14" i="2"/>
  <c r="Y19" i="2"/>
  <c r="Y23" i="2"/>
  <c r="Y25" i="2"/>
  <c r="Y27" i="2"/>
  <c r="R31" i="2"/>
  <c r="K32" i="2"/>
  <c r="Y32" i="2"/>
  <c r="AM32" i="2"/>
  <c r="R33" i="2"/>
  <c r="K34" i="2"/>
  <c r="Y34" i="2"/>
  <c r="AM34" i="2"/>
  <c r="R35" i="2"/>
  <c r="K36" i="2"/>
  <c r="Y36" i="2"/>
  <c r="AM36" i="2"/>
  <c r="K41" i="2"/>
  <c r="Y41" i="2"/>
  <c r="AM41" i="2"/>
  <c r="Y13" i="2"/>
  <c r="Y18" i="2"/>
  <c r="Y20" i="2"/>
  <c r="Y24" i="2"/>
  <c r="Y26" i="2"/>
  <c r="Y28" i="2"/>
  <c r="Y30" i="2"/>
  <c r="K31" i="2"/>
  <c r="Y31" i="2"/>
  <c r="AM31" i="2"/>
  <c r="R32" i="2"/>
  <c r="K33" i="2"/>
  <c r="Y33" i="2"/>
  <c r="AM33" i="2"/>
  <c r="R34" i="2"/>
  <c r="K35" i="2"/>
  <c r="Y35" i="2"/>
  <c r="AM35" i="2"/>
  <c r="R36" i="2"/>
  <c r="R41" i="2"/>
  <c r="R11" i="2"/>
  <c r="R22" i="2"/>
  <c r="K21" i="2"/>
  <c r="Y21" i="2"/>
  <c r="AM21" i="2"/>
  <c r="AF21" i="2"/>
  <c r="AF22" i="2"/>
  <c r="AF11" i="2"/>
  <c r="AM11" i="2"/>
  <c r="AF15" i="2"/>
  <c r="AF25" i="2"/>
  <c r="AF35" i="2"/>
  <c r="AF31" i="2"/>
  <c r="AF16" i="2"/>
  <c r="AF18" i="2"/>
  <c r="AF20" i="2"/>
  <c r="AF24" i="2"/>
  <c r="AF26" i="2"/>
  <c r="AF28" i="2"/>
  <c r="AF32" i="2"/>
  <c r="AF34" i="2"/>
  <c r="AF23" i="2"/>
  <c r="AF33" i="2"/>
  <c r="AF41" i="2"/>
  <c r="AF14" i="2"/>
  <c r="AF36" i="2"/>
  <c r="AF27" i="2"/>
  <c r="AF13" i="2"/>
  <c r="AF12" i="2"/>
  <c r="AF17" i="2"/>
  <c r="AF19" i="2"/>
  <c r="AF30" i="2"/>
  <c r="Q30" i="2" l="1"/>
  <c r="P30" i="2"/>
  <c r="Q28" i="2"/>
  <c r="P28" i="2"/>
  <c r="Q27" i="2"/>
  <c r="P27" i="2"/>
  <c r="Q26" i="2"/>
  <c r="P26" i="2"/>
  <c r="Q25" i="2"/>
  <c r="P25" i="2"/>
  <c r="Q24" i="2"/>
  <c r="P24" i="2"/>
  <c r="Q23" i="2"/>
  <c r="P23" i="2"/>
  <c r="Q20" i="2"/>
  <c r="P20" i="2"/>
  <c r="Q19" i="2"/>
  <c r="P19" i="2"/>
  <c r="Q18" i="2"/>
  <c r="P18" i="2"/>
  <c r="Q17" i="2"/>
  <c r="P17" i="2"/>
  <c r="Q16" i="2"/>
  <c r="P16" i="2"/>
  <c r="Q15" i="2"/>
  <c r="P15" i="2"/>
  <c r="Q14" i="2"/>
  <c r="P14" i="2"/>
  <c r="Q13" i="2"/>
  <c r="P13" i="2"/>
  <c r="Q12" i="2"/>
  <c r="P12" i="2"/>
  <c r="J30" i="2"/>
  <c r="I30" i="2"/>
  <c r="J28" i="2"/>
  <c r="I28" i="2"/>
  <c r="J27" i="2"/>
  <c r="I27" i="2"/>
  <c r="I26" i="2"/>
  <c r="J25" i="2"/>
  <c r="I25" i="2"/>
  <c r="J24" i="2"/>
  <c r="I24" i="2"/>
  <c r="J23" i="2"/>
  <c r="I23" i="2"/>
  <c r="J20" i="2"/>
  <c r="I20" i="2"/>
  <c r="J19" i="2"/>
  <c r="I19" i="2"/>
  <c r="J18" i="2"/>
  <c r="I18" i="2"/>
  <c r="J17" i="2"/>
  <c r="I17" i="2"/>
  <c r="J16" i="2"/>
  <c r="I16" i="2"/>
  <c r="J15" i="2"/>
  <c r="I15" i="2"/>
  <c r="J14" i="2"/>
  <c r="J12" i="2"/>
  <c r="I12" i="2"/>
  <c r="AQ14" i="2" l="1"/>
  <c r="K27" i="2"/>
  <c r="R20" i="2"/>
  <c r="R26" i="2"/>
  <c r="R30" i="2"/>
  <c r="K12" i="2"/>
  <c r="K30" i="2"/>
  <c r="R13" i="2"/>
  <c r="R15" i="2"/>
  <c r="R17" i="2"/>
  <c r="R23" i="2"/>
  <c r="R25" i="2"/>
  <c r="R27" i="2"/>
  <c r="R12" i="2"/>
  <c r="R18" i="2"/>
  <c r="R24" i="2"/>
  <c r="R28" i="2"/>
  <c r="K17" i="2"/>
  <c r="K23" i="2"/>
  <c r="K25" i="2"/>
  <c r="K14" i="2"/>
  <c r="K28" i="2"/>
  <c r="K26" i="2"/>
  <c r="R19" i="2"/>
  <c r="R14" i="2"/>
  <c r="K15" i="2"/>
  <c r="K19" i="2"/>
  <c r="K16" i="2"/>
  <c r="K18" i="2"/>
  <c r="K20" i="2"/>
  <c r="K24" i="2"/>
  <c r="R16" i="2"/>
  <c r="AL30" i="2"/>
  <c r="AK30" i="2"/>
  <c r="AQ30" i="2" s="1"/>
  <c r="AL28" i="2"/>
  <c r="AK28" i="2"/>
  <c r="AQ28" i="2" s="1"/>
  <c r="AL27" i="2"/>
  <c r="AK27" i="2"/>
  <c r="AQ27" i="2" s="1"/>
  <c r="AL26" i="2"/>
  <c r="AK26" i="2"/>
  <c r="AQ26" i="2" s="1"/>
  <c r="AL25" i="2"/>
  <c r="AK25" i="2"/>
  <c r="AQ25" i="2" s="1"/>
  <c r="AL24" i="2"/>
  <c r="AK24" i="2"/>
  <c r="AQ24" i="2" s="1"/>
  <c r="AL23" i="2"/>
  <c r="AK23" i="2"/>
  <c r="AQ23" i="2" s="1"/>
  <c r="AL20" i="2"/>
  <c r="AK20" i="2"/>
  <c r="AQ20" i="2" s="1"/>
  <c r="AL19" i="2"/>
  <c r="AK19" i="2"/>
  <c r="AQ19" i="2" s="1"/>
  <c r="AL18" i="2"/>
  <c r="AK18" i="2"/>
  <c r="AQ18" i="2" s="1"/>
  <c r="AL17" i="2"/>
  <c r="AK17" i="2"/>
  <c r="AQ17" i="2" s="1"/>
  <c r="AL16" i="2"/>
  <c r="AK16" i="2"/>
  <c r="AQ16" i="2" s="1"/>
  <c r="AL15" i="2"/>
  <c r="AK15" i="2"/>
  <c r="AQ15" i="2" s="1"/>
  <c r="AL14" i="2"/>
  <c r="AK14" i="2"/>
  <c r="AL13" i="2"/>
  <c r="AK13" i="2"/>
  <c r="AQ13" i="2" s="1"/>
  <c r="AM15" i="2" l="1"/>
  <c r="AM19" i="2"/>
  <c r="AM24" i="2"/>
  <c r="AM17" i="2"/>
  <c r="AM27" i="2"/>
  <c r="AM13" i="2"/>
  <c r="AM23" i="2"/>
  <c r="AM25" i="2"/>
  <c r="AM14" i="2"/>
  <c r="AM16" i="2"/>
  <c r="AM18" i="2"/>
  <c r="AM20" i="2"/>
  <c r="AM28" i="2"/>
  <c r="AM30" i="2"/>
  <c r="AM26" i="2"/>
  <c r="AL12" i="2"/>
  <c r="AK12" i="2"/>
  <c r="AQ12" i="2" l="1"/>
  <c r="AM12" i="2"/>
</calcChain>
</file>

<file path=xl/sharedStrings.xml><?xml version="1.0" encoding="utf-8"?>
<sst xmlns="http://schemas.openxmlformats.org/spreadsheetml/2006/main" count="224" uniqueCount="109">
  <si>
    <t>UNIVERSO DE AUDITORÍA BASADO EN RIESGOS</t>
  </si>
  <si>
    <t>Extremo</t>
  </si>
  <si>
    <t>Alto</t>
  </si>
  <si>
    <t>Moderado</t>
  </si>
  <si>
    <t>Bajo</t>
  </si>
  <si>
    <t>Fecha de elaboración:</t>
  </si>
  <si>
    <t>Versión:</t>
  </si>
  <si>
    <t>Vigencia Aplicable:</t>
  </si>
  <si>
    <t>OBJETIVO (S):</t>
  </si>
  <si>
    <t>Código: F-EVI-001</t>
  </si>
  <si>
    <t>Total Extremo y Alto</t>
  </si>
  <si>
    <t>Total Moderado y Bajo</t>
  </si>
  <si>
    <t>FUENTE(S) DE INFORMACIÓN:</t>
  </si>
  <si>
    <t>Elaboró:</t>
  </si>
  <si>
    <t>Revisó:</t>
  </si>
  <si>
    <t>Aprobó:</t>
  </si>
  <si>
    <t>Fecha:</t>
  </si>
  <si>
    <t>Fecha</t>
  </si>
  <si>
    <r>
      <t xml:space="preserve">Requerimiento del Cuerpo Directivo 
</t>
    </r>
    <r>
      <rPr>
        <sz val="12"/>
        <rFont val="Calibri"/>
        <family val="2"/>
        <scheme val="minor"/>
      </rPr>
      <t>(S/N)</t>
    </r>
  </si>
  <si>
    <t>Total
Concentración</t>
  </si>
  <si>
    <r>
      <t xml:space="preserve">Fecha de Última Auditoría
</t>
    </r>
    <r>
      <rPr>
        <sz val="12"/>
        <rFont val="Calibri"/>
        <family val="2"/>
        <scheme val="minor"/>
      </rPr>
      <t>(dd-mm-aa)</t>
    </r>
  </si>
  <si>
    <t>Página ___ de ___</t>
  </si>
  <si>
    <t>Versión: 3</t>
  </si>
  <si>
    <t>Procesos / Actividades</t>
  </si>
  <si>
    <t>SECRETARIA DISTRITAL DE AMBIENTE</t>
  </si>
  <si>
    <t xml:space="preserve">Identificar las posibles auditorías a procesos basado en el análisis de los riesgos inherentes, con el fin de priorizarlas de acuerdo a la capacidad operativa de la Oficina de Control Interno, alcanzar la máxima cobertura posible, agregar valor a la Entidad y propender por la mejora de los procesos de la Secretaría Distrital de Ambiente, de modo que aporten al cumplimiento de la Planeación Estratégica, el Manual Operativo del Modelo Integrado de Planeación y Gestión y el Sistema Integrado de Gestión.  </t>
  </si>
  <si>
    <t>Modelo de operación por procesos, mapa de riesgos, informes de auditoría regular y de desempeño, plan estratégico.</t>
  </si>
  <si>
    <t>Control y Mejora</t>
  </si>
  <si>
    <t>Gestión Disciplinaria</t>
  </si>
  <si>
    <t>Gestión Contractual</t>
  </si>
  <si>
    <t>Metrología, Monitoreo y Modelación</t>
  </si>
  <si>
    <t>SI</t>
  </si>
  <si>
    <t>Solicitante</t>
  </si>
  <si>
    <t>2018IE268626 del 16/11/2018</t>
  </si>
  <si>
    <t>2018IE72327 del 05/04/2018</t>
  </si>
  <si>
    <t>2019IE216644 del 17/09/2019</t>
  </si>
  <si>
    <t xml:space="preserve"> 2019IE222792 del 23/09/2019</t>
  </si>
  <si>
    <t>2018IE126331 del 01/06/2018</t>
  </si>
  <si>
    <t>2019IE273913 del 25/11/2019</t>
  </si>
  <si>
    <t>2019IE198774 del 29/08/2019</t>
  </si>
  <si>
    <t xml:space="preserve"> 2019IE146433 del 2/07/2019</t>
  </si>
  <si>
    <t xml:space="preserve"> 2018IE75600 del 10/04/2018</t>
  </si>
  <si>
    <t>2018IE83133 del 17/04/2018</t>
  </si>
  <si>
    <t xml:space="preserve"> 2018IE222711 del 21/09/2018</t>
  </si>
  <si>
    <t>Hallazgos Plan de Mejoramiento por Procesos</t>
  </si>
  <si>
    <t>Sistema de Gestión de Seguridad y Salud en el Trabajo</t>
  </si>
  <si>
    <t>Plan Institucional de Respuesta a Emergencias PIRE</t>
  </si>
  <si>
    <t xml:space="preserve"> Radicado  2020IE162126 del 22 de septiembre de 2020</t>
  </si>
  <si>
    <t>Radicado 2020IE210331 del 23 de noviembre de 2020</t>
  </si>
  <si>
    <t>Radicado   2020IE222767 del 09 de diciembre de 2020</t>
  </si>
  <si>
    <t>Radicado  2020IE237056 del 24 de diciembre de 2020</t>
  </si>
  <si>
    <t>Gestión de Talento Humano - Nómina</t>
  </si>
  <si>
    <t>Radicado 2020IE68569 del 07 de abril de 2020</t>
  </si>
  <si>
    <t>Radicado 2020IE115335 del 13 de julio de 2020</t>
  </si>
  <si>
    <t>Radicado 2020IE155479 del 12 de septiembre de 2020</t>
  </si>
  <si>
    <t>Radicado 2020IE195918 del 04 de noviembre de 2020</t>
  </si>
  <si>
    <t>NTC ISO 14001:2015</t>
  </si>
  <si>
    <t>Radicado 2020IE206507 del 18 denoviembre de 2020</t>
  </si>
  <si>
    <t>Radicado 2020IE75831 del 27 de abril de 2020</t>
  </si>
  <si>
    <t>Radicado  2020IE226132 del 14 de diciembre de 2020</t>
  </si>
  <si>
    <t>Red de Monitoreo de Calidad del Aire</t>
  </si>
  <si>
    <t>Radicado 2020IE225143 del 11 de diciembre de 2020</t>
  </si>
  <si>
    <t>Radicado 2020IE226042 del 14 de diciembre de 2020</t>
  </si>
  <si>
    <t>NO</t>
  </si>
  <si>
    <t>NTC-ISO/IEC 17025: 2017</t>
  </si>
  <si>
    <t xml:space="preserve">Servicio a la Ciudadanía -  Monitoreo a la política de servicio al ciudadano - Monitoreo a Peticiones, Quejas, Reclamos y Solicitudes </t>
  </si>
  <si>
    <t>Gestión Financiera - Monitoreo a los estados financieros, Monitoreo al avance y/o cumplimiento del  plan de sostenibilidad contable</t>
  </si>
  <si>
    <t>RESPONSABLE</t>
  </si>
  <si>
    <t>Gestión Documental: Monitoreo a la política de Gestión Documental, incluye: Plan Institucional de Archivos de la Entidad PINAR, Plan de Conservación Documental, Programa de Gestión Documental, Tablas de Retención Documental</t>
  </si>
  <si>
    <t>Participación y Educación Ambiental: Monitoreo a la política de Participación Ciudadana en la Gestión Pública</t>
  </si>
  <si>
    <t>SGCD</t>
  </si>
  <si>
    <t xml:space="preserve">Planeación Ambiental: Monitoreo al Plan Anticorrupción y de Atención al Ciudadano –PAAC, Monitoreo al avance en el cumplimiento de metas proyecto de inversión,  avance de la ejecución financiera y física, Monitoreo a la política de Gestión de la Información Estadística, Monitoreo a la política Gestión del Conocimiento   y la Innovación
</t>
  </si>
  <si>
    <t>Comunicaciones: Evaluación de los canales de comunicación externos e internos- Revisión de caracterización de usuarios y grupos de valor</t>
  </si>
  <si>
    <t>Sistema Integrado de Gestión: Monitoreo a planes de mejoramiento por procesos e institucional, Monitoreo al sistema de administración de riesgos,  Monitoreo a la política de control interno</t>
  </si>
  <si>
    <t>Gestión Jurídica - Monitoreo a la política de mejora normativa, Monitoreo a la política de defensa jurídica y la de prevención del daño antijurídico, Monitoreo a la sentencia de río Bogotá</t>
  </si>
  <si>
    <t>Gestión Jurídica:  Monitoreo a la sentencia de Cerros Orientales</t>
  </si>
  <si>
    <t xml:space="preserve">Volumen de PQRS </t>
  </si>
  <si>
    <t>OBSERVACIONES</t>
  </si>
  <si>
    <t>Priorización en el Plan Anual de Auditoría</t>
  </si>
  <si>
    <t>SUMA</t>
  </si>
  <si>
    <t>Numero de Hallazgos Plan de Mejoramiento Contraloría de Bogotá</t>
  </si>
  <si>
    <t>Se prioriza como proceso objeto de auditoría porque la valoracion arroja como resultado niveles de riesgos y concentracion de acciones alta</t>
  </si>
  <si>
    <t>No se prioriza como proceso objeto de auditoría porque la valoracion arroja como resultado niveles de riesgos y concentracion de acciones baja</t>
  </si>
  <si>
    <t>PLAN DE ADECUACIÓN Y SOSTENIBILIDAD DEL MIPG</t>
  </si>
  <si>
    <t>Monitoreo a la política de defensa jurídica y la de prevención del daño antijurídico</t>
  </si>
  <si>
    <t>Monitoreo a la política de mejora normativa</t>
  </si>
  <si>
    <t>Monitoreo a la política Gestión del Conocimiento y la Innovación</t>
  </si>
  <si>
    <t>Monitoreo al Plan Anticorrupción y de Atención al Ciudadano –PAAC</t>
  </si>
  <si>
    <t xml:space="preserve">Número de Riesgos Inherentes por cada nivel (Peso Porcentual: </t>
  </si>
  <si>
    <t xml:space="preserve">Nivel de Aseguramiento </t>
  </si>
  <si>
    <t>Gestión Jurídica: Monitoreo a la sentencia de Cerros Orientales</t>
  </si>
  <si>
    <t>No se prioriza como proceso objeto de auditoría porque se auditó en la vigencia 2020 y es objeto de auditoria de control fiscal. Por lo tanto se realizarán seguimientos especiales desde la Oficina de Control Interno.</t>
  </si>
  <si>
    <t>No se prioriza como proceso objeto de auditoría porque se auditó en la vigencia 2020 mientras se ejecuta el plan de mejoramiento formulado.</t>
  </si>
  <si>
    <t>El estándar será auditado por la Subdirección de Calidad del Aire, Auditiva y Visual</t>
  </si>
  <si>
    <t>Se realizará seguimiento a la ejecución del Plan.</t>
  </si>
  <si>
    <t>El proceso realizará el monitoreo conforme al esquema de líneas de defensa aadoptado por la Secretaría.</t>
  </si>
  <si>
    <t>Se realizará seguimiento a la implementación de la política de prevención del daño antijurídico y de defensa judicial</t>
  </si>
  <si>
    <t>Se realizará seguimiento a la implementación de la política de mejora normativa</t>
  </si>
  <si>
    <t>La evaluación. se realizará cuatrimestralmente a través de un informe de ley.</t>
  </si>
  <si>
    <t>Radicado 2020IE238937 del 29 de ciciembre de 2020</t>
  </si>
  <si>
    <t xml:space="preserve">Se prioriza como proceso objeto de auditoría porque se solicitó a la Oficina de Control Interno evaluar los grupos de trabajo de Regulación
Normativa y Representación Judicial
</t>
  </si>
  <si>
    <t>Se autoevaluará en el monitoreo que realice la segunda línea de defensa</t>
  </si>
  <si>
    <t>Se prioriza como proceso objeto de auditoría porque la valoracion arroja como resultado niveles de riesgos y concentracion de acciones alta. Y la última evaluación es de 2019.</t>
  </si>
  <si>
    <t>Auditoría al Proceso de Gestión Administrativa, incluye procedimientos del proceso, avance en la implementación del PIGA, componente de gestión ambiental (Res. SDA No 02163 de 2020), verificación de contratos de servicios tercerizados.</t>
  </si>
  <si>
    <t>Auditoría al Proceso Gestión Tecnológica, incluye: Política de Gobierno  Digital,  seguridad digital, PETI,  página web, contenidos, datos abiertos, seguridad, confiabilidad e integridad de la información, norma NTC5854 (accesibilidad WEB ), procedimientos del proceso.</t>
  </si>
  <si>
    <t>Auditoría al proceso de gestión del talento humano, incluye: procedimientos, Sistema de seguridad y salud en el trabajo, Sistema de Información Distrital de Empleo y Administración Pública - SIDEAP, evaluación del impacto del PIC,  política de Integridad,  plan de vacantes, plan de bienestar, comité de convivencia, solicitudes de traslado, rotación de personal.</t>
  </si>
  <si>
    <t>Auditoría al proceso evaluación, control y seguimiento incluye: trámites ambientales permisivos y sancionatorios, procedimientos del proceso.</t>
  </si>
  <si>
    <t xml:space="preserve">Auditoría al Proceso Direccionamiento Estratégico, incluye: procedimientos, Sistema Único de Información y Trámites SUIT, evaluación de los objetivos estratégicos y avance en el cumplimiento de metas proyecto de inversión,  ejecución financiera y física. </t>
  </si>
  <si>
    <t>Auditoría al Proceso Gestión Ambiental y Desarrollo Rural: PACA, planes de manejo de Áreas Protegidas y Humedales, Planes de Ordenación y Manejo de Cuencas Hidrográficas, Plan de Accion de Suelos  de Protección, incluye procedimientos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</si>
</sst>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mmm\-yyyy"/>
  </numFmts>
  <fonts count="19" x14ac:knownFonts="1">
    <font>
      <sz val="11"/>
      <color theme="1"/>
      <name val="Calibri"/>
      <family val="2"/>
      <scheme val="minor"/>
    </font>
    <font>
      <sz val="10"/>
      <color theme="1"/>
      <name val="Arial"/>
      <family val="2"/>
    </font>
    <font>
      <sz val="10"/>
      <color theme="1"/>
      <name val="Calibri"/>
      <family val="2"/>
      <scheme val="minor"/>
    </font>
    <font>
      <sz val="10"/>
      <name val="Calibri"/>
      <family val="2"/>
      <scheme val="minor"/>
    </font>
    <font>
      <sz val="10"/>
      <color indexed="9"/>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sz val="12"/>
      <color indexed="9"/>
      <name val="Calibri"/>
      <family val="2"/>
      <scheme val="minor"/>
    </font>
    <font>
      <i/>
      <sz val="12"/>
      <name val="Calibri"/>
      <family val="2"/>
      <scheme val="minor"/>
    </font>
    <font>
      <i/>
      <sz val="11.6"/>
      <name val="Calibri"/>
      <family val="2"/>
      <scheme val="minor"/>
    </font>
    <font>
      <b/>
      <sz val="14"/>
      <name val="Calibri"/>
      <family val="2"/>
      <scheme val="minor"/>
    </font>
    <font>
      <sz val="11"/>
      <color theme="1"/>
      <name val="Calibri"/>
      <family val="2"/>
      <scheme val="minor"/>
    </font>
    <font>
      <b/>
      <sz val="18"/>
      <color theme="1"/>
      <name val="Calibri"/>
      <family val="2"/>
      <scheme val="minor"/>
    </font>
    <font>
      <sz val="11"/>
      <color indexed="8"/>
      <name val="Calibri"/>
      <family val="2"/>
      <scheme val="minor"/>
    </font>
    <font>
      <b/>
      <sz val="10"/>
      <color rgb="FFFF0000"/>
      <name val="Calibri"/>
      <family val="2"/>
      <scheme val="minor"/>
    </font>
    <font>
      <sz val="11"/>
      <color theme="1"/>
      <name val="Arial"/>
      <family val="2"/>
    </font>
    <font>
      <sz val="10"/>
      <name val="Arial"/>
      <family val="2"/>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9" tint="-0.249977111117893"/>
        <bgColor indexed="64"/>
      </patternFill>
    </fill>
    <fill>
      <patternFill patternType="solid">
        <fgColor rgb="FF00B050"/>
        <bgColor indexed="64"/>
      </patternFill>
    </fill>
    <fill>
      <patternFill patternType="solid">
        <fgColor rgb="FFFFC0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1" fillId="0" borderId="0"/>
    <xf numFmtId="0" fontId="17" fillId="0" borderId="0"/>
    <xf numFmtId="9" fontId="17" fillId="0" borderId="0" applyFont="0" applyFill="0" applyBorder="0" applyAlignment="0" applyProtection="0"/>
    <xf numFmtId="0" fontId="18" fillId="0" borderId="0"/>
    <xf numFmtId="43" fontId="17"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cellStyleXfs>
  <cellXfs count="81">
    <xf numFmtId="0" fontId="0" fillId="0" borderId="0" xfId="0"/>
    <xf numFmtId="0" fontId="2" fillId="2" borderId="0" xfId="1" applyFont="1" applyFill="1"/>
    <xf numFmtId="0" fontId="4" fillId="2" borderId="0" xfId="1" applyFont="1" applyFill="1" applyBorder="1"/>
    <xf numFmtId="0" fontId="3" fillId="2" borderId="0" xfId="1" applyFont="1" applyFill="1" applyBorder="1"/>
    <xf numFmtId="0" fontId="9" fillId="2" borderId="0" xfId="1" applyFont="1" applyFill="1" applyBorder="1"/>
    <xf numFmtId="0" fontId="6" fillId="2" borderId="0" xfId="1" applyFont="1" applyFill="1"/>
    <xf numFmtId="0" fontId="7" fillId="0" borderId="4" xfId="1" applyFont="1" applyBorder="1" applyAlignment="1">
      <alignment horizontal="center" vertical="center" wrapText="1"/>
    </xf>
    <xf numFmtId="0" fontId="7" fillId="7" borderId="4" xfId="1" applyFont="1" applyFill="1" applyBorder="1" applyAlignment="1">
      <alignment horizontal="center" vertical="center" wrapText="1"/>
    </xf>
    <xf numFmtId="0" fontId="7" fillId="6" borderId="4" xfId="1" applyFont="1" applyFill="1" applyBorder="1" applyAlignment="1">
      <alignment horizontal="center" vertical="center" wrapText="1"/>
    </xf>
    <xf numFmtId="0" fontId="7" fillId="8" borderId="4" xfId="1" applyFont="1" applyFill="1" applyBorder="1" applyAlignment="1">
      <alignment horizontal="center" vertical="center" wrapText="1"/>
    </xf>
    <xf numFmtId="0" fontId="6" fillId="7" borderId="4" xfId="1" applyFont="1" applyFill="1" applyBorder="1" applyAlignment="1">
      <alignment horizontal="center" vertical="center" wrapText="1"/>
    </xf>
    <xf numFmtId="0" fontId="6" fillId="6" borderId="4" xfId="1" applyFont="1" applyFill="1" applyBorder="1" applyAlignment="1">
      <alignment horizontal="center" vertical="center" wrapText="1"/>
    </xf>
    <xf numFmtId="0" fontId="6" fillId="8" borderId="4"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0" borderId="4" xfId="1" applyFont="1" applyBorder="1" applyAlignment="1">
      <alignment horizontal="center" vertical="center" wrapText="1"/>
    </xf>
    <xf numFmtId="0" fontId="5" fillId="3" borderId="4" xfId="1" applyFont="1" applyFill="1" applyBorder="1" applyAlignment="1">
      <alignment vertical="center" wrapText="1"/>
    </xf>
    <xf numFmtId="0" fontId="7" fillId="4" borderId="4" xfId="1" applyFont="1" applyFill="1" applyBorder="1" applyAlignment="1">
      <alignment horizontal="center" vertical="center" wrapText="1"/>
    </xf>
    <xf numFmtId="0" fontId="7" fillId="3" borderId="4" xfId="0" applyFont="1" applyFill="1" applyBorder="1" applyAlignment="1">
      <alignment vertical="center"/>
    </xf>
    <xf numFmtId="0" fontId="7" fillId="3" borderId="4" xfId="0" applyFont="1" applyFill="1" applyBorder="1" applyAlignment="1">
      <alignment vertical="center" wrapText="1"/>
    </xf>
    <xf numFmtId="0" fontId="6" fillId="2" borderId="4" xfId="1" applyFont="1" applyFill="1" applyBorder="1" applyAlignment="1">
      <alignment horizontal="center" vertical="center"/>
    </xf>
    <xf numFmtId="0" fontId="7" fillId="5" borderId="4" xfId="1" applyFont="1" applyFill="1" applyBorder="1" applyAlignment="1">
      <alignment horizontal="center" vertical="center"/>
    </xf>
    <xf numFmtId="0" fontId="8" fillId="5" borderId="4" xfId="1" applyFont="1" applyFill="1" applyBorder="1" applyAlignment="1">
      <alignment horizontal="center" vertical="center"/>
    </xf>
    <xf numFmtId="14" fontId="6" fillId="4" borderId="4" xfId="1" applyNumberFormat="1" applyFont="1" applyFill="1" applyBorder="1" applyAlignment="1">
      <alignment horizontal="center" vertical="center" wrapText="1"/>
    </xf>
    <xf numFmtId="0" fontId="8" fillId="2" borderId="4" xfId="1" applyFont="1" applyFill="1" applyBorder="1" applyAlignment="1">
      <alignment horizontal="center" vertical="center"/>
    </xf>
    <xf numFmtId="0" fontId="8" fillId="4" borderId="4" xfId="1" applyFont="1" applyFill="1" applyBorder="1" applyAlignment="1">
      <alignment horizontal="justify" vertical="center" wrapText="1"/>
    </xf>
    <xf numFmtId="0" fontId="16" fillId="0" borderId="4" xfId="1" applyFont="1" applyBorder="1" applyAlignment="1">
      <alignment horizontal="center" vertical="center" wrapText="1"/>
    </xf>
    <xf numFmtId="0" fontId="8" fillId="2" borderId="4" xfId="1" applyFont="1" applyFill="1" applyBorder="1" applyAlignment="1">
      <alignment horizontal="center" vertical="center"/>
    </xf>
    <xf numFmtId="0" fontId="7" fillId="3" borderId="2"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8" fillId="2" borderId="4" xfId="1" applyFont="1" applyFill="1" applyBorder="1" applyAlignment="1">
      <alignment horizontal="center" vertical="center"/>
    </xf>
    <xf numFmtId="0" fontId="7" fillId="3" borderId="2" xfId="1" applyFont="1" applyFill="1" applyBorder="1" applyAlignment="1">
      <alignment horizontal="left" vertical="center" wrapText="1"/>
    </xf>
    <xf numFmtId="0" fontId="15" fillId="0" borderId="4" xfId="1" applyFont="1" applyFill="1" applyBorder="1" applyAlignment="1">
      <alignment horizontal="justify" vertical="center" wrapText="1"/>
    </xf>
    <xf numFmtId="0" fontId="15" fillId="0" borderId="3" xfId="1" applyFont="1" applyFill="1" applyBorder="1" applyAlignment="1">
      <alignment horizontal="left" vertical="center" wrapText="1"/>
    </xf>
    <xf numFmtId="0" fontId="5" fillId="4" borderId="4"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6" fillId="0" borderId="4" xfId="1" applyFont="1" applyFill="1" applyBorder="1" applyAlignment="1">
      <alignment horizontal="center" vertical="center" wrapText="1"/>
    </xf>
    <xf numFmtId="17" fontId="8" fillId="4" borderId="4" xfId="1" applyNumberFormat="1" applyFont="1" applyFill="1" applyBorder="1" applyAlignment="1">
      <alignment horizontal="center" vertical="center" wrapText="1"/>
    </xf>
    <xf numFmtId="0" fontId="6" fillId="6" borderId="4" xfId="7" applyNumberFormat="1" applyFont="1" applyFill="1" applyBorder="1" applyAlignment="1">
      <alignment horizontal="center" vertical="center" wrapText="1"/>
    </xf>
    <xf numFmtId="0" fontId="14" fillId="2" borderId="0" xfId="1" applyFont="1" applyFill="1" applyBorder="1" applyAlignment="1">
      <alignment horizontal="center"/>
    </xf>
    <xf numFmtId="0" fontId="2" fillId="2" borderId="0" xfId="1" applyFont="1" applyFill="1" applyBorder="1" applyAlignment="1">
      <alignment horizontal="center"/>
    </xf>
    <xf numFmtId="0" fontId="12" fillId="2" borderId="0" xfId="1" applyFont="1" applyFill="1" applyBorder="1" applyAlignment="1">
      <alignment horizontal="center" vertical="center"/>
    </xf>
    <xf numFmtId="0" fontId="8" fillId="2" borderId="0" xfId="1" applyFont="1" applyFill="1" applyBorder="1" applyAlignment="1">
      <alignment horizontal="center" vertical="center" wrapText="1"/>
    </xf>
    <xf numFmtId="0" fontId="6" fillId="4" borderId="0" xfId="1" applyFont="1" applyFill="1" applyBorder="1" applyAlignment="1">
      <alignment horizontal="justify" vertical="center" wrapText="1"/>
    </xf>
    <xf numFmtId="0" fontId="10" fillId="0" borderId="0" xfId="0" applyFont="1" applyFill="1" applyBorder="1" applyAlignment="1">
      <alignment horizontal="center"/>
    </xf>
    <xf numFmtId="164" fontId="11" fillId="0" borderId="0" xfId="0" applyNumberFormat="1" applyFont="1" applyFill="1" applyBorder="1" applyAlignment="1">
      <alignment horizontal="center" vertical="center"/>
    </xf>
    <xf numFmtId="0" fontId="15" fillId="0" borderId="3" xfId="1" applyFont="1" applyFill="1" applyBorder="1" applyAlignment="1">
      <alignment horizontal="left" vertical="center" wrapText="1"/>
    </xf>
    <xf numFmtId="0" fontId="6" fillId="0" borderId="4" xfId="1" applyFont="1" applyFill="1" applyBorder="1" applyAlignment="1">
      <alignment horizontal="justify" vertical="center" wrapText="1"/>
    </xf>
    <xf numFmtId="0" fontId="6" fillId="9" borderId="4" xfId="1" applyFont="1" applyFill="1" applyBorder="1" applyAlignment="1">
      <alignment horizontal="center" vertical="center" wrapText="1"/>
    </xf>
    <xf numFmtId="0" fontId="15" fillId="0" borderId="1" xfId="1" applyFont="1" applyFill="1" applyBorder="1" applyAlignment="1">
      <alignment horizontal="justify" vertical="center" wrapText="1"/>
    </xf>
    <xf numFmtId="0" fontId="15" fillId="0" borderId="2" xfId="1" applyFont="1" applyFill="1" applyBorder="1" applyAlignment="1">
      <alignment horizontal="justify" vertical="center" wrapText="1"/>
    </xf>
    <xf numFmtId="0" fontId="15" fillId="0" borderId="3" xfId="1" applyFont="1" applyFill="1" applyBorder="1" applyAlignment="1">
      <alignment horizontal="justify" vertical="center" wrapText="1"/>
    </xf>
    <xf numFmtId="0" fontId="15" fillId="9" borderId="1" xfId="1" applyFont="1" applyFill="1" applyBorder="1" applyAlignment="1">
      <alignment horizontal="justify" vertical="center" wrapText="1"/>
    </xf>
    <xf numFmtId="0" fontId="15" fillId="9" borderId="2" xfId="1" applyFont="1" applyFill="1" applyBorder="1" applyAlignment="1">
      <alignment horizontal="justify" vertical="center" wrapText="1"/>
    </xf>
    <xf numFmtId="0" fontId="15" fillId="9" borderId="3" xfId="1" applyFont="1" applyFill="1" applyBorder="1" applyAlignment="1">
      <alignment horizontal="justify" vertical="center" wrapText="1"/>
    </xf>
    <xf numFmtId="164" fontId="11" fillId="0" borderId="4" xfId="0" applyNumberFormat="1" applyFont="1" applyFill="1" applyBorder="1" applyAlignment="1">
      <alignment horizontal="center" vertical="center"/>
    </xf>
    <xf numFmtId="0" fontId="10" fillId="0" borderId="4" xfId="0" applyFont="1" applyFill="1" applyBorder="1" applyAlignment="1">
      <alignment horizontal="center" wrapText="1"/>
    </xf>
    <xf numFmtId="0" fontId="10" fillId="0" borderId="4" xfId="0" applyFont="1" applyFill="1" applyBorder="1" applyAlignment="1">
      <alignment horizontal="center"/>
    </xf>
    <xf numFmtId="0" fontId="7" fillId="3" borderId="4" xfId="0" applyFont="1" applyFill="1" applyBorder="1" applyAlignment="1">
      <alignment horizontal="left" vertical="center"/>
    </xf>
    <xf numFmtId="0" fontId="7" fillId="3" borderId="4" xfId="0" applyFont="1" applyFill="1" applyBorder="1" applyAlignment="1">
      <alignment horizontal="left" vertical="center" wrapText="1"/>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center" wrapText="1"/>
    </xf>
    <xf numFmtId="0" fontId="7" fillId="3" borderId="3" xfId="1" applyFont="1" applyFill="1" applyBorder="1" applyAlignment="1">
      <alignment horizontal="left" vertical="center" wrapText="1"/>
    </xf>
    <xf numFmtId="0" fontId="6" fillId="4" borderId="1" xfId="1" applyFont="1" applyFill="1" applyBorder="1" applyAlignment="1">
      <alignment horizontal="justify" vertical="center" wrapText="1"/>
    </xf>
    <xf numFmtId="0" fontId="6" fillId="4" borderId="2" xfId="1" applyFont="1" applyFill="1" applyBorder="1" applyAlignment="1">
      <alignment horizontal="justify" vertical="center" wrapText="1"/>
    </xf>
    <xf numFmtId="0" fontId="6" fillId="4" borderId="3" xfId="1" applyFont="1" applyFill="1" applyBorder="1" applyAlignment="1">
      <alignment horizontal="justify" vertical="center" wrapText="1"/>
    </xf>
    <xf numFmtId="0" fontId="8" fillId="2" borderId="4" xfId="1" applyFont="1" applyFill="1" applyBorder="1" applyAlignment="1">
      <alignment horizontal="center" vertical="center"/>
    </xf>
    <xf numFmtId="0" fontId="7" fillId="3" borderId="4"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14" fillId="2" borderId="6" xfId="1" applyFont="1" applyFill="1" applyBorder="1" applyAlignment="1">
      <alignment horizontal="center"/>
    </xf>
    <xf numFmtId="0" fontId="14" fillId="2" borderId="7" xfId="1" applyFont="1" applyFill="1" applyBorder="1" applyAlignment="1">
      <alignment horizontal="center"/>
    </xf>
    <xf numFmtId="0" fontId="14" fillId="2" borderId="8" xfId="1" applyFont="1" applyFill="1" applyBorder="1" applyAlignment="1">
      <alignment horizontal="center"/>
    </xf>
    <xf numFmtId="0" fontId="12" fillId="2" borderId="4" xfId="1" applyFont="1" applyFill="1" applyBorder="1" applyAlignment="1">
      <alignment horizontal="center" vertical="center"/>
    </xf>
    <xf numFmtId="0" fontId="2" fillId="2" borderId="5" xfId="1" applyFont="1" applyFill="1" applyBorder="1" applyAlignment="1">
      <alignment horizontal="center"/>
    </xf>
    <xf numFmtId="0" fontId="8" fillId="2" borderId="4"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8" fillId="4" borderId="4" xfId="1" applyFont="1" applyFill="1" applyBorder="1" applyAlignment="1">
      <alignment horizontal="justify" vertical="center" wrapText="1"/>
    </xf>
    <xf numFmtId="0" fontId="15" fillId="0" borderId="4" xfId="1" applyFont="1" applyFill="1" applyBorder="1" applyAlignment="1">
      <alignment horizontal="justify" vertical="center" wrapText="1"/>
    </xf>
    <xf numFmtId="0" fontId="15" fillId="9" borderId="4" xfId="1" applyFont="1" applyFill="1" applyBorder="1" applyAlignment="1">
      <alignment horizontal="justify" vertical="center" wrapText="1"/>
    </xf>
  </cellXfs>
  <cellStyles count="8">
    <cellStyle name="Millares 2" xfId="5" xr:uid="{00000000-0005-0000-0000-000000000000}"/>
    <cellStyle name="Normal" xfId="0" builtinId="0"/>
    <cellStyle name="Normal 2" xfId="1" xr:uid="{00000000-0005-0000-0000-000002000000}"/>
    <cellStyle name="Normal 2 2" xfId="4" xr:uid="{00000000-0005-0000-0000-000003000000}"/>
    <cellStyle name="Normal 3" xfId="2" xr:uid="{00000000-0005-0000-0000-000004000000}"/>
    <cellStyle name="Porcentaje" xfId="7" builtinId="5"/>
    <cellStyle name="Porcentaje 2" xfId="3" xr:uid="{00000000-0005-0000-0000-000006000000}"/>
    <cellStyle name="Porcentual 2" xfId="6" xr:uid="{00000000-0005-0000-0000-000007000000}"/>
  </cellStyles>
  <dxfs count="72">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44"/>
  <sheetViews>
    <sheetView tabSelected="1" zoomScale="85" zoomScaleNormal="85" zoomScaleSheetLayoutView="90" workbookViewId="0">
      <selection sqref="A1:AR1"/>
    </sheetView>
  </sheetViews>
  <sheetFormatPr baseColWidth="10" defaultColWidth="5.28515625" defaultRowHeight="12.75" x14ac:dyDescent="0.2"/>
  <cols>
    <col min="1" max="1" width="15.85546875" style="1" customWidth="1"/>
    <col min="2" max="2" width="23.7109375" style="1" customWidth="1"/>
    <col min="3" max="3" width="14.7109375" style="1" customWidth="1"/>
    <col min="4" max="4" width="18.7109375" style="1" customWidth="1"/>
    <col min="5" max="8" width="12.85546875" style="1" customWidth="1"/>
    <col min="9" max="10" width="13.42578125" style="1" customWidth="1"/>
    <col min="11" max="11" width="17.140625" style="1" customWidth="1"/>
    <col min="12" max="15" width="12.85546875" style="1" customWidth="1"/>
    <col min="16" max="17" width="13.42578125" style="1" customWidth="1"/>
    <col min="18" max="18" width="17.140625" style="1" customWidth="1"/>
    <col min="19" max="22" width="12.85546875" style="1" customWidth="1"/>
    <col min="23" max="24" width="13.42578125" style="1" customWidth="1"/>
    <col min="25" max="25" width="17.140625" style="1" customWidth="1"/>
    <col min="26" max="29" width="12.85546875" style="1" customWidth="1"/>
    <col min="30" max="31" width="13.42578125" style="1" customWidth="1"/>
    <col min="32" max="32" width="17.140625" style="1" customWidth="1"/>
    <col min="33" max="36" width="12.85546875" style="1" customWidth="1"/>
    <col min="37" max="38" width="13.42578125" style="1" customWidth="1"/>
    <col min="39" max="39" width="17.140625" style="1" customWidth="1"/>
    <col min="40" max="40" width="18" style="1" customWidth="1"/>
    <col min="41" max="41" width="20.28515625" style="1" customWidth="1"/>
    <col min="42" max="42" width="22.42578125" style="1" customWidth="1"/>
    <col min="43" max="43" width="22.5703125" style="1" customWidth="1"/>
    <col min="44" max="44" width="74.42578125" style="1" bestFit="1" customWidth="1"/>
    <col min="45" max="45" width="22.5703125" style="1" customWidth="1"/>
    <col min="46" max="46" width="20.7109375" style="1" customWidth="1"/>
    <col min="47" max="16384" width="5.28515625" style="1"/>
  </cols>
  <sheetData>
    <row r="1" spans="1:45" ht="45" customHeight="1" x14ac:dyDescent="0.35">
      <c r="A1" s="71" t="s">
        <v>24</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3"/>
      <c r="AS1" s="39"/>
    </row>
    <row r="2" spans="1:45" ht="9.9499999999999993" customHeight="1"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40"/>
    </row>
    <row r="3" spans="1:45" ht="45" customHeight="1" x14ac:dyDescent="0.2">
      <c r="A3" s="74" t="s">
        <v>0</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41"/>
    </row>
    <row r="4" spans="1:45" s="5" customFormat="1" ht="18.75" customHeight="1" x14ac:dyDescent="0.25">
      <c r="A4" s="66" t="s">
        <v>9</v>
      </c>
      <c r="B4" s="66"/>
      <c r="C4" s="66"/>
      <c r="D4" s="30"/>
      <c r="E4" s="27"/>
      <c r="F4" s="27"/>
      <c r="G4" s="27"/>
      <c r="H4" s="27"/>
      <c r="I4" s="27"/>
      <c r="J4" s="27"/>
      <c r="K4" s="27"/>
      <c r="L4" s="27"/>
      <c r="M4" s="27"/>
      <c r="N4" s="27"/>
      <c r="O4" s="27"/>
      <c r="P4" s="27"/>
      <c r="Q4" s="27"/>
      <c r="R4" s="27"/>
      <c r="S4" s="30"/>
      <c r="T4" s="30"/>
      <c r="U4" s="30"/>
      <c r="V4" s="30"/>
      <c r="W4" s="30"/>
      <c r="X4" s="30"/>
      <c r="Y4" s="30"/>
      <c r="Z4" s="30"/>
      <c r="AA4" s="30"/>
      <c r="AB4" s="30"/>
      <c r="AC4" s="30"/>
      <c r="AD4" s="30"/>
      <c r="AE4" s="30"/>
      <c r="AF4" s="30"/>
      <c r="AG4" s="66" t="s">
        <v>22</v>
      </c>
      <c r="AH4" s="66"/>
      <c r="AI4" s="66"/>
      <c r="AJ4" s="66"/>
      <c r="AK4" s="66"/>
      <c r="AL4" s="66"/>
      <c r="AM4" s="66"/>
      <c r="AN4" s="66"/>
      <c r="AO4" s="24"/>
      <c r="AP4" s="76" t="s">
        <v>21</v>
      </c>
      <c r="AQ4" s="76"/>
      <c r="AR4" s="76"/>
      <c r="AS4" s="42"/>
    </row>
    <row r="5" spans="1:45" ht="30.75" customHeight="1" x14ac:dyDescent="0.2">
      <c r="A5" s="77" t="s">
        <v>8</v>
      </c>
      <c r="B5" s="78" t="s">
        <v>25</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25"/>
      <c r="AP5" s="16" t="s">
        <v>7</v>
      </c>
      <c r="AQ5" s="14">
        <v>2021</v>
      </c>
      <c r="AR5" s="14">
        <v>2021</v>
      </c>
      <c r="AS5" s="14">
        <v>2021</v>
      </c>
    </row>
    <row r="6" spans="1:45" ht="30.75" customHeight="1" x14ac:dyDescent="0.2">
      <c r="A6" s="77"/>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25"/>
      <c r="AP6" s="16" t="s">
        <v>5</v>
      </c>
      <c r="AQ6" s="23">
        <v>44203</v>
      </c>
      <c r="AR6" s="23">
        <v>44203</v>
      </c>
      <c r="AS6" s="23">
        <v>44203</v>
      </c>
    </row>
    <row r="7" spans="1:45" ht="30.75" customHeight="1" x14ac:dyDescent="0.2">
      <c r="A7" s="77"/>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25"/>
      <c r="AP7" s="16" t="s">
        <v>6</v>
      </c>
      <c r="AQ7" s="20"/>
      <c r="AR7" s="20"/>
      <c r="AS7" s="20"/>
    </row>
    <row r="8" spans="1:45" ht="69" customHeight="1" x14ac:dyDescent="0.2">
      <c r="A8" s="60" t="s">
        <v>12</v>
      </c>
      <c r="B8" s="61"/>
      <c r="C8" s="62"/>
      <c r="D8" s="31"/>
      <c r="E8" s="28"/>
      <c r="F8" s="28"/>
      <c r="G8" s="28"/>
      <c r="H8" s="28"/>
      <c r="I8" s="28"/>
      <c r="J8" s="28"/>
      <c r="K8" s="28"/>
      <c r="L8" s="28"/>
      <c r="M8" s="28"/>
      <c r="N8" s="28"/>
      <c r="O8" s="28"/>
      <c r="P8" s="28"/>
      <c r="Q8" s="28"/>
      <c r="R8" s="28"/>
      <c r="S8" s="31"/>
      <c r="T8" s="31"/>
      <c r="U8" s="31"/>
      <c r="V8" s="31"/>
      <c r="W8" s="31"/>
      <c r="X8" s="31"/>
      <c r="Y8" s="31"/>
      <c r="Z8" s="31"/>
      <c r="AA8" s="31"/>
      <c r="AB8" s="31"/>
      <c r="AC8" s="31"/>
      <c r="AD8" s="31"/>
      <c r="AE8" s="31"/>
      <c r="AF8" s="31"/>
      <c r="AG8" s="63" t="s">
        <v>26</v>
      </c>
      <c r="AH8" s="64"/>
      <c r="AI8" s="64"/>
      <c r="AJ8" s="64"/>
      <c r="AK8" s="64"/>
      <c r="AL8" s="64"/>
      <c r="AM8" s="64"/>
      <c r="AN8" s="64"/>
      <c r="AO8" s="64"/>
      <c r="AP8" s="64"/>
      <c r="AQ8" s="64"/>
      <c r="AR8" s="65"/>
      <c r="AS8" s="43"/>
    </row>
    <row r="9" spans="1:45" ht="31.5" customHeight="1" x14ac:dyDescent="0.2">
      <c r="A9" s="67" t="s">
        <v>23</v>
      </c>
      <c r="B9" s="67"/>
      <c r="C9" s="67"/>
      <c r="D9" s="68" t="s">
        <v>67</v>
      </c>
      <c r="E9" s="67" t="s">
        <v>88</v>
      </c>
      <c r="F9" s="70"/>
      <c r="G9" s="70"/>
      <c r="H9" s="70"/>
      <c r="I9" s="70"/>
      <c r="J9" s="70"/>
      <c r="K9" s="70"/>
      <c r="L9" s="67" t="s">
        <v>80</v>
      </c>
      <c r="M9" s="70"/>
      <c r="N9" s="70"/>
      <c r="O9" s="70"/>
      <c r="P9" s="70"/>
      <c r="Q9" s="70"/>
      <c r="R9" s="70"/>
      <c r="S9" s="67" t="s">
        <v>44</v>
      </c>
      <c r="T9" s="70"/>
      <c r="U9" s="70"/>
      <c r="V9" s="70"/>
      <c r="W9" s="70"/>
      <c r="X9" s="70"/>
      <c r="Y9" s="70"/>
      <c r="Z9" s="67" t="s">
        <v>89</v>
      </c>
      <c r="AA9" s="70"/>
      <c r="AB9" s="70"/>
      <c r="AC9" s="70"/>
      <c r="AD9" s="70"/>
      <c r="AE9" s="70"/>
      <c r="AF9" s="70"/>
      <c r="AG9" s="67" t="s">
        <v>76</v>
      </c>
      <c r="AH9" s="70"/>
      <c r="AI9" s="70"/>
      <c r="AJ9" s="70"/>
      <c r="AK9" s="70"/>
      <c r="AL9" s="70"/>
      <c r="AM9" s="70"/>
      <c r="AN9" s="67" t="s">
        <v>18</v>
      </c>
      <c r="AO9" s="68" t="s">
        <v>32</v>
      </c>
      <c r="AP9" s="67" t="s">
        <v>20</v>
      </c>
      <c r="AQ9" s="67" t="s">
        <v>79</v>
      </c>
      <c r="AR9" s="67" t="s">
        <v>77</v>
      </c>
      <c r="AS9" s="67" t="s">
        <v>78</v>
      </c>
    </row>
    <row r="10" spans="1:45" ht="52.5" customHeight="1" x14ac:dyDescent="0.2">
      <c r="A10" s="67"/>
      <c r="B10" s="67"/>
      <c r="C10" s="67"/>
      <c r="D10" s="69"/>
      <c r="E10" s="21" t="s">
        <v>1</v>
      </c>
      <c r="F10" s="7" t="s">
        <v>2</v>
      </c>
      <c r="G10" s="8" t="s">
        <v>3</v>
      </c>
      <c r="H10" s="9" t="s">
        <v>4</v>
      </c>
      <c r="I10" s="17" t="s">
        <v>10</v>
      </c>
      <c r="J10" s="17" t="s">
        <v>11</v>
      </c>
      <c r="K10" s="6" t="s">
        <v>19</v>
      </c>
      <c r="L10" s="21" t="s">
        <v>1</v>
      </c>
      <c r="M10" s="7" t="s">
        <v>2</v>
      </c>
      <c r="N10" s="8" t="s">
        <v>3</v>
      </c>
      <c r="O10" s="9" t="s">
        <v>4</v>
      </c>
      <c r="P10" s="17" t="s">
        <v>10</v>
      </c>
      <c r="Q10" s="17" t="s">
        <v>11</v>
      </c>
      <c r="R10" s="6" t="s">
        <v>19</v>
      </c>
      <c r="S10" s="21" t="s">
        <v>1</v>
      </c>
      <c r="T10" s="7" t="s">
        <v>2</v>
      </c>
      <c r="U10" s="8" t="s">
        <v>3</v>
      </c>
      <c r="V10" s="9" t="s">
        <v>4</v>
      </c>
      <c r="W10" s="17" t="s">
        <v>10</v>
      </c>
      <c r="X10" s="17" t="s">
        <v>11</v>
      </c>
      <c r="Y10" s="6" t="s">
        <v>19</v>
      </c>
      <c r="Z10" s="21" t="s">
        <v>1</v>
      </c>
      <c r="AA10" s="7" t="s">
        <v>2</v>
      </c>
      <c r="AB10" s="8" t="s">
        <v>3</v>
      </c>
      <c r="AC10" s="9" t="s">
        <v>4</v>
      </c>
      <c r="AD10" s="17" t="s">
        <v>10</v>
      </c>
      <c r="AE10" s="17" t="s">
        <v>11</v>
      </c>
      <c r="AF10" s="6" t="s">
        <v>19</v>
      </c>
      <c r="AG10" s="21" t="s">
        <v>1</v>
      </c>
      <c r="AH10" s="7" t="s">
        <v>2</v>
      </c>
      <c r="AI10" s="8" t="s">
        <v>3</v>
      </c>
      <c r="AJ10" s="9" t="s">
        <v>4</v>
      </c>
      <c r="AK10" s="17" t="s">
        <v>10</v>
      </c>
      <c r="AL10" s="17" t="s">
        <v>11</v>
      </c>
      <c r="AM10" s="6" t="s">
        <v>19</v>
      </c>
      <c r="AN10" s="67"/>
      <c r="AO10" s="69"/>
      <c r="AP10" s="67"/>
      <c r="AQ10" s="67"/>
      <c r="AR10" s="67"/>
      <c r="AS10" s="67"/>
    </row>
    <row r="11" spans="1:45" ht="122.25" customHeight="1" x14ac:dyDescent="0.2">
      <c r="A11" s="79" t="s">
        <v>107</v>
      </c>
      <c r="B11" s="79"/>
      <c r="C11" s="79"/>
      <c r="D11" s="29" t="s">
        <v>70</v>
      </c>
      <c r="E11" s="22"/>
      <c r="F11" s="10"/>
      <c r="G11" s="11"/>
      <c r="H11" s="12">
        <v>1</v>
      </c>
      <c r="I11" s="14">
        <f>+E11+F11</f>
        <v>0</v>
      </c>
      <c r="J11" s="14">
        <f>+G11+H11</f>
        <v>1</v>
      </c>
      <c r="K11" s="13" t="str">
        <f>+IF(I11&gt;J11,"Extremo-Alto",IF(I11=J11,"Sin Concentración","Moderado-Bajo"))</f>
        <v>Moderado-Bajo</v>
      </c>
      <c r="L11" s="22">
        <v>13</v>
      </c>
      <c r="M11" s="10"/>
      <c r="N11" s="11"/>
      <c r="O11" s="12"/>
      <c r="P11" s="14">
        <f>+L11+M11</f>
        <v>13</v>
      </c>
      <c r="Q11" s="14">
        <f>+N11+O11</f>
        <v>0</v>
      </c>
      <c r="R11" s="13" t="str">
        <f>+IF(P11&gt;Q11,"Extremo-Alto",IF(P11=Q11,"Sin Concentración","Moderado-Bajo"))</f>
        <v>Extremo-Alto</v>
      </c>
      <c r="S11" s="22"/>
      <c r="T11" s="10"/>
      <c r="U11" s="11"/>
      <c r="V11" s="12">
        <v>1</v>
      </c>
      <c r="W11" s="14">
        <f>+S11+T11</f>
        <v>0</v>
      </c>
      <c r="X11" s="14">
        <f>+U11+V11</f>
        <v>1</v>
      </c>
      <c r="Y11" s="13" t="str">
        <f>+IF(W11&gt;X11,"Extremo-Alto",IF(W11=X11,"Sin Concentración","Moderado-Bajo"))</f>
        <v>Moderado-Bajo</v>
      </c>
      <c r="Z11" s="22"/>
      <c r="AA11" s="10"/>
      <c r="AB11" s="11"/>
      <c r="AC11" s="12">
        <v>1</v>
      </c>
      <c r="AD11" s="14">
        <f>+Z11+AA11</f>
        <v>0</v>
      </c>
      <c r="AE11" s="14">
        <f>+AB11+AC11</f>
        <v>1</v>
      </c>
      <c r="AF11" s="13" t="str">
        <f t="shared" ref="AF11:AF14" si="0">+IF(AD11&gt;AE11,"Extremo-Alto",IF(AD11=AE11,"Sin Concentración","Moderado-Bajo"))</f>
        <v>Moderado-Bajo</v>
      </c>
      <c r="AG11" s="22"/>
      <c r="AH11" s="10"/>
      <c r="AI11" s="11">
        <v>210</v>
      </c>
      <c r="AJ11" s="12"/>
      <c r="AK11" s="14">
        <f>+AG11+AH11</f>
        <v>0</v>
      </c>
      <c r="AL11" s="14">
        <f>+AI11+AJ11</f>
        <v>210</v>
      </c>
      <c r="AM11" s="13" t="str">
        <f t="shared" ref="AM11:AM41" si="1">+IF(AK11&gt;AL11,"Extremo-Alto",IF(AK11=AL11,"Sin Concentración","Moderado-Bajo"))</f>
        <v>Moderado-Bajo</v>
      </c>
      <c r="AN11" s="14" t="s">
        <v>63</v>
      </c>
      <c r="AO11" s="13"/>
      <c r="AP11" s="13" t="s">
        <v>40</v>
      </c>
      <c r="AQ11" s="38">
        <f>SUM(H11:I11,O11,P11,V11,W11,AC11,AD11,AJ11,AK11)</f>
        <v>16</v>
      </c>
      <c r="AR11" s="47" t="s">
        <v>102</v>
      </c>
      <c r="AS11" s="11" t="s">
        <v>31</v>
      </c>
    </row>
    <row r="12" spans="1:45" ht="69" customHeight="1" x14ac:dyDescent="0.2">
      <c r="A12" s="79" t="s">
        <v>73</v>
      </c>
      <c r="B12" s="79"/>
      <c r="C12" s="79"/>
      <c r="D12" s="29"/>
      <c r="E12" s="22"/>
      <c r="F12" s="10">
        <v>1</v>
      </c>
      <c r="G12" s="11"/>
      <c r="H12" s="12"/>
      <c r="I12" s="14">
        <f t="shared" ref="I12" si="2">+E12+F12</f>
        <v>1</v>
      </c>
      <c r="J12" s="14">
        <f t="shared" ref="J12" si="3">+G12+H12</f>
        <v>0</v>
      </c>
      <c r="K12" s="13" t="str">
        <f>+IF(I12&gt;J12,"Extremo-Alto",IF(I12=J12,"Sin Concentración","Moderado-Bajo"))</f>
        <v>Extremo-Alto</v>
      </c>
      <c r="L12" s="22"/>
      <c r="M12" s="10"/>
      <c r="N12" s="11"/>
      <c r="O12" s="12"/>
      <c r="P12" s="14">
        <f t="shared" ref="P12" si="4">+L12+M12</f>
        <v>0</v>
      </c>
      <c r="Q12" s="14">
        <f t="shared" ref="Q12" si="5">+N12+O12</f>
        <v>0</v>
      </c>
      <c r="R12" s="13" t="str">
        <f>+IF(P12&gt;Q12,"Extremo-Alto",IF(P12=Q12,"Sin Concentración","Moderado-Bajo"))</f>
        <v>Sin Concentración</v>
      </c>
      <c r="S12" s="22"/>
      <c r="T12" s="10"/>
      <c r="U12" s="11"/>
      <c r="V12" s="12">
        <v>1</v>
      </c>
      <c r="W12" s="14">
        <f t="shared" ref="W12" si="6">+S12+T12</f>
        <v>0</v>
      </c>
      <c r="X12" s="14">
        <f t="shared" ref="X12" si="7">+U12+V12</f>
        <v>1</v>
      </c>
      <c r="Y12" s="13" t="str">
        <f t="shared" ref="Y12:Y36" si="8">+IF(W12&gt;X12,"Extremo-Alto",IF(W12=X12,"Sin Concentración","Moderado-Bajo"))</f>
        <v>Moderado-Bajo</v>
      </c>
      <c r="Z12" s="22"/>
      <c r="AA12" s="10"/>
      <c r="AB12" s="11">
        <v>2</v>
      </c>
      <c r="AC12" s="12"/>
      <c r="AD12" s="14">
        <f t="shared" ref="AD12" si="9">+Z12+AA12</f>
        <v>0</v>
      </c>
      <c r="AE12" s="14">
        <f t="shared" ref="AE12" si="10">+AB12+AC12</f>
        <v>2</v>
      </c>
      <c r="AF12" s="13" t="str">
        <f t="shared" si="0"/>
        <v>Moderado-Bajo</v>
      </c>
      <c r="AG12" s="22"/>
      <c r="AH12" s="10"/>
      <c r="AI12" s="11"/>
      <c r="AJ12" s="12"/>
      <c r="AK12" s="14">
        <f t="shared" ref="AK12" si="11">+AG12+AH12</f>
        <v>0</v>
      </c>
      <c r="AL12" s="14">
        <f t="shared" ref="AL12" si="12">+AI12+AJ12</f>
        <v>0</v>
      </c>
      <c r="AM12" s="13" t="str">
        <f t="shared" si="1"/>
        <v>Sin Concentración</v>
      </c>
      <c r="AN12" s="14" t="s">
        <v>63</v>
      </c>
      <c r="AO12" s="13"/>
      <c r="AP12" s="13" t="s">
        <v>53</v>
      </c>
      <c r="AQ12" s="38">
        <f>SUM(H12:I12,O12,P12,V12,W12,AC12,AD12,AJ12,AK12)</f>
        <v>2</v>
      </c>
      <c r="AR12" s="36" t="s">
        <v>82</v>
      </c>
      <c r="AS12" s="15" t="s">
        <v>63</v>
      </c>
    </row>
    <row r="13" spans="1:45" ht="75.75" customHeight="1" x14ac:dyDescent="0.2">
      <c r="A13" s="79" t="s">
        <v>72</v>
      </c>
      <c r="B13" s="79"/>
      <c r="C13" s="79"/>
      <c r="D13" s="29"/>
      <c r="E13" s="22"/>
      <c r="F13" s="10"/>
      <c r="G13" s="11">
        <v>1</v>
      </c>
      <c r="H13" s="12"/>
      <c r="I13" s="14">
        <f>+E13+F13</f>
        <v>0</v>
      </c>
      <c r="J13" s="14">
        <f>+G13+H13</f>
        <v>1</v>
      </c>
      <c r="K13" s="13" t="str">
        <f t="shared" ref="K13:K41" si="13">+IF(I13&gt;J13,"Extremo-Alto",IF(I13=J13,"Sin Concentración","Moderado-Bajo"))</f>
        <v>Moderado-Bajo</v>
      </c>
      <c r="L13" s="22"/>
      <c r="M13" s="10"/>
      <c r="N13" s="11"/>
      <c r="O13" s="12"/>
      <c r="P13" s="14">
        <f>+L13+M13</f>
        <v>0</v>
      </c>
      <c r="Q13" s="14">
        <f>+N13+O13</f>
        <v>0</v>
      </c>
      <c r="R13" s="13" t="str">
        <f t="shared" ref="R13:R41" si="14">+IF(P13&gt;Q13,"Extremo-Alto",IF(P13=Q13,"Sin Concentración","Moderado-Bajo"))</f>
        <v>Sin Concentración</v>
      </c>
      <c r="S13" s="22"/>
      <c r="T13" s="10"/>
      <c r="U13" s="11"/>
      <c r="V13" s="12"/>
      <c r="W13" s="14">
        <f>+S13+T13</f>
        <v>0</v>
      </c>
      <c r="X13" s="14">
        <f>+U13+V13</f>
        <v>0</v>
      </c>
      <c r="Y13" s="13" t="str">
        <f t="shared" si="8"/>
        <v>Sin Concentración</v>
      </c>
      <c r="Z13" s="22"/>
      <c r="AA13" s="10"/>
      <c r="AB13" s="11"/>
      <c r="AC13" s="12">
        <v>1</v>
      </c>
      <c r="AD13" s="14">
        <f>+Z13+AA13</f>
        <v>0</v>
      </c>
      <c r="AE13" s="14">
        <f>+AB13+AC13</f>
        <v>1</v>
      </c>
      <c r="AF13" s="13" t="str">
        <f t="shared" si="0"/>
        <v>Moderado-Bajo</v>
      </c>
      <c r="AG13" s="22"/>
      <c r="AH13" s="10"/>
      <c r="AI13" s="11"/>
      <c r="AJ13" s="12">
        <v>11</v>
      </c>
      <c r="AK13" s="14">
        <f>+AG13+AH13</f>
        <v>0</v>
      </c>
      <c r="AL13" s="14">
        <f>+AI13+AJ13</f>
        <v>11</v>
      </c>
      <c r="AM13" s="13" t="str">
        <f t="shared" si="1"/>
        <v>Moderado-Bajo</v>
      </c>
      <c r="AN13" s="14" t="s">
        <v>63</v>
      </c>
      <c r="AO13" s="36"/>
      <c r="AP13" s="13" t="s">
        <v>41</v>
      </c>
      <c r="AQ13" s="38">
        <f t="shared" ref="AQ13:AQ41" si="15">SUM(H13:I13,O13,P13,V13,W13,AC13,AD13,AJ13,AK13)</f>
        <v>12</v>
      </c>
      <c r="AR13" s="36" t="s">
        <v>82</v>
      </c>
      <c r="AS13" s="14" t="s">
        <v>63</v>
      </c>
    </row>
    <row r="14" spans="1:45" ht="52.5" customHeight="1" x14ac:dyDescent="0.2">
      <c r="A14" s="79" t="s">
        <v>69</v>
      </c>
      <c r="B14" s="79"/>
      <c r="C14" s="79"/>
      <c r="D14" s="29"/>
      <c r="E14" s="22"/>
      <c r="F14" s="10"/>
      <c r="G14" s="11">
        <v>2</v>
      </c>
      <c r="H14" s="12">
        <v>1</v>
      </c>
      <c r="I14" s="14">
        <f>+E14+F14</f>
        <v>0</v>
      </c>
      <c r="J14" s="14">
        <f t="shared" ref="J14:J30" si="16">+G14+H14</f>
        <v>3</v>
      </c>
      <c r="K14" s="13" t="str">
        <f t="shared" si="13"/>
        <v>Moderado-Bajo</v>
      </c>
      <c r="L14" s="22"/>
      <c r="M14" s="10"/>
      <c r="N14" s="11">
        <v>1</v>
      </c>
      <c r="O14" s="12"/>
      <c r="P14" s="14">
        <f t="shared" ref="P14:P30" si="17">+L14+M14</f>
        <v>0</v>
      </c>
      <c r="Q14" s="14">
        <f t="shared" ref="Q14:Q30" si="18">+N14+O14</f>
        <v>1</v>
      </c>
      <c r="R14" s="13" t="str">
        <f t="shared" si="14"/>
        <v>Moderado-Bajo</v>
      </c>
      <c r="S14" s="22"/>
      <c r="T14" s="10"/>
      <c r="U14" s="11"/>
      <c r="V14" s="12">
        <v>1</v>
      </c>
      <c r="W14" s="14">
        <f t="shared" ref="W14:W30" si="19">+S14+T14</f>
        <v>0</v>
      </c>
      <c r="X14" s="14">
        <f t="shared" ref="X14:X30" si="20">+U14+V14</f>
        <v>1</v>
      </c>
      <c r="Y14" s="13" t="str">
        <f t="shared" si="8"/>
        <v>Moderado-Bajo</v>
      </c>
      <c r="Z14" s="22"/>
      <c r="AA14" s="10"/>
      <c r="AB14" s="11"/>
      <c r="AC14" s="12">
        <v>1</v>
      </c>
      <c r="AD14" s="14">
        <f t="shared" ref="AD14:AD30" si="21">+Z14+AA14</f>
        <v>0</v>
      </c>
      <c r="AE14" s="14">
        <f t="shared" ref="AE14:AE30" si="22">+AB14+AC14</f>
        <v>1</v>
      </c>
      <c r="AF14" s="13" t="str">
        <f t="shared" si="0"/>
        <v>Moderado-Bajo</v>
      </c>
      <c r="AG14" s="22"/>
      <c r="AH14" s="10"/>
      <c r="AI14" s="11">
        <v>146</v>
      </c>
      <c r="AJ14" s="12"/>
      <c r="AK14" s="14">
        <f t="shared" ref="AK14" si="23">+AG14+AH14</f>
        <v>0</v>
      </c>
      <c r="AL14" s="14">
        <f t="shared" ref="AL14" si="24">+AI14+AJ14</f>
        <v>146</v>
      </c>
      <c r="AM14" s="13" t="str">
        <f t="shared" si="1"/>
        <v>Moderado-Bajo</v>
      </c>
      <c r="AN14" s="14" t="s">
        <v>63</v>
      </c>
      <c r="AO14" s="13"/>
      <c r="AP14" s="13" t="s">
        <v>42</v>
      </c>
      <c r="AQ14" s="38">
        <f t="shared" si="15"/>
        <v>3</v>
      </c>
      <c r="AR14" s="47" t="s">
        <v>101</v>
      </c>
      <c r="AS14" s="11" t="s">
        <v>63</v>
      </c>
    </row>
    <row r="15" spans="1:45" ht="135.75" customHeight="1" x14ac:dyDescent="0.2">
      <c r="A15" s="79" t="s">
        <v>71</v>
      </c>
      <c r="B15" s="79"/>
      <c r="C15" s="79"/>
      <c r="D15" s="29"/>
      <c r="E15" s="22"/>
      <c r="F15" s="10"/>
      <c r="G15" s="11">
        <v>1</v>
      </c>
      <c r="H15" s="12">
        <v>1</v>
      </c>
      <c r="I15" s="14">
        <f t="shared" ref="I15:I30" si="25">+E15+F15</f>
        <v>0</v>
      </c>
      <c r="J15" s="14">
        <f t="shared" si="16"/>
        <v>2</v>
      </c>
      <c r="K15" s="13" t="str">
        <f t="shared" si="13"/>
        <v>Moderado-Bajo</v>
      </c>
      <c r="L15" s="22"/>
      <c r="M15" s="10"/>
      <c r="N15" s="11">
        <v>3</v>
      </c>
      <c r="O15" s="12"/>
      <c r="P15" s="14">
        <f t="shared" si="17"/>
        <v>0</v>
      </c>
      <c r="Q15" s="14">
        <f t="shared" si="18"/>
        <v>3</v>
      </c>
      <c r="R15" s="13" t="str">
        <f t="shared" si="14"/>
        <v>Moderado-Bajo</v>
      </c>
      <c r="S15" s="22"/>
      <c r="T15" s="10"/>
      <c r="U15" s="11"/>
      <c r="V15" s="12">
        <v>1</v>
      </c>
      <c r="W15" s="14">
        <f>+S15+T15</f>
        <v>0</v>
      </c>
      <c r="X15" s="14">
        <f t="shared" si="20"/>
        <v>1</v>
      </c>
      <c r="Y15" s="13" t="str">
        <f t="shared" si="8"/>
        <v>Moderado-Bajo</v>
      </c>
      <c r="Z15" s="22"/>
      <c r="AA15" s="10">
        <v>1</v>
      </c>
      <c r="AB15" s="11"/>
      <c r="AC15" s="12"/>
      <c r="AD15" s="14">
        <f t="shared" si="21"/>
        <v>1</v>
      </c>
      <c r="AE15" s="14">
        <f t="shared" si="22"/>
        <v>0</v>
      </c>
      <c r="AF15" s="13" t="str">
        <f t="shared" ref="AF15:AF30" si="26">+IF(AD15&gt;AE15,"Extremo-Alto",IF(AD15=AE15,"Sin Concentración","Moderado-Bajo"))</f>
        <v>Extremo-Alto</v>
      </c>
      <c r="AG15" s="22"/>
      <c r="AH15" s="10"/>
      <c r="AI15" s="11"/>
      <c r="AJ15" s="12"/>
      <c r="AK15" s="14">
        <f t="shared" ref="AK15:AK24" si="27">+AG15+AH15</f>
        <v>0</v>
      </c>
      <c r="AL15" s="14">
        <f t="shared" ref="AL15:AL24" si="28">+AI15+AJ15</f>
        <v>0</v>
      </c>
      <c r="AM15" s="13" t="str">
        <f t="shared" si="1"/>
        <v>Sin Concentración</v>
      </c>
      <c r="AN15" s="14" t="s">
        <v>63</v>
      </c>
      <c r="AO15" s="13"/>
      <c r="AP15" s="13" t="s">
        <v>37</v>
      </c>
      <c r="AQ15" s="38">
        <f t="shared" si="15"/>
        <v>3</v>
      </c>
      <c r="AR15" s="36" t="s">
        <v>82</v>
      </c>
      <c r="AS15" s="14" t="s">
        <v>63</v>
      </c>
    </row>
    <row r="16" spans="1:45" ht="81" customHeight="1" x14ac:dyDescent="0.2">
      <c r="A16" s="49" t="s">
        <v>108</v>
      </c>
      <c r="B16" s="50"/>
      <c r="C16" s="51"/>
      <c r="D16" s="33"/>
      <c r="E16" s="22">
        <v>1</v>
      </c>
      <c r="F16" s="10"/>
      <c r="G16" s="11">
        <v>1</v>
      </c>
      <c r="H16" s="12">
        <v>1</v>
      </c>
      <c r="I16" s="14">
        <f t="shared" si="25"/>
        <v>1</v>
      </c>
      <c r="J16" s="14">
        <f t="shared" si="16"/>
        <v>2</v>
      </c>
      <c r="K16" s="13" t="str">
        <f t="shared" si="13"/>
        <v>Moderado-Bajo</v>
      </c>
      <c r="L16" s="22"/>
      <c r="M16" s="10"/>
      <c r="N16" s="11"/>
      <c r="O16" s="12">
        <v>1</v>
      </c>
      <c r="P16" s="14">
        <f t="shared" si="17"/>
        <v>0</v>
      </c>
      <c r="Q16" s="14">
        <f t="shared" si="18"/>
        <v>1</v>
      </c>
      <c r="R16" s="13" t="str">
        <f>+IF(P16&gt;Q16,"Extremo-Alto",IF(P16=Q16,"Sin Concentración","Moderado-Bajo"))</f>
        <v>Moderado-Bajo</v>
      </c>
      <c r="S16" s="22"/>
      <c r="T16" s="10"/>
      <c r="U16" s="11"/>
      <c r="V16" s="12">
        <v>2</v>
      </c>
      <c r="W16" s="14">
        <f t="shared" si="19"/>
        <v>0</v>
      </c>
      <c r="X16" s="14">
        <f t="shared" si="20"/>
        <v>2</v>
      </c>
      <c r="Y16" s="13" t="str">
        <f t="shared" si="8"/>
        <v>Moderado-Bajo</v>
      </c>
      <c r="Z16" s="22"/>
      <c r="AA16" s="10">
        <v>1</v>
      </c>
      <c r="AB16" s="11"/>
      <c r="AC16" s="12"/>
      <c r="AD16" s="14">
        <f t="shared" si="21"/>
        <v>1</v>
      </c>
      <c r="AE16" s="14">
        <f t="shared" si="22"/>
        <v>0</v>
      </c>
      <c r="AF16" s="13" t="str">
        <f t="shared" si="26"/>
        <v>Extremo-Alto</v>
      </c>
      <c r="AG16" s="22">
        <v>1347</v>
      </c>
      <c r="AH16" s="10"/>
      <c r="AI16" s="11"/>
      <c r="AJ16" s="12"/>
      <c r="AK16" s="14">
        <f t="shared" si="27"/>
        <v>1347</v>
      </c>
      <c r="AL16" s="14">
        <f t="shared" si="28"/>
        <v>0</v>
      </c>
      <c r="AM16" s="13" t="str">
        <f t="shared" si="1"/>
        <v>Extremo-Alto</v>
      </c>
      <c r="AN16" s="14" t="s">
        <v>63</v>
      </c>
      <c r="AO16" s="13"/>
      <c r="AP16" s="13" t="s">
        <v>36</v>
      </c>
      <c r="AQ16" s="38">
        <f t="shared" si="15"/>
        <v>1353</v>
      </c>
      <c r="AR16" s="47" t="s">
        <v>81</v>
      </c>
      <c r="AS16" s="11" t="s">
        <v>31</v>
      </c>
    </row>
    <row r="17" spans="1:46" ht="60" customHeight="1" x14ac:dyDescent="0.2">
      <c r="A17" s="49" t="s">
        <v>106</v>
      </c>
      <c r="B17" s="50"/>
      <c r="C17" s="51"/>
      <c r="D17" s="33"/>
      <c r="E17" s="22"/>
      <c r="F17" s="10">
        <v>2</v>
      </c>
      <c r="G17" s="11">
        <v>1</v>
      </c>
      <c r="H17" s="12"/>
      <c r="I17" s="14">
        <f t="shared" si="25"/>
        <v>2</v>
      </c>
      <c r="J17" s="14">
        <f t="shared" si="16"/>
        <v>1</v>
      </c>
      <c r="K17" s="13" t="str">
        <f t="shared" si="13"/>
        <v>Extremo-Alto</v>
      </c>
      <c r="L17" s="22"/>
      <c r="M17" s="10"/>
      <c r="N17" s="11"/>
      <c r="O17" s="12">
        <v>2</v>
      </c>
      <c r="P17" s="14">
        <f t="shared" si="17"/>
        <v>0</v>
      </c>
      <c r="Q17" s="14">
        <f t="shared" si="18"/>
        <v>2</v>
      </c>
      <c r="R17" s="13" t="str">
        <f t="shared" si="14"/>
        <v>Moderado-Bajo</v>
      </c>
      <c r="S17" s="22">
        <v>12</v>
      </c>
      <c r="T17" s="10"/>
      <c r="U17" s="11"/>
      <c r="V17" s="12"/>
      <c r="W17" s="14">
        <f>+S17+T17</f>
        <v>12</v>
      </c>
      <c r="X17" s="14">
        <f t="shared" si="20"/>
        <v>0</v>
      </c>
      <c r="Y17" s="13" t="str">
        <f t="shared" si="8"/>
        <v>Extremo-Alto</v>
      </c>
      <c r="Z17" s="22"/>
      <c r="AA17" s="10">
        <v>1</v>
      </c>
      <c r="AB17" s="11"/>
      <c r="AC17" s="12"/>
      <c r="AD17" s="14">
        <f t="shared" si="21"/>
        <v>1</v>
      </c>
      <c r="AE17" s="14">
        <f t="shared" si="22"/>
        <v>0</v>
      </c>
      <c r="AF17" s="13" t="str">
        <f t="shared" si="26"/>
        <v>Extremo-Alto</v>
      </c>
      <c r="AG17" s="22">
        <v>14076</v>
      </c>
      <c r="AH17" s="10"/>
      <c r="AI17" s="11"/>
      <c r="AJ17" s="12"/>
      <c r="AK17" s="14">
        <f t="shared" si="27"/>
        <v>14076</v>
      </c>
      <c r="AL17" s="14">
        <f t="shared" si="28"/>
        <v>0</v>
      </c>
      <c r="AM17" s="13" t="str">
        <f t="shared" si="1"/>
        <v>Extremo-Alto</v>
      </c>
      <c r="AN17" s="14" t="s">
        <v>63</v>
      </c>
      <c r="AO17" s="13"/>
      <c r="AP17" s="13" t="s">
        <v>39</v>
      </c>
      <c r="AQ17" s="38">
        <f t="shared" si="15"/>
        <v>14093</v>
      </c>
      <c r="AR17" s="47" t="s">
        <v>81</v>
      </c>
      <c r="AS17" s="11" t="s">
        <v>31</v>
      </c>
    </row>
    <row r="18" spans="1:46" ht="128.25" customHeight="1" x14ac:dyDescent="0.2">
      <c r="A18" s="49" t="s">
        <v>105</v>
      </c>
      <c r="B18" s="50"/>
      <c r="C18" s="51"/>
      <c r="D18" s="33"/>
      <c r="E18" s="22"/>
      <c r="F18" s="10">
        <v>1</v>
      </c>
      <c r="G18" s="11">
        <v>1</v>
      </c>
      <c r="H18" s="12">
        <v>1</v>
      </c>
      <c r="I18" s="14">
        <f t="shared" si="25"/>
        <v>1</v>
      </c>
      <c r="J18" s="14">
        <f t="shared" si="16"/>
        <v>2</v>
      </c>
      <c r="K18" s="13" t="str">
        <f t="shared" si="13"/>
        <v>Moderado-Bajo</v>
      </c>
      <c r="L18" s="22"/>
      <c r="M18" s="10"/>
      <c r="N18" s="11"/>
      <c r="O18" s="12"/>
      <c r="P18" s="14">
        <f t="shared" si="17"/>
        <v>0</v>
      </c>
      <c r="Q18" s="14">
        <f t="shared" si="18"/>
        <v>0</v>
      </c>
      <c r="R18" s="13" t="str">
        <f>+IF(P18&gt;Q18,"Extremo-Alto",IF(P18=Q18,"Sin Concentración","Moderado-Bajo"))</f>
        <v>Sin Concentración</v>
      </c>
      <c r="S18" s="22"/>
      <c r="T18" s="10">
        <v>8</v>
      </c>
      <c r="U18" s="11"/>
      <c r="V18" s="12"/>
      <c r="W18" s="14">
        <f t="shared" si="19"/>
        <v>8</v>
      </c>
      <c r="X18" s="14">
        <f t="shared" si="20"/>
        <v>0</v>
      </c>
      <c r="Y18" s="13" t="str">
        <f t="shared" si="8"/>
        <v>Extremo-Alto</v>
      </c>
      <c r="Z18" s="22"/>
      <c r="AA18" s="10"/>
      <c r="AB18" s="11">
        <v>1</v>
      </c>
      <c r="AC18" s="12"/>
      <c r="AD18" s="14">
        <f t="shared" si="21"/>
        <v>0</v>
      </c>
      <c r="AE18" s="14">
        <f t="shared" si="22"/>
        <v>1</v>
      </c>
      <c r="AF18" s="13" t="str">
        <f t="shared" si="26"/>
        <v>Moderado-Bajo</v>
      </c>
      <c r="AG18" s="22"/>
      <c r="AH18" s="10"/>
      <c r="AI18" s="11"/>
      <c r="AJ18" s="12"/>
      <c r="AK18" s="14">
        <f t="shared" si="27"/>
        <v>0</v>
      </c>
      <c r="AL18" s="14">
        <f t="shared" si="28"/>
        <v>0</v>
      </c>
      <c r="AM18" s="13" t="str">
        <f t="shared" si="1"/>
        <v>Sin Concentración</v>
      </c>
      <c r="AN18" s="14" t="s">
        <v>63</v>
      </c>
      <c r="AO18" s="13"/>
      <c r="AP18" s="13" t="s">
        <v>57</v>
      </c>
      <c r="AQ18" s="38">
        <f t="shared" si="15"/>
        <v>10</v>
      </c>
      <c r="AR18" s="36" t="s">
        <v>82</v>
      </c>
      <c r="AS18" s="11" t="s">
        <v>31</v>
      </c>
    </row>
    <row r="19" spans="1:46" ht="90.75" customHeight="1" x14ac:dyDescent="0.2">
      <c r="A19" s="49" t="s">
        <v>66</v>
      </c>
      <c r="B19" s="50"/>
      <c r="C19" s="51"/>
      <c r="D19" s="33"/>
      <c r="E19" s="22"/>
      <c r="F19" s="10"/>
      <c r="G19" s="11">
        <v>2</v>
      </c>
      <c r="H19" s="12">
        <v>3</v>
      </c>
      <c r="I19" s="14">
        <f t="shared" si="25"/>
        <v>0</v>
      </c>
      <c r="J19" s="14">
        <f t="shared" si="16"/>
        <v>5</v>
      </c>
      <c r="K19" s="13" t="str">
        <f t="shared" si="13"/>
        <v>Moderado-Bajo</v>
      </c>
      <c r="L19" s="22"/>
      <c r="M19" s="10"/>
      <c r="N19" s="11">
        <v>4</v>
      </c>
      <c r="O19" s="12"/>
      <c r="P19" s="14">
        <f t="shared" si="17"/>
        <v>0</v>
      </c>
      <c r="Q19" s="14">
        <f t="shared" si="18"/>
        <v>4</v>
      </c>
      <c r="R19" s="13" t="str">
        <f t="shared" si="14"/>
        <v>Moderado-Bajo</v>
      </c>
      <c r="S19" s="22"/>
      <c r="T19" s="10"/>
      <c r="U19" s="11"/>
      <c r="V19" s="12"/>
      <c r="W19" s="14">
        <f t="shared" si="19"/>
        <v>0</v>
      </c>
      <c r="X19" s="14">
        <f t="shared" si="20"/>
        <v>0</v>
      </c>
      <c r="Y19" s="13" t="str">
        <f t="shared" si="8"/>
        <v>Sin Concentración</v>
      </c>
      <c r="Z19" s="22"/>
      <c r="AA19" s="10"/>
      <c r="AB19" s="11"/>
      <c r="AC19" s="12">
        <v>1</v>
      </c>
      <c r="AD19" s="14">
        <f t="shared" si="21"/>
        <v>0</v>
      </c>
      <c r="AE19" s="14">
        <f t="shared" si="22"/>
        <v>1</v>
      </c>
      <c r="AF19" s="13" t="str">
        <f t="shared" si="26"/>
        <v>Moderado-Bajo</v>
      </c>
      <c r="AG19" s="22"/>
      <c r="AH19" s="10"/>
      <c r="AI19" s="11"/>
      <c r="AJ19" s="12">
        <v>79</v>
      </c>
      <c r="AK19" s="14">
        <f t="shared" si="27"/>
        <v>0</v>
      </c>
      <c r="AL19" s="14">
        <f t="shared" si="28"/>
        <v>79</v>
      </c>
      <c r="AM19" s="13" t="str">
        <f t="shared" si="1"/>
        <v>Moderado-Bajo</v>
      </c>
      <c r="AN19" s="14" t="s">
        <v>63</v>
      </c>
      <c r="AO19" s="13"/>
      <c r="AP19" s="13" t="s">
        <v>43</v>
      </c>
      <c r="AQ19" s="38">
        <f t="shared" si="15"/>
        <v>83</v>
      </c>
      <c r="AR19" s="47" t="s">
        <v>81</v>
      </c>
      <c r="AS19" s="36" t="s">
        <v>63</v>
      </c>
    </row>
    <row r="20" spans="1:46" ht="81.75" customHeight="1" x14ac:dyDescent="0.2">
      <c r="A20" s="49" t="s">
        <v>74</v>
      </c>
      <c r="B20" s="50"/>
      <c r="C20" s="51"/>
      <c r="D20" s="33"/>
      <c r="E20" s="22"/>
      <c r="F20" s="10"/>
      <c r="G20" s="11">
        <v>1</v>
      </c>
      <c r="H20" s="12">
        <v>2</v>
      </c>
      <c r="I20" s="14">
        <f t="shared" si="25"/>
        <v>0</v>
      </c>
      <c r="J20" s="14">
        <f t="shared" si="16"/>
        <v>3</v>
      </c>
      <c r="K20" s="13" t="str">
        <f t="shared" si="13"/>
        <v>Moderado-Bajo</v>
      </c>
      <c r="L20" s="22"/>
      <c r="M20" s="10"/>
      <c r="N20" s="11"/>
      <c r="O20" s="12"/>
      <c r="P20" s="14">
        <f t="shared" si="17"/>
        <v>0</v>
      </c>
      <c r="Q20" s="14">
        <f t="shared" si="18"/>
        <v>0</v>
      </c>
      <c r="R20" s="13" t="str">
        <f t="shared" si="14"/>
        <v>Sin Concentración</v>
      </c>
      <c r="S20" s="22"/>
      <c r="T20" s="10"/>
      <c r="U20" s="11"/>
      <c r="V20" s="12"/>
      <c r="W20" s="14">
        <f t="shared" si="19"/>
        <v>0</v>
      </c>
      <c r="X20" s="14">
        <f t="shared" si="20"/>
        <v>0</v>
      </c>
      <c r="Y20" s="13" t="str">
        <f t="shared" si="8"/>
        <v>Sin Concentración</v>
      </c>
      <c r="Z20" s="22"/>
      <c r="AA20" s="10">
        <v>1</v>
      </c>
      <c r="AB20" s="11"/>
      <c r="AC20" s="12"/>
      <c r="AD20" s="14">
        <f t="shared" si="21"/>
        <v>1</v>
      </c>
      <c r="AE20" s="14">
        <f t="shared" si="22"/>
        <v>0</v>
      </c>
      <c r="AF20" s="13" t="str">
        <f t="shared" si="26"/>
        <v>Extremo-Alto</v>
      </c>
      <c r="AG20" s="22"/>
      <c r="AH20" s="10"/>
      <c r="AI20" s="11"/>
      <c r="AJ20" s="12"/>
      <c r="AK20" s="14">
        <f t="shared" si="27"/>
        <v>0</v>
      </c>
      <c r="AL20" s="14">
        <f t="shared" si="28"/>
        <v>0</v>
      </c>
      <c r="AM20" s="13" t="str">
        <f t="shared" si="1"/>
        <v>Sin Concentración</v>
      </c>
      <c r="AN20" s="14" t="s">
        <v>63</v>
      </c>
      <c r="AO20" s="13" t="s">
        <v>99</v>
      </c>
      <c r="AP20" s="23" t="s">
        <v>34</v>
      </c>
      <c r="AQ20" s="38">
        <f t="shared" si="15"/>
        <v>3</v>
      </c>
      <c r="AR20" s="36" t="s">
        <v>100</v>
      </c>
      <c r="AS20" s="11" t="s">
        <v>31</v>
      </c>
      <c r="AT20" s="26"/>
    </row>
    <row r="21" spans="1:46" ht="81.75" customHeight="1" x14ac:dyDescent="0.2">
      <c r="A21" s="49" t="s">
        <v>90</v>
      </c>
      <c r="B21" s="50"/>
      <c r="C21" s="51"/>
      <c r="D21" s="33"/>
      <c r="E21" s="22"/>
      <c r="F21" s="10"/>
      <c r="G21" s="11">
        <v>1</v>
      </c>
      <c r="H21" s="12">
        <v>2</v>
      </c>
      <c r="I21" s="14">
        <f t="shared" si="25"/>
        <v>0</v>
      </c>
      <c r="J21" s="14">
        <f t="shared" si="16"/>
        <v>3</v>
      </c>
      <c r="K21" s="13" t="str">
        <f t="shared" si="13"/>
        <v>Moderado-Bajo</v>
      </c>
      <c r="L21" s="22"/>
      <c r="M21" s="10"/>
      <c r="N21" s="11"/>
      <c r="O21" s="12"/>
      <c r="P21" s="14">
        <f t="shared" si="17"/>
        <v>0</v>
      </c>
      <c r="Q21" s="14">
        <f t="shared" si="18"/>
        <v>0</v>
      </c>
      <c r="R21" s="13" t="str">
        <f t="shared" si="14"/>
        <v>Sin Concentración</v>
      </c>
      <c r="S21" s="22"/>
      <c r="T21" s="10"/>
      <c r="U21" s="11"/>
      <c r="V21" s="12"/>
      <c r="W21" s="14">
        <f t="shared" si="19"/>
        <v>0</v>
      </c>
      <c r="X21" s="14">
        <f t="shared" si="20"/>
        <v>0</v>
      </c>
      <c r="Y21" s="13" t="str">
        <f t="shared" si="8"/>
        <v>Sin Concentración</v>
      </c>
      <c r="Z21" s="22"/>
      <c r="AA21" s="10">
        <v>1</v>
      </c>
      <c r="AB21" s="11"/>
      <c r="AC21" s="12"/>
      <c r="AD21" s="14">
        <f t="shared" si="21"/>
        <v>1</v>
      </c>
      <c r="AE21" s="14">
        <f t="shared" si="22"/>
        <v>0</v>
      </c>
      <c r="AF21" s="13" t="str">
        <f t="shared" si="26"/>
        <v>Extremo-Alto</v>
      </c>
      <c r="AG21" s="22"/>
      <c r="AH21" s="10">
        <v>203</v>
      </c>
      <c r="AI21" s="11"/>
      <c r="AJ21" s="12"/>
      <c r="AK21" s="14">
        <f t="shared" si="27"/>
        <v>203</v>
      </c>
      <c r="AL21" s="14">
        <f t="shared" si="28"/>
        <v>0</v>
      </c>
      <c r="AM21" s="13" t="str">
        <f t="shared" si="1"/>
        <v>Extremo-Alto</v>
      </c>
      <c r="AN21" s="14" t="s">
        <v>63</v>
      </c>
      <c r="AO21" s="13"/>
      <c r="AP21" s="23" t="s">
        <v>34</v>
      </c>
      <c r="AQ21" s="38">
        <f t="shared" si="15"/>
        <v>206</v>
      </c>
      <c r="AR21" s="47" t="s">
        <v>95</v>
      </c>
      <c r="AS21" s="36" t="s">
        <v>63</v>
      </c>
      <c r="AT21" s="26"/>
    </row>
    <row r="22" spans="1:46" ht="81.75" customHeight="1" x14ac:dyDescent="0.2">
      <c r="A22" s="49" t="s">
        <v>75</v>
      </c>
      <c r="B22" s="50"/>
      <c r="C22" s="51"/>
      <c r="D22" s="33"/>
      <c r="E22" s="22"/>
      <c r="F22" s="10"/>
      <c r="G22" s="11">
        <v>1</v>
      </c>
      <c r="H22" s="12">
        <v>2</v>
      </c>
      <c r="I22" s="14">
        <f t="shared" ref="I22" si="29">+E22+F22</f>
        <v>0</v>
      </c>
      <c r="J22" s="14">
        <f t="shared" ref="J22" si="30">+G22+H22</f>
        <v>3</v>
      </c>
      <c r="K22" s="13" t="str">
        <f t="shared" si="13"/>
        <v>Moderado-Bajo</v>
      </c>
      <c r="L22" s="22"/>
      <c r="M22" s="10"/>
      <c r="N22" s="11"/>
      <c r="O22" s="12"/>
      <c r="P22" s="14">
        <f t="shared" ref="P22" si="31">+L22+M22</f>
        <v>0</v>
      </c>
      <c r="Q22" s="14">
        <f t="shared" ref="Q22" si="32">+N22+O22</f>
        <v>0</v>
      </c>
      <c r="R22" s="13" t="str">
        <f>+IF(P22&gt;Q22,"Extremo-Alto",IF(P22=Q22,"Sin Concentración","Moderado-Bajo"))</f>
        <v>Sin Concentración</v>
      </c>
      <c r="S22" s="22"/>
      <c r="T22" s="10"/>
      <c r="U22" s="11"/>
      <c r="V22" s="12"/>
      <c r="W22" s="14">
        <f t="shared" ref="W22" si="33">+S22+T22</f>
        <v>0</v>
      </c>
      <c r="X22" s="14">
        <f t="shared" ref="X22" si="34">+U22+V22</f>
        <v>0</v>
      </c>
      <c r="Y22" s="13" t="str">
        <f t="shared" si="8"/>
        <v>Sin Concentración</v>
      </c>
      <c r="Z22" s="22"/>
      <c r="AA22" s="10">
        <v>1</v>
      </c>
      <c r="AB22" s="11"/>
      <c r="AC22" s="12"/>
      <c r="AD22" s="14">
        <f t="shared" ref="AD22" si="35">+Z22+AA22</f>
        <v>1</v>
      </c>
      <c r="AE22" s="14">
        <f t="shared" ref="AE22" si="36">+AB22+AC22</f>
        <v>0</v>
      </c>
      <c r="AF22" s="13" t="str">
        <f t="shared" ref="AF22" si="37">+IF(AD22&gt;AE22,"Extremo-Alto",IF(AD22=AE22,"Sin Concentración","Moderado-Bajo"))</f>
        <v>Extremo-Alto</v>
      </c>
      <c r="AG22" s="22"/>
      <c r="AH22" s="10"/>
      <c r="AI22" s="11"/>
      <c r="AJ22" s="12"/>
      <c r="AK22" s="14">
        <f t="shared" ref="AK22" si="38">+AG22+AH22</f>
        <v>0</v>
      </c>
      <c r="AL22" s="14">
        <f t="shared" ref="AL22" si="39">+AI22+AJ22</f>
        <v>0</v>
      </c>
      <c r="AM22" s="13" t="str">
        <f t="shared" si="1"/>
        <v>Sin Concentración</v>
      </c>
      <c r="AN22" s="14" t="s">
        <v>63</v>
      </c>
      <c r="AO22" s="13"/>
      <c r="AP22" s="23" t="s">
        <v>34</v>
      </c>
      <c r="AQ22" s="38">
        <f t="shared" si="15"/>
        <v>3</v>
      </c>
      <c r="AR22" s="36" t="s">
        <v>82</v>
      </c>
      <c r="AS22" s="14" t="s">
        <v>63</v>
      </c>
      <c r="AT22" s="26"/>
    </row>
    <row r="23" spans="1:46" ht="61.5" customHeight="1" x14ac:dyDescent="0.2">
      <c r="A23" s="49" t="s">
        <v>68</v>
      </c>
      <c r="B23" s="50"/>
      <c r="C23" s="51"/>
      <c r="D23" s="33"/>
      <c r="E23" s="22"/>
      <c r="F23" s="10"/>
      <c r="G23" s="11">
        <v>1</v>
      </c>
      <c r="H23" s="12">
        <v>1</v>
      </c>
      <c r="I23" s="14">
        <f t="shared" si="25"/>
        <v>0</v>
      </c>
      <c r="J23" s="14">
        <f t="shared" si="16"/>
        <v>2</v>
      </c>
      <c r="K23" s="13" t="str">
        <f t="shared" si="13"/>
        <v>Moderado-Bajo</v>
      </c>
      <c r="L23" s="22"/>
      <c r="M23" s="10"/>
      <c r="N23" s="11"/>
      <c r="O23" s="12"/>
      <c r="P23" s="14">
        <f t="shared" si="17"/>
        <v>0</v>
      </c>
      <c r="Q23" s="14">
        <f t="shared" si="18"/>
        <v>0</v>
      </c>
      <c r="R23" s="13" t="str">
        <f t="shared" si="14"/>
        <v>Sin Concentración</v>
      </c>
      <c r="S23" s="22"/>
      <c r="T23" s="10"/>
      <c r="U23" s="11">
        <v>4</v>
      </c>
      <c r="V23" s="12"/>
      <c r="W23" s="14">
        <f t="shared" si="19"/>
        <v>0</v>
      </c>
      <c r="X23" s="14">
        <f t="shared" si="20"/>
        <v>4</v>
      </c>
      <c r="Y23" s="13" t="str">
        <f t="shared" si="8"/>
        <v>Moderado-Bajo</v>
      </c>
      <c r="Z23" s="22"/>
      <c r="AA23" s="10"/>
      <c r="AB23" s="11">
        <v>1</v>
      </c>
      <c r="AC23" s="12"/>
      <c r="AD23" s="14">
        <f t="shared" si="21"/>
        <v>0</v>
      </c>
      <c r="AE23" s="14">
        <f t="shared" si="22"/>
        <v>1</v>
      </c>
      <c r="AF23" s="13" t="str">
        <f t="shared" si="26"/>
        <v>Moderado-Bajo</v>
      </c>
      <c r="AG23" s="22"/>
      <c r="AH23" s="10"/>
      <c r="AI23" s="11"/>
      <c r="AJ23" s="12"/>
      <c r="AK23" s="14">
        <f t="shared" si="27"/>
        <v>0</v>
      </c>
      <c r="AL23" s="14">
        <f t="shared" si="28"/>
        <v>0</v>
      </c>
      <c r="AM23" s="13" t="str">
        <f t="shared" si="1"/>
        <v>Sin Concentración</v>
      </c>
      <c r="AN23" s="14" t="s">
        <v>63</v>
      </c>
      <c r="AO23" s="14"/>
      <c r="AP23" s="23" t="s">
        <v>33</v>
      </c>
      <c r="AQ23" s="38">
        <f t="shared" si="15"/>
        <v>1</v>
      </c>
      <c r="AR23" s="36" t="s">
        <v>82</v>
      </c>
      <c r="AS23" s="14" t="s">
        <v>63</v>
      </c>
    </row>
    <row r="24" spans="1:46" ht="79.5" customHeight="1" x14ac:dyDescent="0.2">
      <c r="A24" s="49" t="s">
        <v>103</v>
      </c>
      <c r="B24" s="50"/>
      <c r="C24" s="51"/>
      <c r="D24" s="33"/>
      <c r="E24" s="22"/>
      <c r="F24" s="10">
        <v>1</v>
      </c>
      <c r="G24" s="11"/>
      <c r="H24" s="12"/>
      <c r="I24" s="14">
        <f t="shared" si="25"/>
        <v>1</v>
      </c>
      <c r="J24" s="14">
        <f t="shared" si="16"/>
        <v>0</v>
      </c>
      <c r="K24" s="13" t="str">
        <f t="shared" si="13"/>
        <v>Extremo-Alto</v>
      </c>
      <c r="L24" s="22"/>
      <c r="M24" s="10"/>
      <c r="N24" s="11">
        <v>3</v>
      </c>
      <c r="O24" s="12"/>
      <c r="P24" s="14">
        <f t="shared" si="17"/>
        <v>0</v>
      </c>
      <c r="Q24" s="14">
        <f t="shared" si="18"/>
        <v>3</v>
      </c>
      <c r="R24" s="13" t="str">
        <f t="shared" si="14"/>
        <v>Moderado-Bajo</v>
      </c>
      <c r="S24" s="22"/>
      <c r="T24" s="10">
        <v>8</v>
      </c>
      <c r="U24" s="11"/>
      <c r="V24" s="12"/>
      <c r="W24" s="14">
        <f t="shared" si="19"/>
        <v>8</v>
      </c>
      <c r="X24" s="14">
        <f t="shared" si="20"/>
        <v>0</v>
      </c>
      <c r="Y24" s="13" t="str">
        <f t="shared" si="8"/>
        <v>Extremo-Alto</v>
      </c>
      <c r="Z24" s="22"/>
      <c r="AA24" s="10"/>
      <c r="AB24" s="11">
        <v>1</v>
      </c>
      <c r="AC24" s="12"/>
      <c r="AD24" s="14">
        <f t="shared" si="21"/>
        <v>0</v>
      </c>
      <c r="AE24" s="14">
        <f t="shared" si="22"/>
        <v>1</v>
      </c>
      <c r="AF24" s="13" t="str">
        <f t="shared" si="26"/>
        <v>Moderado-Bajo</v>
      </c>
      <c r="AG24" s="22"/>
      <c r="AH24" s="10"/>
      <c r="AI24" s="11">
        <v>135</v>
      </c>
      <c r="AJ24" s="12"/>
      <c r="AK24" s="14">
        <f t="shared" si="27"/>
        <v>0</v>
      </c>
      <c r="AL24" s="14">
        <f t="shared" si="28"/>
        <v>135</v>
      </c>
      <c r="AM24" s="13" t="str">
        <f t="shared" si="1"/>
        <v>Moderado-Bajo</v>
      </c>
      <c r="AN24" s="14" t="s">
        <v>63</v>
      </c>
      <c r="AO24" s="13"/>
      <c r="AP24" s="13" t="s">
        <v>47</v>
      </c>
      <c r="AQ24" s="38">
        <f t="shared" si="15"/>
        <v>9</v>
      </c>
      <c r="AR24" s="47" t="s">
        <v>81</v>
      </c>
      <c r="AS24" s="11" t="s">
        <v>31</v>
      </c>
    </row>
    <row r="25" spans="1:46" ht="57.75" customHeight="1" x14ac:dyDescent="0.2">
      <c r="A25" s="49" t="s">
        <v>29</v>
      </c>
      <c r="B25" s="50"/>
      <c r="C25" s="51"/>
      <c r="D25" s="33"/>
      <c r="E25" s="22"/>
      <c r="F25" s="10">
        <v>1</v>
      </c>
      <c r="G25" s="11"/>
      <c r="H25" s="12">
        <v>1</v>
      </c>
      <c r="I25" s="14">
        <f t="shared" si="25"/>
        <v>1</v>
      </c>
      <c r="J25" s="14">
        <f t="shared" si="16"/>
        <v>1</v>
      </c>
      <c r="K25" s="13" t="str">
        <f t="shared" si="13"/>
        <v>Sin Concentración</v>
      </c>
      <c r="L25" s="22"/>
      <c r="M25" s="10">
        <v>7</v>
      </c>
      <c r="N25" s="11"/>
      <c r="O25" s="12"/>
      <c r="P25" s="14">
        <f t="shared" si="17"/>
        <v>7</v>
      </c>
      <c r="Q25" s="14">
        <f t="shared" si="18"/>
        <v>0</v>
      </c>
      <c r="R25" s="13" t="str">
        <f t="shared" si="14"/>
        <v>Extremo-Alto</v>
      </c>
      <c r="S25" s="22"/>
      <c r="T25" s="10"/>
      <c r="U25" s="11">
        <v>5</v>
      </c>
      <c r="V25" s="12"/>
      <c r="W25" s="14">
        <f t="shared" si="19"/>
        <v>0</v>
      </c>
      <c r="X25" s="14">
        <f t="shared" si="20"/>
        <v>5</v>
      </c>
      <c r="Y25" s="13" t="str">
        <f t="shared" si="8"/>
        <v>Moderado-Bajo</v>
      </c>
      <c r="Z25" s="22"/>
      <c r="AA25" s="10">
        <v>1</v>
      </c>
      <c r="AB25" s="11"/>
      <c r="AC25" s="12"/>
      <c r="AD25" s="14">
        <f t="shared" si="21"/>
        <v>1</v>
      </c>
      <c r="AE25" s="14">
        <f t="shared" si="22"/>
        <v>0</v>
      </c>
      <c r="AF25" s="13" t="str">
        <f t="shared" si="26"/>
        <v>Extremo-Alto</v>
      </c>
      <c r="AG25" s="22"/>
      <c r="AH25" s="10"/>
      <c r="AI25" s="11">
        <v>485</v>
      </c>
      <c r="AJ25" s="12"/>
      <c r="AK25" s="14">
        <f t="shared" ref="AK25:AK30" si="40">+AG25+AH25</f>
        <v>0</v>
      </c>
      <c r="AL25" s="14">
        <f t="shared" ref="AL25:AL30" si="41">+AI25+AJ25</f>
        <v>485</v>
      </c>
      <c r="AM25" s="13" t="str">
        <f t="shared" si="1"/>
        <v>Moderado-Bajo</v>
      </c>
      <c r="AN25" s="14" t="s">
        <v>63</v>
      </c>
      <c r="AO25" s="13"/>
      <c r="AP25" s="13" t="s">
        <v>48</v>
      </c>
      <c r="AQ25" s="38">
        <f t="shared" si="15"/>
        <v>10</v>
      </c>
      <c r="AR25" s="47" t="s">
        <v>91</v>
      </c>
      <c r="AS25" s="36" t="s">
        <v>63</v>
      </c>
    </row>
    <row r="26" spans="1:46" ht="75.75" customHeight="1" x14ac:dyDescent="0.2">
      <c r="A26" s="49" t="s">
        <v>30</v>
      </c>
      <c r="B26" s="50"/>
      <c r="C26" s="51"/>
      <c r="D26" s="33"/>
      <c r="E26" s="22"/>
      <c r="F26" s="10">
        <v>2</v>
      </c>
      <c r="G26" s="11">
        <v>4</v>
      </c>
      <c r="H26" s="12">
        <v>1</v>
      </c>
      <c r="I26" s="14">
        <f t="shared" si="25"/>
        <v>2</v>
      </c>
      <c r="J26" s="14">
        <f>+G26+H26</f>
        <v>5</v>
      </c>
      <c r="K26" s="13" t="str">
        <f>+IF(I26&gt;J26,"Extremo-Alto",IF(I26=J26,"Sin Concentración","Moderado-Bajo"))</f>
        <v>Moderado-Bajo</v>
      </c>
      <c r="L26" s="22"/>
      <c r="M26" s="10"/>
      <c r="N26" s="11"/>
      <c r="O26" s="12"/>
      <c r="P26" s="14">
        <f t="shared" si="17"/>
        <v>0</v>
      </c>
      <c r="Q26" s="14">
        <f t="shared" si="18"/>
        <v>0</v>
      </c>
      <c r="R26" s="13" t="str">
        <f>+IF(P26&gt;Q26,"Extremo-Alto",IF(P26=Q26,"Sin Concentración","Moderado-Bajo"))</f>
        <v>Sin Concentración</v>
      </c>
      <c r="S26" s="22">
        <v>14</v>
      </c>
      <c r="T26" s="10"/>
      <c r="U26" s="11"/>
      <c r="V26" s="12"/>
      <c r="W26" s="14">
        <f t="shared" si="19"/>
        <v>14</v>
      </c>
      <c r="X26" s="14">
        <f t="shared" si="20"/>
        <v>0</v>
      </c>
      <c r="Y26" s="13" t="str">
        <f t="shared" si="8"/>
        <v>Extremo-Alto</v>
      </c>
      <c r="Z26" s="22"/>
      <c r="AA26" s="10"/>
      <c r="AB26" s="11">
        <v>1</v>
      </c>
      <c r="AC26" s="12"/>
      <c r="AD26" s="14">
        <f t="shared" si="21"/>
        <v>0</v>
      </c>
      <c r="AE26" s="14">
        <f t="shared" si="22"/>
        <v>1</v>
      </c>
      <c r="AF26" s="13" t="str">
        <f t="shared" si="26"/>
        <v>Moderado-Bajo</v>
      </c>
      <c r="AG26" s="22">
        <v>4930</v>
      </c>
      <c r="AH26" s="10"/>
      <c r="AI26" s="11"/>
      <c r="AJ26" s="12"/>
      <c r="AK26" s="14">
        <f t="shared" si="40"/>
        <v>4930</v>
      </c>
      <c r="AL26" s="14">
        <f t="shared" si="41"/>
        <v>0</v>
      </c>
      <c r="AM26" s="13" t="str">
        <f t="shared" si="1"/>
        <v>Extremo-Alto</v>
      </c>
      <c r="AN26" s="14" t="s">
        <v>63</v>
      </c>
      <c r="AO26" s="13"/>
      <c r="AP26" s="13" t="s">
        <v>54</v>
      </c>
      <c r="AQ26" s="38">
        <f t="shared" si="15"/>
        <v>4947</v>
      </c>
      <c r="AR26" s="47" t="s">
        <v>92</v>
      </c>
      <c r="AS26" s="36" t="s">
        <v>63</v>
      </c>
    </row>
    <row r="27" spans="1:46" ht="43.5" customHeight="1" x14ac:dyDescent="0.2">
      <c r="A27" s="49" t="s">
        <v>28</v>
      </c>
      <c r="B27" s="50"/>
      <c r="C27" s="51"/>
      <c r="D27" s="33"/>
      <c r="E27" s="22"/>
      <c r="F27" s="10"/>
      <c r="G27" s="11"/>
      <c r="H27" s="12">
        <v>2</v>
      </c>
      <c r="I27" s="14">
        <f t="shared" si="25"/>
        <v>0</v>
      </c>
      <c r="J27" s="14">
        <f t="shared" si="16"/>
        <v>2</v>
      </c>
      <c r="K27" s="13" t="str">
        <f t="shared" si="13"/>
        <v>Moderado-Bajo</v>
      </c>
      <c r="L27" s="22"/>
      <c r="M27" s="10"/>
      <c r="N27" s="11"/>
      <c r="O27" s="12"/>
      <c r="P27" s="14">
        <f t="shared" si="17"/>
        <v>0</v>
      </c>
      <c r="Q27" s="14">
        <f t="shared" si="18"/>
        <v>0</v>
      </c>
      <c r="R27" s="13" t="str">
        <f t="shared" si="14"/>
        <v>Sin Concentración</v>
      </c>
      <c r="S27" s="22"/>
      <c r="T27" s="10"/>
      <c r="U27" s="11"/>
      <c r="V27" s="12">
        <v>1</v>
      </c>
      <c r="W27" s="14">
        <f t="shared" si="19"/>
        <v>0</v>
      </c>
      <c r="X27" s="14">
        <f t="shared" si="20"/>
        <v>1</v>
      </c>
      <c r="Y27" s="13" t="str">
        <f t="shared" si="8"/>
        <v>Moderado-Bajo</v>
      </c>
      <c r="Z27" s="22"/>
      <c r="AA27" s="10"/>
      <c r="AB27" s="11">
        <v>1</v>
      </c>
      <c r="AC27" s="12"/>
      <c r="AD27" s="14">
        <f t="shared" si="21"/>
        <v>0</v>
      </c>
      <c r="AE27" s="14">
        <f t="shared" si="22"/>
        <v>1</v>
      </c>
      <c r="AF27" s="13" t="str">
        <f t="shared" si="26"/>
        <v>Moderado-Bajo</v>
      </c>
      <c r="AG27" s="22"/>
      <c r="AH27" s="10"/>
      <c r="AI27" s="11"/>
      <c r="AJ27" s="12"/>
      <c r="AK27" s="14">
        <f t="shared" si="40"/>
        <v>0</v>
      </c>
      <c r="AL27" s="14">
        <f t="shared" si="41"/>
        <v>0</v>
      </c>
      <c r="AM27" s="13" t="str">
        <f t="shared" si="1"/>
        <v>Sin Concentración</v>
      </c>
      <c r="AN27" s="14" t="s">
        <v>63</v>
      </c>
      <c r="AO27" s="13"/>
      <c r="AP27" s="13" t="s">
        <v>35</v>
      </c>
      <c r="AQ27" s="38">
        <f t="shared" si="15"/>
        <v>3</v>
      </c>
      <c r="AR27" s="36" t="s">
        <v>82</v>
      </c>
      <c r="AS27" s="36" t="s">
        <v>63</v>
      </c>
    </row>
    <row r="28" spans="1:46" ht="96" customHeight="1" x14ac:dyDescent="0.2">
      <c r="A28" s="49" t="s">
        <v>104</v>
      </c>
      <c r="B28" s="50"/>
      <c r="C28" s="51"/>
      <c r="D28" s="33"/>
      <c r="E28" s="22"/>
      <c r="F28" s="10">
        <v>2</v>
      </c>
      <c r="G28" s="11">
        <v>2</v>
      </c>
      <c r="H28" s="12">
        <v>2</v>
      </c>
      <c r="I28" s="14">
        <f t="shared" si="25"/>
        <v>2</v>
      </c>
      <c r="J28" s="14">
        <f t="shared" si="16"/>
        <v>4</v>
      </c>
      <c r="K28" s="13" t="str">
        <f t="shared" si="13"/>
        <v>Moderado-Bajo</v>
      </c>
      <c r="L28" s="22"/>
      <c r="M28" s="10"/>
      <c r="N28" s="11"/>
      <c r="O28" s="12"/>
      <c r="P28" s="14">
        <f t="shared" si="17"/>
        <v>0</v>
      </c>
      <c r="Q28" s="14">
        <f t="shared" si="18"/>
        <v>0</v>
      </c>
      <c r="R28" s="13" t="str">
        <f t="shared" si="14"/>
        <v>Sin Concentración</v>
      </c>
      <c r="S28" s="22"/>
      <c r="T28" s="10"/>
      <c r="U28" s="11"/>
      <c r="V28" s="12">
        <v>1</v>
      </c>
      <c r="W28" s="14">
        <f t="shared" si="19"/>
        <v>0</v>
      </c>
      <c r="X28" s="14">
        <f t="shared" si="20"/>
        <v>1</v>
      </c>
      <c r="Y28" s="13" t="str">
        <f>+IF(W28&gt;X28,"Extremo-Alto",IF(W28=X28,"Sin Concentración","Moderado-Bajo"))</f>
        <v>Moderado-Bajo</v>
      </c>
      <c r="Z28" s="22"/>
      <c r="AA28" s="10"/>
      <c r="AB28" s="11">
        <v>1</v>
      </c>
      <c r="AC28" s="12"/>
      <c r="AD28" s="14">
        <f t="shared" si="21"/>
        <v>0</v>
      </c>
      <c r="AE28" s="14">
        <f t="shared" si="22"/>
        <v>1</v>
      </c>
      <c r="AF28" s="13" t="str">
        <f t="shared" si="26"/>
        <v>Moderado-Bajo</v>
      </c>
      <c r="AG28" s="22"/>
      <c r="AH28" s="10"/>
      <c r="AI28" s="11"/>
      <c r="AJ28" s="12"/>
      <c r="AK28" s="14">
        <f t="shared" si="40"/>
        <v>0</v>
      </c>
      <c r="AL28" s="14">
        <f t="shared" si="41"/>
        <v>0</v>
      </c>
      <c r="AM28" s="13" t="str">
        <f t="shared" si="1"/>
        <v>Sin Concentración</v>
      </c>
      <c r="AN28" s="14" t="s">
        <v>63</v>
      </c>
      <c r="AO28" s="36"/>
      <c r="AP28" s="14" t="s">
        <v>50</v>
      </c>
      <c r="AQ28" s="38">
        <f t="shared" si="15"/>
        <v>5</v>
      </c>
      <c r="AR28" s="47" t="s">
        <v>81</v>
      </c>
      <c r="AS28" s="11" t="s">
        <v>31</v>
      </c>
    </row>
    <row r="29" spans="1:46" ht="59.25" customHeight="1" x14ac:dyDescent="0.2">
      <c r="A29" s="49" t="s">
        <v>65</v>
      </c>
      <c r="B29" s="50"/>
      <c r="C29" s="51"/>
      <c r="D29" s="33"/>
      <c r="E29" s="22"/>
      <c r="F29" s="10">
        <v>1</v>
      </c>
      <c r="G29" s="11">
        <v>1</v>
      </c>
      <c r="H29" s="12">
        <v>1</v>
      </c>
      <c r="I29" s="14">
        <f t="shared" si="25"/>
        <v>1</v>
      </c>
      <c r="J29" s="14">
        <f t="shared" si="16"/>
        <v>2</v>
      </c>
      <c r="K29" s="13" t="str">
        <f t="shared" si="13"/>
        <v>Moderado-Bajo</v>
      </c>
      <c r="L29" s="22"/>
      <c r="M29" s="10"/>
      <c r="N29" s="11"/>
      <c r="O29" s="12">
        <v>1</v>
      </c>
      <c r="P29" s="14">
        <f t="shared" si="17"/>
        <v>0</v>
      </c>
      <c r="Q29" s="14">
        <f t="shared" si="18"/>
        <v>1</v>
      </c>
      <c r="R29" s="13" t="str">
        <f t="shared" si="14"/>
        <v>Moderado-Bajo</v>
      </c>
      <c r="S29" s="22"/>
      <c r="T29" s="10"/>
      <c r="U29" s="11">
        <v>2</v>
      </c>
      <c r="V29" s="12"/>
      <c r="W29" s="14">
        <f t="shared" si="19"/>
        <v>0</v>
      </c>
      <c r="X29" s="14">
        <f t="shared" si="20"/>
        <v>2</v>
      </c>
      <c r="Y29" s="13" t="str">
        <f t="shared" si="8"/>
        <v>Moderado-Bajo</v>
      </c>
      <c r="Z29" s="22"/>
      <c r="AA29" s="10"/>
      <c r="AB29" s="11">
        <v>1</v>
      </c>
      <c r="AC29" s="12"/>
      <c r="AD29" s="14">
        <f t="shared" si="21"/>
        <v>0</v>
      </c>
      <c r="AE29" s="14">
        <f t="shared" si="22"/>
        <v>1</v>
      </c>
      <c r="AF29" s="13" t="str">
        <f t="shared" si="26"/>
        <v>Moderado-Bajo</v>
      </c>
      <c r="AG29" s="22"/>
      <c r="AH29" s="10"/>
      <c r="AI29" s="11"/>
      <c r="AJ29" s="12"/>
      <c r="AK29" s="14">
        <f t="shared" si="40"/>
        <v>0</v>
      </c>
      <c r="AL29" s="14">
        <f t="shared" si="41"/>
        <v>0</v>
      </c>
      <c r="AM29" s="13" t="str">
        <f t="shared" si="1"/>
        <v>Sin Concentración</v>
      </c>
      <c r="AN29" s="14" t="s">
        <v>63</v>
      </c>
      <c r="AO29" s="13"/>
      <c r="AP29" s="13" t="s">
        <v>49</v>
      </c>
      <c r="AQ29" s="38">
        <f t="shared" si="15"/>
        <v>3</v>
      </c>
      <c r="AR29" s="47" t="s">
        <v>82</v>
      </c>
      <c r="AS29" s="36" t="s">
        <v>63</v>
      </c>
    </row>
    <row r="30" spans="1:46" ht="43.5" customHeight="1" x14ac:dyDescent="0.2">
      <c r="A30" s="49" t="s">
        <v>27</v>
      </c>
      <c r="B30" s="50"/>
      <c r="C30" s="51"/>
      <c r="D30" s="33"/>
      <c r="E30" s="22"/>
      <c r="F30" s="10">
        <v>1</v>
      </c>
      <c r="G30" s="11"/>
      <c r="H30" s="12">
        <v>1</v>
      </c>
      <c r="I30" s="14">
        <f t="shared" si="25"/>
        <v>1</v>
      </c>
      <c r="J30" s="14">
        <f t="shared" si="16"/>
        <v>1</v>
      </c>
      <c r="K30" s="13" t="str">
        <f>+IF(I30&gt;J30,"Extremo-Alto",IF(I30=J30,"Sin Concentración","Moderado-Bajo"))</f>
        <v>Sin Concentración</v>
      </c>
      <c r="L30" s="22"/>
      <c r="M30" s="10"/>
      <c r="N30" s="11"/>
      <c r="O30" s="12"/>
      <c r="P30" s="14">
        <f t="shared" si="17"/>
        <v>0</v>
      </c>
      <c r="Q30" s="14">
        <f t="shared" si="18"/>
        <v>0</v>
      </c>
      <c r="R30" s="13" t="str">
        <f>+IF(P30&gt;Q30,"Extremo-Alto",IF(P30=Q30,"Sin Concentración","Moderado-Bajo"))</f>
        <v>Sin Concentración</v>
      </c>
      <c r="S30" s="22"/>
      <c r="T30" s="10"/>
      <c r="U30" s="11"/>
      <c r="V30" s="12">
        <v>1</v>
      </c>
      <c r="W30" s="14">
        <f t="shared" si="19"/>
        <v>0</v>
      </c>
      <c r="X30" s="14">
        <f t="shared" si="20"/>
        <v>1</v>
      </c>
      <c r="Y30" s="13" t="str">
        <f t="shared" si="8"/>
        <v>Moderado-Bajo</v>
      </c>
      <c r="Z30" s="22"/>
      <c r="AA30" s="10"/>
      <c r="AB30" s="11"/>
      <c r="AC30" s="12">
        <v>1</v>
      </c>
      <c r="AD30" s="14">
        <f t="shared" si="21"/>
        <v>0</v>
      </c>
      <c r="AE30" s="14">
        <f t="shared" si="22"/>
        <v>1</v>
      </c>
      <c r="AF30" s="13" t="str">
        <f t="shared" si="26"/>
        <v>Moderado-Bajo</v>
      </c>
      <c r="AG30" s="22"/>
      <c r="AH30" s="10"/>
      <c r="AI30" s="11"/>
      <c r="AJ30" s="12">
        <v>2</v>
      </c>
      <c r="AK30" s="14">
        <f t="shared" si="40"/>
        <v>0</v>
      </c>
      <c r="AL30" s="14">
        <f t="shared" si="41"/>
        <v>2</v>
      </c>
      <c r="AM30" s="13" t="str">
        <f t="shared" si="1"/>
        <v>Moderado-Bajo</v>
      </c>
      <c r="AN30" s="14" t="s">
        <v>63</v>
      </c>
      <c r="AO30" s="36"/>
      <c r="AP30" s="35" t="s">
        <v>38</v>
      </c>
      <c r="AQ30" s="38">
        <f t="shared" si="15"/>
        <v>6</v>
      </c>
      <c r="AR30" s="36" t="s">
        <v>82</v>
      </c>
      <c r="AS30" s="36" t="s">
        <v>63</v>
      </c>
    </row>
    <row r="31" spans="1:46" ht="85.5" customHeight="1" x14ac:dyDescent="0.2">
      <c r="A31" s="79" t="s">
        <v>45</v>
      </c>
      <c r="B31" s="79"/>
      <c r="C31" s="79"/>
      <c r="D31" s="29"/>
      <c r="E31" s="22"/>
      <c r="F31" s="10">
        <v>1</v>
      </c>
      <c r="G31" s="11">
        <v>1</v>
      </c>
      <c r="H31" s="12">
        <v>1</v>
      </c>
      <c r="I31" s="14">
        <f t="shared" ref="I31:I41" si="42">+E31+F31</f>
        <v>1</v>
      </c>
      <c r="J31" s="14">
        <f t="shared" ref="J31:J41" si="43">+G31+H31</f>
        <v>2</v>
      </c>
      <c r="K31" s="13" t="str">
        <f t="shared" si="13"/>
        <v>Moderado-Bajo</v>
      </c>
      <c r="L31" s="22"/>
      <c r="M31" s="10"/>
      <c r="N31" s="11"/>
      <c r="O31" s="12"/>
      <c r="P31" s="14">
        <f t="shared" ref="P31:P41" si="44">+L31+M31</f>
        <v>0</v>
      </c>
      <c r="Q31" s="14">
        <f t="shared" ref="Q31:Q41" si="45">+N31+O31</f>
        <v>0</v>
      </c>
      <c r="R31" s="13" t="str">
        <f t="shared" si="14"/>
        <v>Sin Concentración</v>
      </c>
      <c r="S31" s="22"/>
      <c r="T31" s="10"/>
      <c r="U31" s="11"/>
      <c r="V31" s="12"/>
      <c r="W31" s="14">
        <f t="shared" ref="W31:W41" si="46">+S31+T31</f>
        <v>0</v>
      </c>
      <c r="X31" s="14">
        <f t="shared" ref="X31:X41" si="47">+U31+V31</f>
        <v>0</v>
      </c>
      <c r="Y31" s="13" t="str">
        <f t="shared" si="8"/>
        <v>Sin Concentración</v>
      </c>
      <c r="Z31" s="22"/>
      <c r="AA31" s="10"/>
      <c r="AB31" s="11">
        <v>1</v>
      </c>
      <c r="AC31" s="12"/>
      <c r="AD31" s="14">
        <f t="shared" ref="AD31:AD41" si="48">+Z31+AA31</f>
        <v>0</v>
      </c>
      <c r="AE31" s="14">
        <f t="shared" ref="AE31:AE41" si="49">+AB31+AC31</f>
        <v>1</v>
      </c>
      <c r="AF31" s="13" t="str">
        <f t="shared" ref="AF31:AF41" si="50">+IF(AD31&gt;AE31,"Extremo-Alto",IF(AD31=AE31,"Sin Concentración","Moderado-Bajo"))</f>
        <v>Moderado-Bajo</v>
      </c>
      <c r="AG31" s="22"/>
      <c r="AH31" s="10"/>
      <c r="AI31" s="11"/>
      <c r="AJ31" s="12"/>
      <c r="AK31" s="14">
        <f t="shared" ref="AK31:AK41" si="51">+AG31+AH31</f>
        <v>0</v>
      </c>
      <c r="AL31" s="14">
        <f t="shared" ref="AL31:AL41" si="52">+AI31+AJ31</f>
        <v>0</v>
      </c>
      <c r="AM31" s="13" t="str">
        <f t="shared" si="1"/>
        <v>Sin Concentración</v>
      </c>
      <c r="AN31" s="14" t="s">
        <v>31</v>
      </c>
      <c r="AO31" s="13"/>
      <c r="AP31" s="35" t="s">
        <v>57</v>
      </c>
      <c r="AQ31" s="38">
        <f t="shared" si="15"/>
        <v>2</v>
      </c>
      <c r="AR31" s="36" t="s">
        <v>82</v>
      </c>
      <c r="AS31" s="36" t="s">
        <v>63</v>
      </c>
    </row>
    <row r="32" spans="1:46" ht="107.25" customHeight="1" x14ac:dyDescent="0.2">
      <c r="A32" s="80" t="s">
        <v>64</v>
      </c>
      <c r="B32" s="80"/>
      <c r="C32" s="80"/>
      <c r="D32" s="32"/>
      <c r="E32" s="22"/>
      <c r="F32" s="10">
        <v>2</v>
      </c>
      <c r="G32" s="11">
        <v>4</v>
      </c>
      <c r="H32" s="12">
        <v>1</v>
      </c>
      <c r="I32" s="14">
        <f t="shared" si="42"/>
        <v>2</v>
      </c>
      <c r="J32" s="14">
        <f t="shared" si="43"/>
        <v>5</v>
      </c>
      <c r="K32" s="13" t="str">
        <f t="shared" si="13"/>
        <v>Moderado-Bajo</v>
      </c>
      <c r="L32" s="22"/>
      <c r="M32" s="10"/>
      <c r="N32" s="11"/>
      <c r="O32" s="12"/>
      <c r="P32" s="14">
        <f t="shared" si="44"/>
        <v>0</v>
      </c>
      <c r="Q32" s="14">
        <f t="shared" si="45"/>
        <v>0</v>
      </c>
      <c r="R32" s="13" t="str">
        <f t="shared" si="14"/>
        <v>Sin Concentración</v>
      </c>
      <c r="S32" s="22"/>
      <c r="T32" s="10"/>
      <c r="U32" s="11"/>
      <c r="V32" s="12"/>
      <c r="W32" s="14">
        <f t="shared" si="46"/>
        <v>0</v>
      </c>
      <c r="X32" s="14">
        <f t="shared" si="47"/>
        <v>0</v>
      </c>
      <c r="Y32" s="13" t="str">
        <f t="shared" si="8"/>
        <v>Sin Concentración</v>
      </c>
      <c r="Z32" s="22"/>
      <c r="AA32" s="10"/>
      <c r="AB32" s="11">
        <v>1</v>
      </c>
      <c r="AC32" s="12"/>
      <c r="AD32" s="14">
        <f t="shared" si="48"/>
        <v>0</v>
      </c>
      <c r="AE32" s="14">
        <f t="shared" si="49"/>
        <v>1</v>
      </c>
      <c r="AF32" s="13" t="str">
        <f t="shared" si="50"/>
        <v>Moderado-Bajo</v>
      </c>
      <c r="AG32" s="22"/>
      <c r="AH32" s="10"/>
      <c r="AI32" s="11"/>
      <c r="AJ32" s="12"/>
      <c r="AK32" s="14">
        <f t="shared" si="51"/>
        <v>0</v>
      </c>
      <c r="AL32" s="14">
        <f t="shared" si="52"/>
        <v>0</v>
      </c>
      <c r="AM32" s="13" t="str">
        <f t="shared" si="1"/>
        <v>Sin Concentración</v>
      </c>
      <c r="AN32" s="14" t="s">
        <v>31</v>
      </c>
      <c r="AO32" s="13" t="s">
        <v>62</v>
      </c>
      <c r="AP32" s="14" t="s">
        <v>59</v>
      </c>
      <c r="AQ32" s="38">
        <f t="shared" si="15"/>
        <v>3</v>
      </c>
      <c r="AR32" s="47" t="s">
        <v>93</v>
      </c>
      <c r="AS32" s="48" t="s">
        <v>31</v>
      </c>
    </row>
    <row r="33" spans="1:45" ht="117.75" customHeight="1" x14ac:dyDescent="0.2">
      <c r="A33" s="79" t="s">
        <v>56</v>
      </c>
      <c r="B33" s="79"/>
      <c r="C33" s="79"/>
      <c r="D33" s="32"/>
      <c r="E33" s="22"/>
      <c r="F33" s="10">
        <v>1</v>
      </c>
      <c r="G33" s="11"/>
      <c r="H33" s="12"/>
      <c r="I33" s="14">
        <f t="shared" si="42"/>
        <v>1</v>
      </c>
      <c r="J33" s="14">
        <f t="shared" si="43"/>
        <v>0</v>
      </c>
      <c r="K33" s="13" t="str">
        <f t="shared" si="13"/>
        <v>Extremo-Alto</v>
      </c>
      <c r="L33" s="22"/>
      <c r="M33" s="10"/>
      <c r="N33" s="11"/>
      <c r="O33" s="12"/>
      <c r="P33" s="14">
        <f t="shared" si="44"/>
        <v>0</v>
      </c>
      <c r="Q33" s="14">
        <f t="shared" si="45"/>
        <v>0</v>
      </c>
      <c r="R33" s="13" t="str">
        <f>+IF(P33&gt;Q33,"Extremo-Alto",IF(P33=Q33,"Sin Concentración","Moderado-Bajo"))</f>
        <v>Sin Concentración</v>
      </c>
      <c r="S33" s="22"/>
      <c r="T33" s="10"/>
      <c r="U33" s="11"/>
      <c r="V33" s="12"/>
      <c r="W33" s="14">
        <f t="shared" si="46"/>
        <v>0</v>
      </c>
      <c r="X33" s="14">
        <f t="shared" si="47"/>
        <v>0</v>
      </c>
      <c r="Y33" s="13" t="str">
        <f>+IF(W33&gt;X33,"Extremo-Alto",IF(W33=X33,"Sin Concentración","Moderado-Bajo"))</f>
        <v>Sin Concentración</v>
      </c>
      <c r="Z33" s="22"/>
      <c r="AA33" s="10"/>
      <c r="AB33" s="11">
        <v>1</v>
      </c>
      <c r="AC33" s="12"/>
      <c r="AD33" s="14">
        <f t="shared" si="48"/>
        <v>0</v>
      </c>
      <c r="AE33" s="14">
        <f t="shared" si="49"/>
        <v>1</v>
      </c>
      <c r="AF33" s="13" t="str">
        <f t="shared" si="50"/>
        <v>Moderado-Bajo</v>
      </c>
      <c r="AG33" s="22"/>
      <c r="AH33" s="10"/>
      <c r="AI33" s="11"/>
      <c r="AJ33" s="12"/>
      <c r="AK33" s="14">
        <f t="shared" si="51"/>
        <v>0</v>
      </c>
      <c r="AL33" s="14">
        <f t="shared" si="52"/>
        <v>0</v>
      </c>
      <c r="AM33" s="13" t="str">
        <f t="shared" si="1"/>
        <v>Sin Concentración</v>
      </c>
      <c r="AN33" s="14" t="s">
        <v>31</v>
      </c>
      <c r="AO33" s="13"/>
      <c r="AP33" s="34" t="s">
        <v>55</v>
      </c>
      <c r="AQ33" s="38">
        <f t="shared" si="15"/>
        <v>1</v>
      </c>
      <c r="AR33" s="36" t="s">
        <v>82</v>
      </c>
      <c r="AS33" s="15" t="s">
        <v>63</v>
      </c>
    </row>
    <row r="34" spans="1:45" ht="43.5" customHeight="1" x14ac:dyDescent="0.2">
      <c r="A34" s="79" t="s">
        <v>46</v>
      </c>
      <c r="B34" s="79"/>
      <c r="C34" s="79"/>
      <c r="D34" s="29"/>
      <c r="E34" s="22">
        <v>1</v>
      </c>
      <c r="F34" s="10">
        <v>0</v>
      </c>
      <c r="G34" s="11">
        <v>1</v>
      </c>
      <c r="H34" s="12">
        <v>1</v>
      </c>
      <c r="I34" s="14">
        <f t="shared" si="42"/>
        <v>1</v>
      </c>
      <c r="J34" s="14">
        <f t="shared" si="43"/>
        <v>2</v>
      </c>
      <c r="K34" s="13" t="str">
        <f t="shared" si="13"/>
        <v>Moderado-Bajo</v>
      </c>
      <c r="L34" s="22"/>
      <c r="M34" s="10"/>
      <c r="N34" s="11"/>
      <c r="O34" s="12"/>
      <c r="P34" s="14">
        <f t="shared" si="44"/>
        <v>0</v>
      </c>
      <c r="Q34" s="14">
        <f t="shared" si="45"/>
        <v>0</v>
      </c>
      <c r="R34" s="13" t="str">
        <f t="shared" si="14"/>
        <v>Sin Concentración</v>
      </c>
      <c r="S34" s="22"/>
      <c r="T34" s="10"/>
      <c r="U34" s="11"/>
      <c r="V34" s="12"/>
      <c r="W34" s="14">
        <f t="shared" si="46"/>
        <v>0</v>
      </c>
      <c r="X34" s="14">
        <f t="shared" si="47"/>
        <v>0</v>
      </c>
      <c r="Y34" s="13" t="str">
        <f t="shared" si="8"/>
        <v>Sin Concentración</v>
      </c>
      <c r="Z34" s="22"/>
      <c r="AA34" s="10"/>
      <c r="AB34" s="11">
        <v>1</v>
      </c>
      <c r="AC34" s="12"/>
      <c r="AD34" s="14">
        <f t="shared" si="48"/>
        <v>0</v>
      </c>
      <c r="AE34" s="14">
        <f t="shared" si="49"/>
        <v>1</v>
      </c>
      <c r="AF34" s="13" t="str">
        <f t="shared" si="50"/>
        <v>Moderado-Bajo</v>
      </c>
      <c r="AG34" s="22"/>
      <c r="AH34" s="10"/>
      <c r="AI34" s="11"/>
      <c r="AJ34" s="12"/>
      <c r="AK34" s="14">
        <f t="shared" si="51"/>
        <v>0</v>
      </c>
      <c r="AL34" s="14">
        <f t="shared" si="52"/>
        <v>0</v>
      </c>
      <c r="AM34" s="13" t="str">
        <f t="shared" si="1"/>
        <v>Sin Concentración</v>
      </c>
      <c r="AN34" s="14" t="s">
        <v>31</v>
      </c>
      <c r="AO34" s="13"/>
      <c r="AP34" s="37" t="s">
        <v>58</v>
      </c>
      <c r="AQ34" s="38">
        <f t="shared" si="15"/>
        <v>2</v>
      </c>
      <c r="AR34" s="36" t="s">
        <v>82</v>
      </c>
      <c r="AS34" s="15" t="s">
        <v>63</v>
      </c>
    </row>
    <row r="35" spans="1:45" ht="86.25" customHeight="1" x14ac:dyDescent="0.2">
      <c r="A35" s="49" t="s">
        <v>51</v>
      </c>
      <c r="B35" s="50"/>
      <c r="C35" s="51"/>
      <c r="D35" s="33"/>
      <c r="E35" s="22"/>
      <c r="F35" s="10">
        <v>1</v>
      </c>
      <c r="G35" s="11">
        <v>1</v>
      </c>
      <c r="H35" s="12">
        <v>1</v>
      </c>
      <c r="I35" s="14">
        <f t="shared" si="42"/>
        <v>1</v>
      </c>
      <c r="J35" s="14">
        <f t="shared" si="43"/>
        <v>2</v>
      </c>
      <c r="K35" s="13" t="str">
        <f t="shared" si="13"/>
        <v>Moderado-Bajo</v>
      </c>
      <c r="L35" s="22"/>
      <c r="M35" s="10"/>
      <c r="N35" s="11"/>
      <c r="O35" s="12"/>
      <c r="P35" s="14">
        <f t="shared" si="44"/>
        <v>0</v>
      </c>
      <c r="Q35" s="14">
        <f t="shared" si="45"/>
        <v>0</v>
      </c>
      <c r="R35" s="13" t="str">
        <f t="shared" si="14"/>
        <v>Sin Concentración</v>
      </c>
      <c r="S35" s="22"/>
      <c r="T35" s="10"/>
      <c r="U35" s="11"/>
      <c r="V35" s="12"/>
      <c r="W35" s="14">
        <f t="shared" si="46"/>
        <v>0</v>
      </c>
      <c r="X35" s="14">
        <f t="shared" si="47"/>
        <v>0</v>
      </c>
      <c r="Y35" s="13" t="str">
        <f t="shared" si="8"/>
        <v>Sin Concentración</v>
      </c>
      <c r="Z35" s="22"/>
      <c r="AA35" s="10"/>
      <c r="AB35" s="11">
        <v>1</v>
      </c>
      <c r="AC35" s="12"/>
      <c r="AD35" s="14">
        <f t="shared" si="48"/>
        <v>0</v>
      </c>
      <c r="AE35" s="14">
        <f t="shared" si="49"/>
        <v>1</v>
      </c>
      <c r="AF35" s="13" t="str">
        <f t="shared" si="50"/>
        <v>Moderado-Bajo</v>
      </c>
      <c r="AG35" s="22"/>
      <c r="AH35" s="10"/>
      <c r="AI35" s="11"/>
      <c r="AJ35" s="12"/>
      <c r="AK35" s="14">
        <f t="shared" si="51"/>
        <v>0</v>
      </c>
      <c r="AL35" s="14">
        <f t="shared" si="52"/>
        <v>0</v>
      </c>
      <c r="AM35" s="13" t="str">
        <f t="shared" si="1"/>
        <v>Sin Concentración</v>
      </c>
      <c r="AN35" s="14" t="s">
        <v>63</v>
      </c>
      <c r="AO35" s="13"/>
      <c r="AP35" s="13" t="s">
        <v>52</v>
      </c>
      <c r="AQ35" s="38">
        <f t="shared" si="15"/>
        <v>2</v>
      </c>
      <c r="AR35" s="36" t="s">
        <v>82</v>
      </c>
      <c r="AS35" s="15" t="s">
        <v>63</v>
      </c>
    </row>
    <row r="36" spans="1:45" ht="69" customHeight="1" x14ac:dyDescent="0.2">
      <c r="A36" s="52" t="s">
        <v>60</v>
      </c>
      <c r="B36" s="53"/>
      <c r="C36" s="54"/>
      <c r="D36" s="33"/>
      <c r="E36" s="22"/>
      <c r="F36" s="10">
        <v>2</v>
      </c>
      <c r="G36" s="11">
        <v>4</v>
      </c>
      <c r="H36" s="12">
        <v>1</v>
      </c>
      <c r="I36" s="14">
        <f t="shared" si="42"/>
        <v>2</v>
      </c>
      <c r="J36" s="14">
        <f t="shared" si="43"/>
        <v>5</v>
      </c>
      <c r="K36" s="13" t="str">
        <f t="shared" si="13"/>
        <v>Moderado-Bajo</v>
      </c>
      <c r="L36" s="22"/>
      <c r="M36" s="10"/>
      <c r="N36" s="11"/>
      <c r="O36" s="12"/>
      <c r="P36" s="14">
        <f t="shared" si="44"/>
        <v>0</v>
      </c>
      <c r="Q36" s="14">
        <f t="shared" si="45"/>
        <v>0</v>
      </c>
      <c r="R36" s="13" t="str">
        <f>+IF(P36&gt;Q36,"Extremo-Alto",IF(P36=Q36,"Sin Concentración","Moderado-Bajo"))</f>
        <v>Sin Concentración</v>
      </c>
      <c r="S36" s="22"/>
      <c r="T36" s="10"/>
      <c r="U36" s="11"/>
      <c r="V36" s="12"/>
      <c r="W36" s="14">
        <f t="shared" si="46"/>
        <v>0</v>
      </c>
      <c r="X36" s="14">
        <f t="shared" si="47"/>
        <v>0</v>
      </c>
      <c r="Y36" s="13" t="str">
        <f t="shared" si="8"/>
        <v>Sin Concentración</v>
      </c>
      <c r="Z36" s="22"/>
      <c r="AA36" s="10"/>
      <c r="AB36" s="11">
        <v>1</v>
      </c>
      <c r="AC36" s="12"/>
      <c r="AD36" s="14">
        <f t="shared" si="48"/>
        <v>0</v>
      </c>
      <c r="AE36" s="14">
        <f t="shared" si="49"/>
        <v>1</v>
      </c>
      <c r="AF36" s="13" t="str">
        <f t="shared" si="50"/>
        <v>Moderado-Bajo</v>
      </c>
      <c r="AG36" s="22"/>
      <c r="AH36" s="10"/>
      <c r="AI36" s="11"/>
      <c r="AJ36" s="12"/>
      <c r="AK36" s="14">
        <f t="shared" si="51"/>
        <v>0</v>
      </c>
      <c r="AL36" s="14">
        <f t="shared" si="52"/>
        <v>0</v>
      </c>
      <c r="AM36" s="13" t="str">
        <f t="shared" si="1"/>
        <v>Sin Concentración</v>
      </c>
      <c r="AN36" s="14" t="s">
        <v>31</v>
      </c>
      <c r="AO36" s="36" t="s">
        <v>62</v>
      </c>
      <c r="AP36" s="14"/>
      <c r="AQ36" s="38">
        <f t="shared" si="15"/>
        <v>3</v>
      </c>
      <c r="AR36" s="47" t="s">
        <v>93</v>
      </c>
      <c r="AS36" s="48" t="s">
        <v>31</v>
      </c>
    </row>
    <row r="37" spans="1:45" ht="69" customHeight="1" x14ac:dyDescent="0.2">
      <c r="A37" s="49" t="s">
        <v>83</v>
      </c>
      <c r="B37" s="50"/>
      <c r="C37" s="51"/>
      <c r="D37" s="46"/>
      <c r="E37" s="22"/>
      <c r="F37" s="10">
        <v>2</v>
      </c>
      <c r="G37" s="11">
        <v>1</v>
      </c>
      <c r="H37" s="12"/>
      <c r="I37" s="14">
        <f t="shared" ref="I37:I40" si="53">+E37+F37</f>
        <v>2</v>
      </c>
      <c r="J37" s="14">
        <f t="shared" ref="J37:J40" si="54">+G37+H37</f>
        <v>1</v>
      </c>
      <c r="K37" s="13" t="str">
        <f t="shared" ref="K37:K40" si="55">+IF(I37&gt;J37,"Extremo-Alto",IF(I37=J37,"Sin Concentración","Moderado-Bajo"))</f>
        <v>Extremo-Alto</v>
      </c>
      <c r="L37" s="22"/>
      <c r="M37" s="10"/>
      <c r="N37" s="11"/>
      <c r="O37" s="12"/>
      <c r="P37" s="14">
        <f t="shared" ref="P37:P40" si="56">+L37+M37</f>
        <v>0</v>
      </c>
      <c r="Q37" s="14">
        <f t="shared" ref="Q37:Q40" si="57">+N37+O37</f>
        <v>0</v>
      </c>
      <c r="R37" s="13" t="str">
        <f t="shared" ref="R37:R40" si="58">+IF(P37&gt;Q37,"Extremo-Alto",IF(P37=Q37,"Sin Concentración","Moderado-Bajo"))</f>
        <v>Sin Concentración</v>
      </c>
      <c r="S37" s="22"/>
      <c r="T37" s="10"/>
      <c r="U37" s="11"/>
      <c r="V37" s="12"/>
      <c r="W37" s="14">
        <f t="shared" ref="W37:W40" si="59">+S37+T37</f>
        <v>0</v>
      </c>
      <c r="X37" s="14">
        <f t="shared" ref="X37:X40" si="60">+U37+V37</f>
        <v>0</v>
      </c>
      <c r="Y37" s="13" t="str">
        <f>+IF(W37&gt;X37,"Extremo-Alto",IF(W37=X37,"Sin Concentración","Moderado-Bajo"))</f>
        <v>Sin Concentración</v>
      </c>
      <c r="Z37" s="22"/>
      <c r="AA37" s="10">
        <v>3</v>
      </c>
      <c r="AB37" s="11"/>
      <c r="AC37" s="12"/>
      <c r="AD37" s="14">
        <f t="shared" ref="AD37:AD40" si="61">+Z37+AA37</f>
        <v>3</v>
      </c>
      <c r="AE37" s="14">
        <f t="shared" ref="AE37:AE40" si="62">+AB37+AC37</f>
        <v>0</v>
      </c>
      <c r="AF37" s="13" t="str">
        <f t="shared" ref="AF37:AF40" si="63">+IF(AD37&gt;AE37,"Extremo-Alto",IF(AD37=AE37,"Sin Concentración","Moderado-Bajo"))</f>
        <v>Extremo-Alto</v>
      </c>
      <c r="AG37" s="22">
        <v>1</v>
      </c>
      <c r="AH37" s="10"/>
      <c r="AI37" s="11"/>
      <c r="AJ37" s="12"/>
      <c r="AK37" s="14">
        <f t="shared" ref="AK37:AK40" si="64">+AG37+AH37</f>
        <v>1</v>
      </c>
      <c r="AL37" s="14">
        <f t="shared" ref="AL37:AL40" si="65">+AI37+AJ37</f>
        <v>0</v>
      </c>
      <c r="AM37" s="13" t="str">
        <f t="shared" ref="AM37:AM40" si="66">+IF(AK37&gt;AL37,"Extremo-Alto",IF(AK37=AL37,"Sin Concentración","Moderado-Bajo"))</f>
        <v>Extremo-Alto</v>
      </c>
      <c r="AN37" s="14" t="s">
        <v>31</v>
      </c>
      <c r="AO37" s="36" t="s">
        <v>61</v>
      </c>
      <c r="AP37" s="14"/>
      <c r="AQ37" s="38">
        <f t="shared" si="15"/>
        <v>6</v>
      </c>
      <c r="AR37" s="47" t="s">
        <v>94</v>
      </c>
      <c r="AS37" s="36" t="s">
        <v>63</v>
      </c>
    </row>
    <row r="38" spans="1:45" ht="69" customHeight="1" x14ac:dyDescent="0.2">
      <c r="A38" s="49" t="s">
        <v>84</v>
      </c>
      <c r="B38" s="50"/>
      <c r="C38" s="51"/>
      <c r="D38" s="46"/>
      <c r="E38" s="22"/>
      <c r="F38" s="10">
        <v>2</v>
      </c>
      <c r="G38" s="11">
        <v>1</v>
      </c>
      <c r="H38" s="12"/>
      <c r="I38" s="14">
        <f t="shared" si="53"/>
        <v>2</v>
      </c>
      <c r="J38" s="14">
        <f t="shared" si="54"/>
        <v>1</v>
      </c>
      <c r="K38" s="13" t="str">
        <f t="shared" si="55"/>
        <v>Extremo-Alto</v>
      </c>
      <c r="L38" s="22"/>
      <c r="M38" s="10"/>
      <c r="N38" s="11"/>
      <c r="O38" s="12"/>
      <c r="P38" s="14">
        <f t="shared" si="56"/>
        <v>0</v>
      </c>
      <c r="Q38" s="14">
        <f t="shared" si="57"/>
        <v>0</v>
      </c>
      <c r="R38" s="13" t="str">
        <f t="shared" si="58"/>
        <v>Sin Concentración</v>
      </c>
      <c r="S38" s="22"/>
      <c r="T38" s="10"/>
      <c r="U38" s="11"/>
      <c r="V38" s="12"/>
      <c r="W38" s="14">
        <f t="shared" si="59"/>
        <v>0</v>
      </c>
      <c r="X38" s="14">
        <f t="shared" si="60"/>
        <v>0</v>
      </c>
      <c r="Y38" s="13" t="str">
        <f>+IF(W38&gt;X38,"Extremo-Alto",IF(W38=X38,"Sin Concentración","Moderado-Bajo"))</f>
        <v>Sin Concentración</v>
      </c>
      <c r="Z38" s="22"/>
      <c r="AA38" s="10">
        <v>3</v>
      </c>
      <c r="AB38" s="11"/>
      <c r="AC38" s="12"/>
      <c r="AD38" s="14">
        <f t="shared" si="61"/>
        <v>3</v>
      </c>
      <c r="AE38" s="14">
        <f t="shared" si="62"/>
        <v>0</v>
      </c>
      <c r="AF38" s="13" t="str">
        <f t="shared" si="63"/>
        <v>Extremo-Alto</v>
      </c>
      <c r="AG38" s="22">
        <v>1</v>
      </c>
      <c r="AH38" s="10"/>
      <c r="AI38" s="11"/>
      <c r="AJ38" s="12"/>
      <c r="AK38" s="14">
        <f t="shared" si="64"/>
        <v>1</v>
      </c>
      <c r="AL38" s="14">
        <f t="shared" si="65"/>
        <v>0</v>
      </c>
      <c r="AM38" s="13" t="str">
        <f t="shared" si="66"/>
        <v>Extremo-Alto</v>
      </c>
      <c r="AN38" s="14" t="s">
        <v>31</v>
      </c>
      <c r="AO38" s="36" t="s">
        <v>61</v>
      </c>
      <c r="AP38" s="14"/>
      <c r="AQ38" s="38">
        <f t="shared" si="15"/>
        <v>6</v>
      </c>
      <c r="AR38" s="47" t="s">
        <v>96</v>
      </c>
      <c r="AS38" s="36" t="s">
        <v>63</v>
      </c>
    </row>
    <row r="39" spans="1:45" ht="69" customHeight="1" x14ac:dyDescent="0.2">
      <c r="A39" s="49" t="s">
        <v>85</v>
      </c>
      <c r="B39" s="50"/>
      <c r="C39" s="51"/>
      <c r="D39" s="46"/>
      <c r="E39" s="22"/>
      <c r="F39" s="10">
        <v>2</v>
      </c>
      <c r="G39" s="11">
        <v>1</v>
      </c>
      <c r="H39" s="12"/>
      <c r="I39" s="14">
        <f t="shared" si="53"/>
        <v>2</v>
      </c>
      <c r="J39" s="14">
        <f t="shared" si="54"/>
        <v>1</v>
      </c>
      <c r="K39" s="13" t="str">
        <f t="shared" si="55"/>
        <v>Extremo-Alto</v>
      </c>
      <c r="L39" s="22"/>
      <c r="M39" s="10"/>
      <c r="N39" s="11"/>
      <c r="O39" s="12"/>
      <c r="P39" s="14">
        <f t="shared" si="56"/>
        <v>0</v>
      </c>
      <c r="Q39" s="14">
        <f t="shared" si="57"/>
        <v>0</v>
      </c>
      <c r="R39" s="13" t="str">
        <f t="shared" si="58"/>
        <v>Sin Concentración</v>
      </c>
      <c r="S39" s="22"/>
      <c r="T39" s="10"/>
      <c r="U39" s="11"/>
      <c r="V39" s="12"/>
      <c r="W39" s="14">
        <f t="shared" si="59"/>
        <v>0</v>
      </c>
      <c r="X39" s="14">
        <f t="shared" si="60"/>
        <v>0</v>
      </c>
      <c r="Y39" s="13" t="str">
        <f>+IF(W39&gt;X39,"Extremo-Alto",IF(W39=X39,"Sin Concentración","Moderado-Bajo"))</f>
        <v>Sin Concentración</v>
      </c>
      <c r="Z39" s="22"/>
      <c r="AA39" s="10">
        <v>3</v>
      </c>
      <c r="AB39" s="11"/>
      <c r="AC39" s="12"/>
      <c r="AD39" s="14">
        <f t="shared" si="61"/>
        <v>3</v>
      </c>
      <c r="AE39" s="14">
        <f t="shared" si="62"/>
        <v>0</v>
      </c>
      <c r="AF39" s="13" t="str">
        <f t="shared" si="63"/>
        <v>Extremo-Alto</v>
      </c>
      <c r="AG39" s="22">
        <v>1</v>
      </c>
      <c r="AH39" s="10"/>
      <c r="AI39" s="11"/>
      <c r="AJ39" s="12"/>
      <c r="AK39" s="14">
        <f t="shared" si="64"/>
        <v>1</v>
      </c>
      <c r="AL39" s="14">
        <f t="shared" si="65"/>
        <v>0</v>
      </c>
      <c r="AM39" s="13" t="str">
        <f t="shared" si="66"/>
        <v>Extremo-Alto</v>
      </c>
      <c r="AN39" s="14" t="s">
        <v>31</v>
      </c>
      <c r="AO39" s="36" t="s">
        <v>61</v>
      </c>
      <c r="AP39" s="14"/>
      <c r="AQ39" s="38">
        <f t="shared" si="15"/>
        <v>6</v>
      </c>
      <c r="AR39" s="47" t="s">
        <v>97</v>
      </c>
      <c r="AS39" s="36" t="s">
        <v>63</v>
      </c>
    </row>
    <row r="40" spans="1:45" ht="69" customHeight="1" x14ac:dyDescent="0.2">
      <c r="A40" s="49" t="s">
        <v>86</v>
      </c>
      <c r="B40" s="50"/>
      <c r="C40" s="51"/>
      <c r="D40" s="46"/>
      <c r="E40" s="22"/>
      <c r="F40" s="10">
        <v>2</v>
      </c>
      <c r="G40" s="11">
        <v>1</v>
      </c>
      <c r="H40" s="12"/>
      <c r="I40" s="14">
        <f t="shared" si="53"/>
        <v>2</v>
      </c>
      <c r="J40" s="14">
        <f t="shared" si="54"/>
        <v>1</v>
      </c>
      <c r="K40" s="13" t="str">
        <f t="shared" si="55"/>
        <v>Extremo-Alto</v>
      </c>
      <c r="L40" s="22"/>
      <c r="M40" s="10"/>
      <c r="N40" s="11"/>
      <c r="O40" s="12"/>
      <c r="P40" s="14">
        <f t="shared" si="56"/>
        <v>0</v>
      </c>
      <c r="Q40" s="14">
        <f t="shared" si="57"/>
        <v>0</v>
      </c>
      <c r="R40" s="13" t="str">
        <f t="shared" si="58"/>
        <v>Sin Concentración</v>
      </c>
      <c r="S40" s="22"/>
      <c r="T40" s="10"/>
      <c r="U40" s="11"/>
      <c r="V40" s="12"/>
      <c r="W40" s="14">
        <f t="shared" si="59"/>
        <v>0</v>
      </c>
      <c r="X40" s="14">
        <f t="shared" si="60"/>
        <v>0</v>
      </c>
      <c r="Y40" s="13" t="str">
        <f>+IF(W40&gt;X40,"Extremo-Alto",IF(W40=X40,"Sin Concentración","Moderado-Bajo"))</f>
        <v>Sin Concentración</v>
      </c>
      <c r="Z40" s="22"/>
      <c r="AA40" s="10">
        <v>3</v>
      </c>
      <c r="AB40" s="11"/>
      <c r="AC40" s="12"/>
      <c r="AD40" s="14">
        <f t="shared" si="61"/>
        <v>3</v>
      </c>
      <c r="AE40" s="14">
        <f t="shared" si="62"/>
        <v>0</v>
      </c>
      <c r="AF40" s="13" t="str">
        <f t="shared" si="63"/>
        <v>Extremo-Alto</v>
      </c>
      <c r="AG40" s="22">
        <v>1</v>
      </c>
      <c r="AH40" s="10"/>
      <c r="AI40" s="11"/>
      <c r="AJ40" s="12"/>
      <c r="AK40" s="14">
        <f t="shared" si="64"/>
        <v>1</v>
      </c>
      <c r="AL40" s="14">
        <f t="shared" si="65"/>
        <v>0</v>
      </c>
      <c r="AM40" s="13" t="str">
        <f t="shared" si="66"/>
        <v>Extremo-Alto</v>
      </c>
      <c r="AN40" s="14" t="s">
        <v>31</v>
      </c>
      <c r="AO40" s="36" t="s">
        <v>61</v>
      </c>
      <c r="AP40" s="14"/>
      <c r="AQ40" s="38">
        <f t="shared" si="15"/>
        <v>6</v>
      </c>
      <c r="AR40" s="47" t="s">
        <v>95</v>
      </c>
      <c r="AS40" s="36" t="s">
        <v>63</v>
      </c>
    </row>
    <row r="41" spans="1:45" ht="69" customHeight="1" x14ac:dyDescent="0.2">
      <c r="A41" s="49" t="s">
        <v>87</v>
      </c>
      <c r="B41" s="50"/>
      <c r="C41" s="51"/>
      <c r="D41" s="33"/>
      <c r="E41" s="22"/>
      <c r="F41" s="10">
        <v>2</v>
      </c>
      <c r="G41" s="11">
        <v>1</v>
      </c>
      <c r="H41" s="12"/>
      <c r="I41" s="14">
        <f t="shared" si="42"/>
        <v>2</v>
      </c>
      <c r="J41" s="14">
        <f t="shared" si="43"/>
        <v>1</v>
      </c>
      <c r="K41" s="13" t="str">
        <f t="shared" si="13"/>
        <v>Extremo-Alto</v>
      </c>
      <c r="L41" s="22"/>
      <c r="M41" s="10"/>
      <c r="N41" s="11"/>
      <c r="O41" s="12"/>
      <c r="P41" s="14">
        <f t="shared" si="44"/>
        <v>0</v>
      </c>
      <c r="Q41" s="14">
        <f t="shared" si="45"/>
        <v>0</v>
      </c>
      <c r="R41" s="13" t="str">
        <f t="shared" si="14"/>
        <v>Sin Concentración</v>
      </c>
      <c r="S41" s="22"/>
      <c r="T41" s="10"/>
      <c r="U41" s="11"/>
      <c r="V41" s="12"/>
      <c r="W41" s="14">
        <f t="shared" si="46"/>
        <v>0</v>
      </c>
      <c r="X41" s="14">
        <f t="shared" si="47"/>
        <v>0</v>
      </c>
      <c r="Y41" s="13" t="str">
        <f>+IF(W41&gt;X41,"Extremo-Alto",IF(W41=X41,"Sin Concentración","Moderado-Bajo"))</f>
        <v>Sin Concentración</v>
      </c>
      <c r="Z41" s="22"/>
      <c r="AA41" s="10">
        <v>3</v>
      </c>
      <c r="AB41" s="11"/>
      <c r="AC41" s="12"/>
      <c r="AD41" s="14">
        <f t="shared" si="48"/>
        <v>3</v>
      </c>
      <c r="AE41" s="14">
        <f t="shared" si="49"/>
        <v>0</v>
      </c>
      <c r="AF41" s="13" t="str">
        <f t="shared" si="50"/>
        <v>Extremo-Alto</v>
      </c>
      <c r="AG41" s="22">
        <v>1</v>
      </c>
      <c r="AH41" s="10"/>
      <c r="AI41" s="11"/>
      <c r="AJ41" s="12"/>
      <c r="AK41" s="14">
        <f t="shared" si="51"/>
        <v>1</v>
      </c>
      <c r="AL41" s="14">
        <f t="shared" si="52"/>
        <v>0</v>
      </c>
      <c r="AM41" s="13" t="str">
        <f t="shared" si="1"/>
        <v>Extremo-Alto</v>
      </c>
      <c r="AN41" s="14" t="s">
        <v>31</v>
      </c>
      <c r="AO41" s="36" t="s">
        <v>61</v>
      </c>
      <c r="AP41" s="14"/>
      <c r="AQ41" s="38">
        <f t="shared" si="15"/>
        <v>6</v>
      </c>
      <c r="AR41" s="47" t="s">
        <v>98</v>
      </c>
      <c r="AS41" s="36" t="s">
        <v>63</v>
      </c>
    </row>
    <row r="42" spans="1:45" s="2" customFormat="1" ht="33" customHeight="1" x14ac:dyDescent="0.25">
      <c r="A42" s="18" t="s">
        <v>13</v>
      </c>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8" t="s">
        <v>14</v>
      </c>
      <c r="AI42" s="58"/>
      <c r="AJ42" s="56"/>
      <c r="AK42" s="56"/>
      <c r="AL42" s="56"/>
      <c r="AM42" s="56"/>
      <c r="AN42" s="18" t="s">
        <v>15</v>
      </c>
      <c r="AO42" s="18"/>
      <c r="AP42" s="57"/>
      <c r="AQ42" s="57"/>
      <c r="AR42" s="57"/>
      <c r="AS42" s="44"/>
    </row>
    <row r="43" spans="1:45" s="3" customFormat="1" ht="19.5" customHeight="1" x14ac:dyDescent="0.2">
      <c r="A43" s="19" t="s">
        <v>16</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9" t="s">
        <v>16</v>
      </c>
      <c r="AI43" s="59"/>
      <c r="AJ43" s="55"/>
      <c r="AK43" s="55"/>
      <c r="AL43" s="55"/>
      <c r="AM43" s="55"/>
      <c r="AN43" s="19" t="s">
        <v>17</v>
      </c>
      <c r="AO43" s="19"/>
      <c r="AP43" s="55"/>
      <c r="AQ43" s="55"/>
      <c r="AR43" s="55"/>
      <c r="AS43" s="45"/>
    </row>
    <row r="44" spans="1:45" s="2" customFormat="1" ht="15.75"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45" s="2" customFormat="1" ht="15.75"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row>
    <row r="46" spans="1:45" s="2" customFormat="1" ht="15.75" x14ac:dyDescent="0.25">
      <c r="AN46" s="4"/>
      <c r="AO46" s="4"/>
      <c r="AP46" s="4"/>
      <c r="AQ46" s="4"/>
      <c r="AR46" s="4"/>
      <c r="AS46" s="4"/>
    </row>
    <row r="47" spans="1:45" s="2" customFormat="1" ht="15.75" x14ac:dyDescent="0.25">
      <c r="AN47" s="4"/>
      <c r="AO47" s="4"/>
      <c r="AP47" s="4"/>
      <c r="AQ47" s="4"/>
      <c r="AR47" s="4"/>
      <c r="AS47" s="4"/>
    </row>
    <row r="48" spans="1:45" s="2" customFormat="1" ht="15.75"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row>
    <row r="49" spans="1:45" s="2" customFormat="1" ht="15.75"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row>
    <row r="50" spans="1:45" s="2" customFormat="1" ht="15.75"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row>
    <row r="51" spans="1:45" s="2" customFormat="1" ht="15.75"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row>
    <row r="52" spans="1:45" s="2" customFormat="1" ht="15.75"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row>
    <row r="53" spans="1:45" s="2" customFormat="1" ht="15.75"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row>
    <row r="54" spans="1:45" s="2" customFormat="1" ht="15.75"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row>
    <row r="55" spans="1:45" s="2" customFormat="1" ht="15.75"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row>
    <row r="56" spans="1:45" s="2" customFormat="1" ht="15.75"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row>
    <row r="57" spans="1:45" s="2" customFormat="1" ht="15.75"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row>
    <row r="58" spans="1:45" s="2" customFormat="1" ht="15.75"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row>
    <row r="59" spans="1:45" s="2" customFormat="1" ht="15.75"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row>
    <row r="60" spans="1:45" s="2" customFormat="1" ht="15.75"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row>
    <row r="61" spans="1:45" s="2" customFormat="1" ht="15.75"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row>
    <row r="62" spans="1:45" s="2" customFormat="1" ht="15.75"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row>
    <row r="63" spans="1:45" s="2" customFormat="1" ht="15.75"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row>
    <row r="64" spans="1:45" s="2" customFormat="1" ht="15.75"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row>
    <row r="65" spans="1:45" s="2" customFormat="1" ht="15.75"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row>
    <row r="66" spans="1:45" s="2" customFormat="1" ht="15.75"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row>
    <row r="67" spans="1:45" s="2" customFormat="1" ht="15.75"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row>
    <row r="68" spans="1:45" s="2" customFormat="1" ht="15.75"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row>
    <row r="69" spans="1:45" s="2" customFormat="1" ht="15.75"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row>
    <row r="70" spans="1:45" s="2" customFormat="1" ht="15.75"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row>
    <row r="71" spans="1:45" s="2" customFormat="1" ht="15.75"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row>
    <row r="72" spans="1:45" s="2" customFormat="1" ht="15.75"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row>
    <row r="73" spans="1:45" s="2" customFormat="1" x14ac:dyDescent="0.2"/>
    <row r="74" spans="1:45" s="2" customFormat="1" x14ac:dyDescent="0.2"/>
    <row r="75" spans="1:45" s="2" customFormat="1" x14ac:dyDescent="0.2"/>
    <row r="76" spans="1:45" s="2" customFormat="1" x14ac:dyDescent="0.2"/>
    <row r="77" spans="1:45" s="2" customFormat="1" x14ac:dyDescent="0.2"/>
    <row r="78" spans="1:45" s="2" customFormat="1" x14ac:dyDescent="0.2"/>
    <row r="79" spans="1:45" s="2" customFormat="1" x14ac:dyDescent="0.2"/>
    <row r="80" spans="1:45"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sheetData>
  <dataConsolidate/>
  <mergeCells count="62">
    <mergeCell ref="AS9:AS10"/>
    <mergeCell ref="A11:C11"/>
    <mergeCell ref="A22:C22"/>
    <mergeCell ref="A21:C21"/>
    <mergeCell ref="S9:Y9"/>
    <mergeCell ref="Z9:AF9"/>
    <mergeCell ref="A16:C16"/>
    <mergeCell ref="A19:C19"/>
    <mergeCell ref="A18:C18"/>
    <mergeCell ref="A17:C17"/>
    <mergeCell ref="AP9:AP10"/>
    <mergeCell ref="AR9:AR10"/>
    <mergeCell ref="A12:C12"/>
    <mergeCell ref="A13:C13"/>
    <mergeCell ref="A14:C14"/>
    <mergeCell ref="A15:C15"/>
    <mergeCell ref="A27:C27"/>
    <mergeCell ref="A28:C28"/>
    <mergeCell ref="A29:C29"/>
    <mergeCell ref="A30:C30"/>
    <mergeCell ref="A34:C34"/>
    <mergeCell ref="A31:C31"/>
    <mergeCell ref="A32:C32"/>
    <mergeCell ref="A33:C33"/>
    <mergeCell ref="A20:C20"/>
    <mergeCell ref="A23:C23"/>
    <mergeCell ref="A24:C24"/>
    <mergeCell ref="A25:C25"/>
    <mergeCell ref="A26:C26"/>
    <mergeCell ref="A1:AR1"/>
    <mergeCell ref="A3:AR3"/>
    <mergeCell ref="A2:AR2"/>
    <mergeCell ref="AP4:AR4"/>
    <mergeCell ref="A5:A7"/>
    <mergeCell ref="AG4:AN4"/>
    <mergeCell ref="B5:AN7"/>
    <mergeCell ref="A8:C8"/>
    <mergeCell ref="AG8:AR8"/>
    <mergeCell ref="A4:C4"/>
    <mergeCell ref="AN9:AN10"/>
    <mergeCell ref="AO9:AO10"/>
    <mergeCell ref="E9:K9"/>
    <mergeCell ref="L9:R9"/>
    <mergeCell ref="A9:C10"/>
    <mergeCell ref="AQ9:AQ10"/>
    <mergeCell ref="AG9:AM9"/>
    <mergeCell ref="D9:D10"/>
    <mergeCell ref="A35:C35"/>
    <mergeCell ref="A36:C36"/>
    <mergeCell ref="A37:C37"/>
    <mergeCell ref="AP43:AR43"/>
    <mergeCell ref="B42:AG42"/>
    <mergeCell ref="AP42:AR42"/>
    <mergeCell ref="AH42:AI42"/>
    <mergeCell ref="AH43:AI43"/>
    <mergeCell ref="AJ42:AM42"/>
    <mergeCell ref="AJ43:AM43"/>
    <mergeCell ref="B43:AG43"/>
    <mergeCell ref="A41:C41"/>
    <mergeCell ref="A40:C40"/>
    <mergeCell ref="A38:C38"/>
    <mergeCell ref="A39:C39"/>
  </mergeCells>
  <conditionalFormatting sqref="AR12:AR13 AR15 AR18 AR20 AR23 AR26:AR30 AS12:AS20 AQ11:AQ41">
    <cfRule type="cellIs" dxfId="71" priority="278" operator="equal">
      <formula>"Auditoría en 2014"</formula>
    </cfRule>
  </conditionalFormatting>
  <conditionalFormatting sqref="AR12:AR13 AR15 AR18 AR20 AR23 AR26:AR30 AS12:AS20 AQ11:AQ41">
    <cfRule type="cellIs" dxfId="70" priority="277" operator="equal">
      <formula>"Auditoría en 2012"</formula>
    </cfRule>
  </conditionalFormatting>
  <conditionalFormatting sqref="AT20">
    <cfRule type="cellIs" dxfId="69" priority="256" operator="equal">
      <formula>"Auditoría en 2014"</formula>
    </cfRule>
  </conditionalFormatting>
  <conditionalFormatting sqref="AT20">
    <cfRule type="cellIs" dxfId="68" priority="255" operator="equal">
      <formula>"Auditoría en 2012"</formula>
    </cfRule>
  </conditionalFormatting>
  <conditionalFormatting sqref="AR11">
    <cfRule type="cellIs" dxfId="67" priority="204" operator="equal">
      <formula>"Auditoría en 2014"</formula>
    </cfRule>
  </conditionalFormatting>
  <conditionalFormatting sqref="AR11">
    <cfRule type="cellIs" dxfId="66" priority="203" operator="equal">
      <formula>"Auditoría en 2012"</formula>
    </cfRule>
  </conditionalFormatting>
  <conditionalFormatting sqref="AT22">
    <cfRule type="cellIs" dxfId="65" priority="196" operator="equal">
      <formula>"Auditoría en 2014"</formula>
    </cfRule>
  </conditionalFormatting>
  <conditionalFormatting sqref="AT22">
    <cfRule type="cellIs" dxfId="64" priority="195" operator="equal">
      <formula>"Auditoría en 2012"</formula>
    </cfRule>
  </conditionalFormatting>
  <conditionalFormatting sqref="AT21">
    <cfRule type="cellIs" dxfId="63" priority="192" operator="equal">
      <formula>"Auditoría en 2014"</formula>
    </cfRule>
  </conditionalFormatting>
  <conditionalFormatting sqref="AT21">
    <cfRule type="cellIs" dxfId="62" priority="191" operator="equal">
      <formula>"Auditoría en 2012"</formula>
    </cfRule>
  </conditionalFormatting>
  <conditionalFormatting sqref="AS23:AS30">
    <cfRule type="cellIs" dxfId="61" priority="166" operator="equal">
      <formula>"Auditoría en 2014"</formula>
    </cfRule>
  </conditionalFormatting>
  <conditionalFormatting sqref="AS23:AS30">
    <cfRule type="cellIs" dxfId="60" priority="165" operator="equal">
      <formula>"Auditoría en 2012"</formula>
    </cfRule>
  </conditionalFormatting>
  <conditionalFormatting sqref="AS31:AS34">
    <cfRule type="cellIs" dxfId="59" priority="162" operator="equal">
      <formula>"Auditoría en 2014"</formula>
    </cfRule>
  </conditionalFormatting>
  <conditionalFormatting sqref="AS31:AS34">
    <cfRule type="cellIs" dxfId="58" priority="161" operator="equal">
      <formula>"Auditoría en 2012"</formula>
    </cfRule>
  </conditionalFormatting>
  <conditionalFormatting sqref="AS35">
    <cfRule type="cellIs" dxfId="57" priority="160" operator="equal">
      <formula>"Auditoría en 2014"</formula>
    </cfRule>
  </conditionalFormatting>
  <conditionalFormatting sqref="AS35">
    <cfRule type="cellIs" dxfId="56" priority="159" operator="equal">
      <formula>"Auditoría en 2012"</formula>
    </cfRule>
  </conditionalFormatting>
  <conditionalFormatting sqref="AS36">
    <cfRule type="cellIs" dxfId="55" priority="158" operator="equal">
      <formula>"Auditoría en 2014"</formula>
    </cfRule>
  </conditionalFormatting>
  <conditionalFormatting sqref="AS36">
    <cfRule type="cellIs" dxfId="54" priority="157" operator="equal">
      <formula>"Auditoría en 2012"</formula>
    </cfRule>
  </conditionalFormatting>
  <conditionalFormatting sqref="AS41">
    <cfRule type="cellIs" dxfId="53" priority="154" operator="equal">
      <formula>"Auditoría en 2014"</formula>
    </cfRule>
  </conditionalFormatting>
  <conditionalFormatting sqref="AS41">
    <cfRule type="cellIs" dxfId="52" priority="153" operator="equal">
      <formula>"Auditoría en 2012"</formula>
    </cfRule>
  </conditionalFormatting>
  <conditionalFormatting sqref="AS11">
    <cfRule type="cellIs" dxfId="51" priority="152" operator="equal">
      <formula>"Auditoría en 2014"</formula>
    </cfRule>
  </conditionalFormatting>
  <conditionalFormatting sqref="AS11">
    <cfRule type="cellIs" dxfId="50" priority="151" operator="equal">
      <formula>"Auditoría en 2012"</formula>
    </cfRule>
  </conditionalFormatting>
  <conditionalFormatting sqref="AS22">
    <cfRule type="cellIs" dxfId="49" priority="146" operator="equal">
      <formula>"Auditoría en 2014"</formula>
    </cfRule>
  </conditionalFormatting>
  <conditionalFormatting sqref="AS22">
    <cfRule type="cellIs" dxfId="48" priority="145" operator="equal">
      <formula>"Auditoría en 2012"</formula>
    </cfRule>
  </conditionalFormatting>
  <conditionalFormatting sqref="AS21">
    <cfRule type="cellIs" dxfId="47" priority="144" operator="equal">
      <formula>"Auditoría en 2014"</formula>
    </cfRule>
  </conditionalFormatting>
  <conditionalFormatting sqref="AS21">
    <cfRule type="cellIs" dxfId="46" priority="143" operator="equal">
      <formula>"Auditoría en 2012"</formula>
    </cfRule>
  </conditionalFormatting>
  <conditionalFormatting sqref="AR14">
    <cfRule type="cellIs" dxfId="45" priority="136" operator="equal">
      <formula>"Auditoría en 2014"</formula>
    </cfRule>
  </conditionalFormatting>
  <conditionalFormatting sqref="AR14">
    <cfRule type="cellIs" dxfId="44" priority="135" operator="equal">
      <formula>"Auditoría en 2012"</formula>
    </cfRule>
  </conditionalFormatting>
  <conditionalFormatting sqref="AR16">
    <cfRule type="cellIs" dxfId="43" priority="134" operator="equal">
      <formula>"Auditoría en 2014"</formula>
    </cfRule>
  </conditionalFormatting>
  <conditionalFormatting sqref="AR16">
    <cfRule type="cellIs" dxfId="42" priority="133" operator="equal">
      <formula>"Auditoría en 2012"</formula>
    </cfRule>
  </conditionalFormatting>
  <conditionalFormatting sqref="AR17">
    <cfRule type="cellIs" dxfId="41" priority="132" operator="equal">
      <formula>"Auditoría en 2014"</formula>
    </cfRule>
  </conditionalFormatting>
  <conditionalFormatting sqref="AR17">
    <cfRule type="cellIs" dxfId="40" priority="131" operator="equal">
      <formula>"Auditoría en 2012"</formula>
    </cfRule>
  </conditionalFormatting>
  <conditionalFormatting sqref="AR19">
    <cfRule type="cellIs" dxfId="39" priority="130" operator="equal">
      <formula>"Auditoría en 2014"</formula>
    </cfRule>
  </conditionalFormatting>
  <conditionalFormatting sqref="AR19">
    <cfRule type="cellIs" dxfId="38" priority="129" operator="equal">
      <formula>"Auditoría en 2012"</formula>
    </cfRule>
  </conditionalFormatting>
  <conditionalFormatting sqref="AR21">
    <cfRule type="cellIs" dxfId="37" priority="128" operator="equal">
      <formula>"Auditoría en 2014"</formula>
    </cfRule>
  </conditionalFormatting>
  <conditionalFormatting sqref="AR21">
    <cfRule type="cellIs" dxfId="36" priority="127" operator="equal">
      <formula>"Auditoría en 2012"</formula>
    </cfRule>
  </conditionalFormatting>
  <conditionalFormatting sqref="AR24">
    <cfRule type="cellIs" dxfId="35" priority="126" operator="equal">
      <formula>"Auditoría en 2014"</formula>
    </cfRule>
  </conditionalFormatting>
  <conditionalFormatting sqref="AR24">
    <cfRule type="cellIs" dxfId="34" priority="125" operator="equal">
      <formula>"Auditoría en 2012"</formula>
    </cfRule>
  </conditionalFormatting>
  <conditionalFormatting sqref="AR25">
    <cfRule type="cellIs" dxfId="33" priority="124" operator="equal">
      <formula>"Auditoría en 2014"</formula>
    </cfRule>
  </conditionalFormatting>
  <conditionalFormatting sqref="AR25">
    <cfRule type="cellIs" dxfId="32" priority="123" operator="equal">
      <formula>"Auditoría en 2012"</formula>
    </cfRule>
  </conditionalFormatting>
  <conditionalFormatting sqref="AR36">
    <cfRule type="cellIs" dxfId="31" priority="122" operator="equal">
      <formula>"Auditoría en 2014"</formula>
    </cfRule>
  </conditionalFormatting>
  <conditionalFormatting sqref="AR36">
    <cfRule type="cellIs" dxfId="30" priority="121" operator="equal">
      <formula>"Auditoría en 2012"</formula>
    </cfRule>
  </conditionalFormatting>
  <conditionalFormatting sqref="AR41">
    <cfRule type="cellIs" dxfId="29" priority="118" operator="equal">
      <formula>"Auditoría en 2014"</formula>
    </cfRule>
  </conditionalFormatting>
  <conditionalFormatting sqref="AR41">
    <cfRule type="cellIs" dxfId="28" priority="117" operator="equal">
      <formula>"Auditoría en 2012"</formula>
    </cfRule>
  </conditionalFormatting>
  <conditionalFormatting sqref="AR22">
    <cfRule type="cellIs" dxfId="27" priority="116" operator="equal">
      <formula>"Auditoría en 2014"</formula>
    </cfRule>
  </conditionalFormatting>
  <conditionalFormatting sqref="AR22">
    <cfRule type="cellIs" dxfId="26" priority="115" operator="equal">
      <formula>"Auditoría en 2012"</formula>
    </cfRule>
  </conditionalFormatting>
  <conditionalFormatting sqref="AR31">
    <cfRule type="cellIs" dxfId="25" priority="114" operator="equal">
      <formula>"Auditoría en 2014"</formula>
    </cfRule>
  </conditionalFormatting>
  <conditionalFormatting sqref="AR31">
    <cfRule type="cellIs" dxfId="24" priority="113" operator="equal">
      <formula>"Auditoría en 2012"</formula>
    </cfRule>
  </conditionalFormatting>
  <conditionalFormatting sqref="AR32">
    <cfRule type="cellIs" dxfId="23" priority="112" operator="equal">
      <formula>"Auditoría en 2014"</formula>
    </cfRule>
  </conditionalFormatting>
  <conditionalFormatting sqref="AR32">
    <cfRule type="cellIs" dxfId="22" priority="111" operator="equal">
      <formula>"Auditoría en 2012"</formula>
    </cfRule>
  </conditionalFormatting>
  <conditionalFormatting sqref="AR33">
    <cfRule type="cellIs" dxfId="21" priority="110" operator="equal">
      <formula>"Auditoría en 2014"</formula>
    </cfRule>
  </conditionalFormatting>
  <conditionalFormatting sqref="AR33">
    <cfRule type="cellIs" dxfId="20" priority="109" operator="equal">
      <formula>"Auditoría en 2012"</formula>
    </cfRule>
  </conditionalFormatting>
  <conditionalFormatting sqref="AR34">
    <cfRule type="cellIs" dxfId="19" priority="108" operator="equal">
      <formula>"Auditoría en 2014"</formula>
    </cfRule>
  </conditionalFormatting>
  <conditionalFormatting sqref="AR34">
    <cfRule type="cellIs" dxfId="18" priority="107" operator="equal">
      <formula>"Auditoría en 2012"</formula>
    </cfRule>
  </conditionalFormatting>
  <conditionalFormatting sqref="AR35">
    <cfRule type="cellIs" dxfId="17" priority="106" operator="equal">
      <formula>"Auditoría en 2014"</formula>
    </cfRule>
  </conditionalFormatting>
  <conditionalFormatting sqref="AR35">
    <cfRule type="cellIs" dxfId="16" priority="105" operator="equal">
      <formula>"Auditoría en 2012"</formula>
    </cfRule>
  </conditionalFormatting>
  <conditionalFormatting sqref="AS37">
    <cfRule type="cellIs" dxfId="15" priority="96" operator="equal">
      <formula>"Auditoría en 2014"</formula>
    </cfRule>
  </conditionalFormatting>
  <conditionalFormatting sqref="AS37">
    <cfRule type="cellIs" dxfId="14" priority="95" operator="equal">
      <formula>"Auditoría en 2012"</formula>
    </cfRule>
  </conditionalFormatting>
  <conditionalFormatting sqref="AR37">
    <cfRule type="cellIs" dxfId="13" priority="94" operator="equal">
      <formula>"Auditoría en 2014"</formula>
    </cfRule>
  </conditionalFormatting>
  <conditionalFormatting sqref="AR37">
    <cfRule type="cellIs" dxfId="12" priority="93" operator="equal">
      <formula>"Auditoría en 2012"</formula>
    </cfRule>
  </conditionalFormatting>
  <conditionalFormatting sqref="AS38">
    <cfRule type="cellIs" dxfId="11" priority="48" operator="equal">
      <formula>"Auditoría en 2014"</formula>
    </cfRule>
  </conditionalFormatting>
  <conditionalFormatting sqref="AS38">
    <cfRule type="cellIs" dxfId="10" priority="47" operator="equal">
      <formula>"Auditoría en 2012"</formula>
    </cfRule>
  </conditionalFormatting>
  <conditionalFormatting sqref="AR38">
    <cfRule type="cellIs" dxfId="9" priority="46" operator="equal">
      <formula>"Auditoría en 2014"</formula>
    </cfRule>
  </conditionalFormatting>
  <conditionalFormatting sqref="AR38">
    <cfRule type="cellIs" dxfId="8" priority="45" operator="equal">
      <formula>"Auditoría en 2012"</formula>
    </cfRule>
  </conditionalFormatting>
  <conditionalFormatting sqref="AS39">
    <cfRule type="cellIs" dxfId="7" priority="42" operator="equal">
      <formula>"Auditoría en 2014"</formula>
    </cfRule>
  </conditionalFormatting>
  <conditionalFormatting sqref="AS39">
    <cfRule type="cellIs" dxfId="6" priority="41" operator="equal">
      <formula>"Auditoría en 2012"</formula>
    </cfRule>
  </conditionalFormatting>
  <conditionalFormatting sqref="AR39">
    <cfRule type="cellIs" dxfId="5" priority="40" operator="equal">
      <formula>"Auditoría en 2014"</formula>
    </cfRule>
  </conditionalFormatting>
  <conditionalFormatting sqref="AR39">
    <cfRule type="cellIs" dxfId="4" priority="39" operator="equal">
      <formula>"Auditoría en 2012"</formula>
    </cfRule>
  </conditionalFormatting>
  <conditionalFormatting sqref="AS40">
    <cfRule type="cellIs" dxfId="3" priority="6" operator="equal">
      <formula>"Auditoría en 2014"</formula>
    </cfRule>
  </conditionalFormatting>
  <conditionalFormatting sqref="AS40">
    <cfRule type="cellIs" dxfId="2" priority="5" operator="equal">
      <formula>"Auditoría en 2012"</formula>
    </cfRule>
  </conditionalFormatting>
  <conditionalFormatting sqref="AR40">
    <cfRule type="cellIs" dxfId="1" priority="4" operator="equal">
      <formula>"Auditoría en 2014"</formula>
    </cfRule>
  </conditionalFormatting>
  <conditionalFormatting sqref="AR40">
    <cfRule type="cellIs" dxfId="0" priority="3" operator="equal">
      <formula>"Auditoría en 2012"</formula>
    </cfRule>
  </conditionalFormatting>
  <dataValidations count="1">
    <dataValidation type="list" allowBlank="1" showInputMessage="1" showErrorMessage="1" sqref="AN11:AN41" xr:uid="{00000000-0002-0000-0000-000000000000}">
      <formula1>"SI,NO"</formula1>
    </dataValidation>
  </dataValidations>
  <printOptions horizontalCentered="1" verticalCentered="1"/>
  <pageMargins left="0.39370078740157483" right="0.39370078740157483" top="0.39370078740157483" bottom="0.39370078740157483" header="0.31496062992125984" footer="0.31496062992125984"/>
  <pageSetup paperSize="5" scale="65" orientation="landscape" r:id="rId1"/>
  <headerFooter>
    <oddHeader>&amp;CANEXO 2 - ACTA 001 - MATRIZ DE PRIORIZACION</oddHeader>
    <oddFooter>&amp;CANEXO 2 - ACTA 001 - MATRIZ DE PRIORIZACION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Universo de Auditoria</vt:lpstr>
      <vt:lpstr>'Universo de Auditoria'!Área_de_impresión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2021-04-19T18:53:14Z</dcterms:modified>
</cp:coreProperties>
</file>