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cela.reyes\Documents\ARCHIVO SDA\TRANSPARENCIA (nuevo)\Planeación\Políticas\Planes institucionales\Vigencia 2021\"/>
    </mc:Choice>
  </mc:AlternateContent>
  <xr:revisionPtr revIDLastSave="0" documentId="8_{326B3ED5-3ECD-45BB-9E02-57BAF4CDB0C9}" xr6:coauthVersionLast="46" xr6:coauthVersionMax="46" xr10:uidLastSave="{00000000-0000-0000-0000-000000000000}"/>
  <bookViews>
    <workbookView xWindow="-120" yWindow="-120" windowWidth="20730" windowHeight="11160" firstSheet="2" activeTab="7" xr2:uid="{00000000-000D-0000-FFFF-FFFF00000000}"/>
  </bookViews>
  <sheets>
    <sheet name="INDICE" sheetId="51" r:id="rId1"/>
    <sheet name="LISTA DE ASPECTOS CRIT." sheetId="31" r:id="rId2"/>
    <sheet name="2 ASPECTOS CRITICOS" sheetId="22" r:id="rId3"/>
    <sheet name="SUMATORIA DE ASPECTOS CRITICOS" sheetId="28" r:id="rId4"/>
    <sheet name="ORDEN DE PRIORIZACION" sheetId="52" r:id="rId5"/>
    <sheet name="OBJETIVO" sheetId="45" r:id="rId6"/>
    <sheet name="PROYECTO 1" sheetId="46" r:id="rId7"/>
    <sheet name="PROYECTO 2" sheetId="47" r:id="rId8"/>
    <sheet name="PROYECTO 3" sheetId="48" r:id="rId9"/>
    <sheet name="PROYECTO 4" sheetId="49" r:id="rId10"/>
    <sheet name="PROYECTO 5" sheetId="50" r:id="rId11"/>
    <sheet name="PROYECTO 6" sheetId="55" r:id="rId12"/>
    <sheet name="MAPA DE RUTA" sheetId="5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55" l="1"/>
  <c r="H30" i="55"/>
  <c r="H29" i="55"/>
  <c r="H28" i="55"/>
  <c r="D13" i="28"/>
  <c r="K115" i="22"/>
  <c r="I13" i="28" s="1"/>
  <c r="I14" i="28" s="1"/>
  <c r="I115" i="22"/>
  <c r="H13" i="28" s="1"/>
  <c r="H14" i="28" s="1"/>
  <c r="G115" i="22"/>
  <c r="G13" i="28" s="1"/>
  <c r="G14" i="28" s="1"/>
  <c r="E115" i="22"/>
  <c r="L115" i="22" s="1"/>
  <c r="C115" i="22"/>
  <c r="E13" i="28" s="1"/>
  <c r="E14" i="28" s="1"/>
  <c r="H29" i="50"/>
  <c r="H30" i="50"/>
  <c r="H31" i="50"/>
  <c r="H28" i="50"/>
  <c r="H46" i="49"/>
  <c r="H48" i="49"/>
  <c r="H47" i="49"/>
  <c r="H45" i="49"/>
  <c r="H44" i="49"/>
  <c r="H62" i="48"/>
  <c r="H61" i="48"/>
  <c r="H60" i="48"/>
  <c r="H25" i="47"/>
  <c r="H24" i="47"/>
  <c r="H107" i="46"/>
  <c r="H106" i="46"/>
  <c r="H105" i="46"/>
  <c r="H32" i="55" l="1"/>
  <c r="F13" i="28"/>
  <c r="F14" i="28" s="1"/>
  <c r="H26" i="47"/>
  <c r="H32" i="50"/>
  <c r="H63" i="48"/>
  <c r="H49" i="49"/>
  <c r="H109" i="46"/>
  <c r="K95" i="22"/>
  <c r="I95" i="22"/>
  <c r="G95" i="22"/>
  <c r="E95" i="22"/>
  <c r="C95" i="22"/>
  <c r="K76" i="22"/>
  <c r="I76" i="22"/>
  <c r="G76" i="22"/>
  <c r="E76" i="22"/>
  <c r="C76" i="22"/>
  <c r="K58" i="22"/>
  <c r="I58" i="22"/>
  <c r="G58" i="22"/>
  <c r="E58" i="22"/>
  <c r="C58" i="22"/>
  <c r="K40" i="22"/>
  <c r="I40" i="22"/>
  <c r="G40" i="22"/>
  <c r="E40" i="22"/>
  <c r="C40" i="22"/>
  <c r="J13" i="28" l="1"/>
  <c r="L76" i="22"/>
  <c r="L95" i="22"/>
  <c r="L40" i="22"/>
  <c r="L58" i="22"/>
  <c r="C22" i="22"/>
  <c r="J12" i="28" l="1"/>
  <c r="J11" i="28"/>
  <c r="J10" i="28"/>
  <c r="J9" i="28"/>
  <c r="J8" i="28"/>
  <c r="K22" i="22" l="1"/>
  <c r="I22" i="22"/>
  <c r="G22" i="22"/>
  <c r="E22" i="22"/>
  <c r="R14" i="22"/>
  <c r="L22" i="22" l="1"/>
</calcChain>
</file>

<file path=xl/sharedStrings.xml><?xml version="1.0" encoding="utf-8"?>
<sst xmlns="http://schemas.openxmlformats.org/spreadsheetml/2006/main" count="1321" uniqueCount="485">
  <si>
    <t>Administración de Archivos</t>
  </si>
  <si>
    <t>Acceso a la Información</t>
  </si>
  <si>
    <t>Tecnología y Seguridad</t>
  </si>
  <si>
    <t>Se tiene implementada la estrategia de gobierno el línea GEL</t>
  </si>
  <si>
    <t xml:space="preserve">Se encuentra estandarizada la administración y gestión de la información y los datos en herramientas tecnológicas articuladas con el sistema de gestión de seguridad de la información y los procesos archivísticos </t>
  </si>
  <si>
    <t>La gestión documental se encuentra implementada acorde con el modelo integrado de planeación y gestión</t>
  </si>
  <si>
    <t>Se cuenta con canales en línea de servicio, atención y orientación al ciudadano</t>
  </si>
  <si>
    <t>Se cuenta con los mecanismos técnicos que permitan mejorar la adquisición, uso y mantenimiento de las herramientas tecnológicas</t>
  </si>
  <si>
    <t>La alta dirección está comprometida con el desarrollo de la función archivística de la entidad</t>
  </si>
  <si>
    <t>Se cuenta con directrices de seguridad de la información con relación al recurso humano, al entorno físico y electrónico, el acceso y los sistemas de información</t>
  </si>
  <si>
    <t>Se tiene identificados los roles y responsabilidades del personal y las áreas frente a los documentos</t>
  </si>
  <si>
    <t>Se cuenta con un esquema de comunicación para la difusión de la importancia de la gestión documental</t>
  </si>
  <si>
    <t>Se cuenta con tecnología asociada al servicio al ciudadano, de modo que le permita una adecuada interacción y participación</t>
  </si>
  <si>
    <t>Se cuenta con alianzas estratégicas que permitan mejorar e innovar la función archivística de la entidad</t>
  </si>
  <si>
    <t>Se tiene establecida una política de gestión documental</t>
  </si>
  <si>
    <t>Se cuenta con política de disponibilidad y acceso a la información</t>
  </si>
  <si>
    <t>Cuenta con políticas asociadas a las herramientas tecnológicas que respaldan la seguridad, usabilidad, accesibilidad, integridad y autenticidad de la información</t>
  </si>
  <si>
    <t xml:space="preserve">Se tiene formulada y articulada  la política de gestión documental con los sistemas y modelos de gestión de la entidad </t>
  </si>
  <si>
    <t>Se tiene establecido un esquema de capacitación en gestión documental articulado con el plan de capacitación institucional</t>
  </si>
  <si>
    <t>Se cuenta con políticas que permitan adoptar tecnologías que contemplen servicios y contenidos orientados a la gestión de los documentos</t>
  </si>
  <si>
    <t>Se cuenta con indicadores y procesos de mejora continua</t>
  </si>
  <si>
    <t>Se cuenta con modelos para la identificación, evaluación y análisis de riesgos</t>
  </si>
  <si>
    <t>Se cuenta con instancias asesoras que formulen lineamientos para la aplicación de la función archivística en la entidad</t>
  </si>
  <si>
    <t>Se cuenta con procesos, procedimientos, instructivos normalizados y medibles</t>
  </si>
  <si>
    <t>Se cuenta con procesos, procedimientos o instructivos documentados y aprobados de valoración y disposición final de los documentos</t>
  </si>
  <si>
    <t>Se aplica el marco legal y normativo concerniente a la función archivística</t>
  </si>
  <si>
    <t>Se cuenta con personal idóneo y suficiente para atender las necesidades de archivo requeridas por los ciudadanos</t>
  </si>
  <si>
    <t>Se cuenta con acuerdos de confidencialidad y políticas de protección de datos a nivel interno y con terceros</t>
  </si>
  <si>
    <t>Se cuenta con presupuesto para atender las necesidades documentales y de archivo</t>
  </si>
  <si>
    <t>Se considera el ciclo de vida de los documentos integrando aspectos administrativos, legales, funcionales y técnicos.</t>
  </si>
  <si>
    <t>El personal de la entidad hace buen uso de las herramientas tecnológicas destinadas a la administración de la información</t>
  </si>
  <si>
    <t>Se cuenta con esquema de metadatos, integrado a otros sistemas de gestión</t>
  </si>
  <si>
    <t>Se cuenta con herramientas tecnológicas acordes a las necesidades de la entidad, las cuales permiten hacer buen uso de los documentos</t>
  </si>
  <si>
    <t>Se cuenta con sistema de gestión de documentos electrónicos basado en estándares nacionales e internacionales</t>
  </si>
  <si>
    <t>Se documentan el desarrollo de procesos de gestión documental</t>
  </si>
  <si>
    <t>Se ha establecido la caracterización de usuarios de acuerdo con sus necesidades de información</t>
  </si>
  <si>
    <t>Se cuenta con esquemas de transferencia, migración, conversión, emulación, refreshing, de información, normalizados</t>
  </si>
  <si>
    <t>Las aplicaciones disponibles son capaces de generar y gestionar documentos de valor archivístico cumpliendo con los procesos establecidos</t>
  </si>
  <si>
    <t xml:space="preserve">Se tienen implementadas acciones para la gestión del cambio </t>
  </si>
  <si>
    <t>Se cuenta con archivo central e histórico</t>
  </si>
  <si>
    <t>Se cuenta con instrumentos archivísticos para la clasificación, ordenación y descripción de archivos</t>
  </si>
  <si>
    <t>Los instrumentos archivísticos involucran la documentación electrónica</t>
  </si>
  <si>
    <t xml:space="preserve">Se cuenta con iniciativas para fomentar el uso de nuevas tecnologías </t>
  </si>
  <si>
    <t>Se cuenta con procesos y herramientas normalizadas para la conservación y preservación a largo plazo de los documentos</t>
  </si>
  <si>
    <t>Cuenta con sistema integrado de conservación</t>
  </si>
  <si>
    <t>Se cuenta con modelos o esquemas para la continuidad del negocio</t>
  </si>
  <si>
    <t>Se cuenta con la infraestructura adecuada para el archivo de gestión y central</t>
  </si>
  <si>
    <t>Se cuenta con la infraestructura adecuada para almacenamiento, conservación y preservación de los documentos físicos y electrónicos</t>
  </si>
  <si>
    <t>Se cuenta con todos los instrumentos archivísticos y programas específicos socializados e implementados</t>
  </si>
  <si>
    <t>Se cuenta con procesos y se realiza seguimiento, evaluación y mejora de la gestión documental</t>
  </si>
  <si>
    <t>Preservación de la información</t>
  </si>
  <si>
    <t>La conservación y preservación de los documentos de archivo se basa en la normativa y requisitos técnicos y administrativos que aplican a la entidad</t>
  </si>
  <si>
    <t>Se tiene implementados estándares que garanticen la conservación y preservación de los documentos físicos y electrónicos</t>
  </si>
  <si>
    <t>Fortalecimiento y articulación</t>
  </si>
  <si>
    <t>PROMEDIO</t>
  </si>
  <si>
    <t>ASPECTO CRÍTICO</t>
  </si>
  <si>
    <t>ADMINISTRACIÓN DE ARCHIVOS</t>
  </si>
  <si>
    <t>ACCESO A LA INFORMACIÓN</t>
  </si>
  <si>
    <t>ASPECTOS TECNOLÓGICOS Y DE SEGURIDAD</t>
  </si>
  <si>
    <t>FORTALECIMIENTO Y ARTICULACIÓN</t>
  </si>
  <si>
    <t>EJES ARTICULADORES - TABLA PRIORIZACIÓN DE ASPECTOS CRÍTICOS</t>
  </si>
  <si>
    <t>No.</t>
  </si>
  <si>
    <t>** La pregunta es si la entidad cumpliera a cabalidad con el criterio de evaluación (los listados en este cuadro) en cuanto contribuye a solucionar el aspecto critico identificado)</t>
  </si>
  <si>
    <t>(Calificación de 1 a 10 en grado de importancia por cada criterio -  siendo 10 el máximo si con la implementación del criterio se soluciona el aspecto crítico)</t>
  </si>
  <si>
    <t>PRIORIDAD</t>
  </si>
  <si>
    <t>PRESERVACIÓN DE LA INFORMACIÓN</t>
  </si>
  <si>
    <t>ASPECTOS CÍTICOS</t>
  </si>
  <si>
    <t>RIESGO FRENTE A LA GESTIÓN DOCUMENTAL</t>
  </si>
  <si>
    <t xml:space="preserve">______1 al 3 Aspectos críticos. ______ 4 al 6 Aspectos Importantes. ______ 7 al 9 Aspectos Moderados. ______ 10 al 14 Aspectos Manejables </t>
  </si>
  <si>
    <t>EJES ARTICULADORES</t>
  </si>
  <si>
    <t>Se documenta el desarrollo de procesos de gestión documental</t>
  </si>
  <si>
    <t>El personal de la entidad conoce e interioriza las políticas y directrices de gestión documental</t>
  </si>
  <si>
    <t>Se tienen implementados estándares que garanticen la conservación y preservación de los documentos físicos y electrónicos</t>
  </si>
  <si>
    <t>ASPECTOS CRITICOS</t>
  </si>
  <si>
    <t>Administración de archivos</t>
  </si>
  <si>
    <t>Fortalecimiento y Articulación</t>
  </si>
  <si>
    <t>Acceso a la información</t>
  </si>
  <si>
    <t>Aspectos tecnológicos y de seguridad</t>
  </si>
  <si>
    <t>Recursos de inversión</t>
  </si>
  <si>
    <t>guantes de nitrilo, batas blancas de abotonadura frontal, tapabocas tipo industrial</t>
  </si>
  <si>
    <t>Elementos de protección</t>
  </si>
  <si>
    <t xml:space="preserve">Material Yute y Desacidificadas con ganchos plásticos </t>
  </si>
  <si>
    <t>carpetas</t>
  </si>
  <si>
    <t>x 200</t>
  </si>
  <si>
    <t>x100</t>
  </si>
  <si>
    <t>cajas</t>
  </si>
  <si>
    <t>Con experiencia en elaboración de TVD e implementación de la misma</t>
  </si>
  <si>
    <t>1 abogado</t>
  </si>
  <si>
    <t>Con experiencia en elaboración de TVD y aplicación de procesos de selección documental</t>
  </si>
  <si>
    <t>1 archivista</t>
  </si>
  <si>
    <t>OBSERVACIONES</t>
  </si>
  <si>
    <t>CARACTERISTICAS</t>
  </si>
  <si>
    <t>TIPO</t>
  </si>
  <si>
    <t>RECURSOS</t>
  </si>
  <si>
    <t>alto</t>
  </si>
  <si>
    <t>documento culminado y adoptado</t>
  </si>
  <si>
    <t>porcentaje de avance en intervención*100</t>
  </si>
  <si>
    <t>cantidad de documentación a conservar en ML</t>
  </si>
  <si>
    <t>cantidad de documentación a eliminar en ML</t>
  </si>
  <si>
    <t>META</t>
  </si>
  <si>
    <t>IMPACTO</t>
  </si>
  <si>
    <t>INDICE</t>
  </si>
  <si>
    <t>INDICADOR</t>
  </si>
  <si>
    <t>INDICADORES</t>
  </si>
  <si>
    <t xml:space="preserve">Elaborar conjuntamente el acta de transferencia documental </t>
  </si>
  <si>
    <t>Entregar los documentos al Archivo de Bogotá</t>
  </si>
  <si>
    <t>consolidar inventarios y base de datos con la descripción</t>
  </si>
  <si>
    <t>Plan de transferencia secundaria</t>
  </si>
  <si>
    <t>Elaborar el plan de transferencia documental según las fechas determinadas con el Archivo de Bogotá</t>
  </si>
  <si>
    <t>consolidación del inventario</t>
  </si>
  <si>
    <t>Inventarios documentales actualizados</t>
  </si>
  <si>
    <t>preparación de transferencia secundaria (en esta actividad se desarrollan las tareas de la actividad siguiente)</t>
  </si>
  <si>
    <t>Entrega de documentos para eliminar al PIGA</t>
  </si>
  <si>
    <t>Acta del comité aprobando eliminación como producto del proceso de selección documental</t>
  </si>
  <si>
    <t>Informe técnico que sustenta el proceso de selección documental</t>
  </si>
  <si>
    <t xml:space="preserve">Elaboración de informe de selección </t>
  </si>
  <si>
    <t>conformación del equipo interdisciplinar para la selección documental</t>
  </si>
  <si>
    <t>Acta de evidencia del proceso de eliminación y sus soportes</t>
  </si>
  <si>
    <t>Informe técnico que sustenta el proceso de eliminación</t>
  </si>
  <si>
    <t>preparación de informe de eliminación</t>
  </si>
  <si>
    <t>inventario de documentos a eliminar</t>
  </si>
  <si>
    <t>identificar la documentación a eliminar</t>
  </si>
  <si>
    <t>Adopción mediante acto administrativo institucional</t>
  </si>
  <si>
    <t>Remisión para convalidación ante el Consejo Distrital de Archivos</t>
  </si>
  <si>
    <t>Presentación ante el Comité Institucional de Gestión y Desempeño</t>
  </si>
  <si>
    <t>Elaboración de TVD</t>
  </si>
  <si>
    <t>Fichas de valoración documental</t>
  </si>
  <si>
    <t>Historia Institucional</t>
  </si>
  <si>
    <t>Entregable</t>
  </si>
  <si>
    <t>Fecha Final</t>
  </si>
  <si>
    <t>Fecha de Inicio</t>
  </si>
  <si>
    <t>Responsable</t>
  </si>
  <si>
    <t>ACTIVIDAD</t>
  </si>
  <si>
    <t>PLANES Y PROYECTOS ASOCIADOS</t>
  </si>
  <si>
    <t>equipos con herramientas ofimáticas  mínimo 4 GB en RAM + capacidad de disco duro igual o superior.</t>
  </si>
  <si>
    <t>30/12/02019</t>
  </si>
  <si>
    <t>SECRETARIA DISTRITAL DE AMBIENTE
IDENTIFICACIÓN DE ASPECTOS CRÍTICOS Y RIESGOS</t>
  </si>
  <si>
    <t>Se requiere Implementar la TRD convalidada en el archivo central de la entidad</t>
  </si>
  <si>
    <t>Se requiere elaborar la TVD para el periodo comprendido entre el 2007 a 2009 de la SDA</t>
  </si>
  <si>
    <t>Incumplimiento normativo
Ausencia de procesos de disposición final</t>
  </si>
  <si>
    <t>ASPECTO CRÍTICO 1
Se requiere Implementar la TRD convalidada en el archivo central de la entidad</t>
  </si>
  <si>
    <t>Riesgo
Pérdida de información
incumplimiento normativo
demoras en tiempos de respuesta a consultas
Posible mezcla de documentos de los dos fondos de la entidad</t>
  </si>
  <si>
    <t>Riesgo
Desorganización documental
ausencia de transferencia secundaria
ausencia de espacios para el almacenamiento</t>
  </si>
  <si>
    <t>ASPECTO CRÍTICO 3
Se requiere elaborar la TVD para el periodo comprendido entre el 2007 a 2009 de la SDA</t>
  </si>
  <si>
    <t>Riesgo
Incumplimiento normativo
Ausencia de procesos de disposición final</t>
  </si>
  <si>
    <t>ASPECTO CRÍTICO 5
se requiere implementar el sistema integrado de conservación y actualizarlo según las necesidades de la entidad</t>
  </si>
  <si>
    <t>se requiere implementar el sistema integrado de conservación y actualizarlo según las necesidades de la entidad</t>
  </si>
  <si>
    <t>Riesgo
incumplimiento normativo
Perdida del patrimonio documental</t>
  </si>
  <si>
    <t>EVALUACION ASPECTO CRITICO No. 2</t>
  </si>
  <si>
    <t>EVALUACION DE ASPECTO CRITICO No. 3</t>
  </si>
  <si>
    <t>EVALUACION DE ASPECTOS CRITICOS</t>
  </si>
  <si>
    <t>EVALUACION ASPECTO CRÍTICO No. 1</t>
  </si>
  <si>
    <t>TOTAL</t>
  </si>
  <si>
    <t>ORDEN DE PRIORIDAD DE LOS ASPECTOS CRÍTICOS HALLADOS</t>
  </si>
  <si>
    <t xml:space="preserve">ASPECTOS CRÍTICOS / EJES ARTICULADORES </t>
  </si>
  <si>
    <t>OBJETIVOS</t>
  </si>
  <si>
    <t>Implementación del SIC</t>
  </si>
  <si>
    <t>Actualización de proceso y procedimientos de gestión documental</t>
  </si>
  <si>
    <t>Implementación de tvd</t>
  </si>
  <si>
    <t xml:space="preserve">Implementación de TRD </t>
  </si>
  <si>
    <r>
      <rPr>
        <b/>
        <sz val="11"/>
        <color theme="1"/>
        <rFont val="Calibri"/>
        <family val="2"/>
        <scheme val="minor"/>
      </rPr>
      <t>Responsable del Plan:</t>
    </r>
    <r>
      <rPr>
        <sz val="11"/>
        <color theme="1"/>
        <rFont val="Calibri"/>
        <family val="2"/>
        <scheme val="minor"/>
      </rPr>
      <t xml:space="preserve"> Dirección Corporativa</t>
    </r>
  </si>
  <si>
    <t>Dirección Corporativa</t>
  </si>
  <si>
    <t>Realizar capacitación al personal según las indicaciones del plan de conservación documental</t>
  </si>
  <si>
    <t>Realizar la inspección y mantenimiento al sistema de almacenamiento e instalaciones físicas</t>
  </si>
  <si>
    <t>Formato de inspección  e informe de mantenimiento</t>
  </si>
  <si>
    <t>Realizar saneamiento ambiental</t>
  </si>
  <si>
    <t>Cuadro de control de mando</t>
  </si>
  <si>
    <t>Monitorear y controlar las condiciones ambientales</t>
  </si>
  <si>
    <t>Evidencia de reunión</t>
  </si>
  <si>
    <t>realizar limpieza completa</t>
  </si>
  <si>
    <t>limpieza general</t>
  </si>
  <si>
    <t>desinfección</t>
  </si>
  <si>
    <t>Desinsectación</t>
  </si>
  <si>
    <t xml:space="preserve">TODAS LAS AREAS </t>
  </si>
  <si>
    <t>aplicar programa de emergencias y atención de desastres</t>
  </si>
  <si>
    <t>diseñar simulacros de rescate documental</t>
  </si>
  <si>
    <t>identificar documentación vital</t>
  </si>
  <si>
    <t>Dirección Corporativa
todas las áreas</t>
  </si>
  <si>
    <t>identificar el mobiliario  de acuerdo con la TRD</t>
  </si>
  <si>
    <t>actualización de inventario</t>
  </si>
  <si>
    <t>Dirección corporativa</t>
  </si>
  <si>
    <t>Informe de rescate documental</t>
  </si>
  <si>
    <t>Implementar el plan de preservación digital a largo plazo</t>
  </si>
  <si>
    <t xml:space="preserve">Dirección de Planeación y Sistemas  de Información </t>
  </si>
  <si>
    <t xml:space="preserve">Actualizar el Sistema Integrado de Conservación </t>
  </si>
  <si>
    <t>informe de seguimiento a estrategias implementadas</t>
  </si>
  <si>
    <t>Dirección Corporativa
Dirección de Planeación y Sistemas  de Información</t>
  </si>
  <si>
    <t xml:space="preserve">Sistema Integrado de Conservación </t>
  </si>
  <si>
    <t>porcentaje de avance en capacitaciones programadas</t>
  </si>
  <si>
    <t xml:space="preserve"> informe de mantenimiento</t>
  </si>
  <si>
    <t>porcentaje de avance en mantenimiento de instalaciones</t>
  </si>
  <si>
    <t>porcentaje de avance en el control de las condiciones ambientales</t>
  </si>
  <si>
    <t>documento culminado</t>
  </si>
  <si>
    <t>documento actualizado</t>
  </si>
  <si>
    <t>con experiencia certificada</t>
  </si>
  <si>
    <t>1 restaurador conservador</t>
  </si>
  <si>
    <t xml:space="preserve">1 ingeniero de sistemas </t>
  </si>
  <si>
    <t>con experiencia en documento electrónico</t>
  </si>
  <si>
    <t>con experiencia en administración documental</t>
  </si>
  <si>
    <t>computadores</t>
  </si>
  <si>
    <t>debe contar con experiencia en la medición de medición de Humedad Relativa, Iluminación, Temperatura y carga microbiológica.</t>
  </si>
  <si>
    <t>Elaborar la TVD para el periodo comprendido entre el 2007 al 2009 permitiendo que el fondo documental de la entidad pueda ser organizado con base en criterios normativos y técnicos que den cuenta de la buena gestión administrativa realizada por la entidad</t>
  </si>
  <si>
    <t>Alcance: el plan inicia con el ajuste a la caracterización del proceso de gestión documental y culmina con la actualización de los procedimientos y su respectiva comunicación y seguimiento.</t>
  </si>
  <si>
    <t>caracterización del proceso</t>
  </si>
  <si>
    <t>Dirección Corporativa
Gestión Documental</t>
  </si>
  <si>
    <t xml:space="preserve">Ajustar el procedimiento de gestión y trámite </t>
  </si>
  <si>
    <t>Dirección Corporativa
Gestión Documental
Subsecretaria General</t>
  </si>
  <si>
    <t>Ajustar el procedimiento de organización documental</t>
  </si>
  <si>
    <t>Procedimiento de planeación y producción documental</t>
  </si>
  <si>
    <t>procedimiento de gestión y trámite ajustado</t>
  </si>
  <si>
    <t>Elaborar el procedimiento de valoración documental</t>
  </si>
  <si>
    <t>procedimiento de valoración documental</t>
  </si>
  <si>
    <t>procedimiento de organización documental</t>
  </si>
  <si>
    <t>2 computadores</t>
  </si>
  <si>
    <t>Nombre: Actualización de proceso y procedimientos de gestión documental</t>
  </si>
  <si>
    <t>Nombre: Implementación de TVD</t>
  </si>
  <si>
    <t>Nombre: Elaboración de TVD</t>
  </si>
  <si>
    <t>Conformación de equipo interdisciplinario</t>
  </si>
  <si>
    <t>N.A.</t>
  </si>
  <si>
    <t>recopilar y ajustar inventarios documentales en estado natural</t>
  </si>
  <si>
    <t>inventarios documentales en estado natural</t>
  </si>
  <si>
    <t>Normativa compilada</t>
  </si>
  <si>
    <t>Clasificación documental</t>
  </si>
  <si>
    <t>Separación de inventarios por dependencias</t>
  </si>
  <si>
    <t>Cuadro de Clasificación documental</t>
  </si>
  <si>
    <t>Tabla de valoración documental</t>
  </si>
  <si>
    <t>acta de comité</t>
  </si>
  <si>
    <t>acto administrativo de convalidación</t>
  </si>
  <si>
    <t>resolución de adopción</t>
  </si>
  <si>
    <t>Documento culminado</t>
  </si>
  <si>
    <t>técnicos o tecnólogos en  gestión documental para apoyo de procesos técnicos de levantamiento y ajuste de inventario documental</t>
  </si>
  <si>
    <t>1 profesional en historia, ciencias sociales o afines</t>
  </si>
  <si>
    <t>2 técnicos</t>
  </si>
  <si>
    <t>METODOLOGIA PARA ELABORACIÓN DEL PLAN INSTITUCIONAL DE ARCHIVOS - PINAR</t>
  </si>
  <si>
    <t>TIEMPO</t>
  </si>
  <si>
    <t>CORTO PLAZO</t>
  </si>
  <si>
    <t>MEDIANO PLAZO</t>
  </si>
  <si>
    <t>LARGO PLAZO</t>
  </si>
  <si>
    <t>EVALUACION DE ASPECTO CRITICO No. 4</t>
  </si>
  <si>
    <t>EVALUACION DE ASPECTO CRITICO No. 5</t>
  </si>
  <si>
    <t>MAPA DE RUTA PINAR</t>
  </si>
  <si>
    <t>Convenciones</t>
  </si>
  <si>
    <t>actividades avanzadas</t>
  </si>
  <si>
    <t>actividades a iniciar</t>
  </si>
  <si>
    <t>Presentación al comité interno de Archivo</t>
  </si>
  <si>
    <t>Elaboración de la metodología de selección</t>
  </si>
  <si>
    <t>Presentación al Subcomité interno de Archivo los inventarios de eliminación y de conservación</t>
  </si>
  <si>
    <t>Presentación al Subcomité interno de Archivo para efectuar transferencia secundaria</t>
  </si>
  <si>
    <t>Publicar la documentación resultante del proceso (acta, informe e inventario)</t>
  </si>
  <si>
    <t>Ordenación del expediente.</t>
  </si>
  <si>
    <t xml:space="preserve">Elaboración del catálogo e índice </t>
  </si>
  <si>
    <t>Instalación de la Base de datos para la Descripción</t>
  </si>
  <si>
    <t>Descripción prueba piloto</t>
  </si>
  <si>
    <t>Descripción posterior a prueba piloto</t>
  </si>
  <si>
    <t>FASE I identificar la documentación a eliminar</t>
  </si>
  <si>
    <t>actividades culminadas</t>
  </si>
  <si>
    <t>Fase II Identificar  la documentación a seleccionar</t>
  </si>
  <si>
    <t>FASE III Identificar la documentación de conservación total</t>
  </si>
  <si>
    <t>Foliación</t>
  </si>
  <si>
    <t>Rotulación</t>
  </si>
  <si>
    <t>Ajuste de la descripción</t>
  </si>
  <si>
    <t>04/05/2021</t>
  </si>
  <si>
    <t>evidencias de reunión</t>
  </si>
  <si>
    <t>inventarios documentales</t>
  </si>
  <si>
    <t>inventarios documentales actualizados</t>
  </si>
  <si>
    <t>Acta del Comité</t>
  </si>
  <si>
    <t>Documentos digitalizados</t>
  </si>
  <si>
    <t>Inventarios documentales</t>
  </si>
  <si>
    <t>catalogo</t>
  </si>
  <si>
    <t>plan de transferencia documental secundaria</t>
  </si>
  <si>
    <t xml:space="preserve">acta de comité </t>
  </si>
  <si>
    <t>Informe técnico de transferencia secundaria</t>
  </si>
  <si>
    <t xml:space="preserve">inventario documental
catalogo </t>
  </si>
  <si>
    <t>acta de transferencia documental secundaria</t>
  </si>
  <si>
    <t>acta de transferencia secundaria</t>
  </si>
  <si>
    <t>Porcentaje de avance en digitalización*100</t>
  </si>
  <si>
    <t>documento culminado y aprobado</t>
  </si>
  <si>
    <t>Documento aprobado</t>
  </si>
  <si>
    <t>Con experiencia en elaboración de TVD e implementación de este instrumentos</t>
  </si>
  <si>
    <t>Con experiencia en gestión documental</t>
  </si>
  <si>
    <t>4 computadores</t>
  </si>
  <si>
    <t>15 auxiliares</t>
  </si>
  <si>
    <t>Reconocimiento del estado de organización de los documentos</t>
  </si>
  <si>
    <t>organizar la documentación (de acuerdo con la TRD)</t>
  </si>
  <si>
    <t>Actualización de inventarios</t>
  </si>
  <si>
    <t>Identificación de documentación a eliminar</t>
  </si>
  <si>
    <t>conformación del equipo interdisciplinar para la selección del equipo</t>
  </si>
  <si>
    <t>Presentación al Subcomité interno de Archivo</t>
  </si>
  <si>
    <t>Identificación documentación de conservación total</t>
  </si>
  <si>
    <t>Identificar los documentos a transferir</t>
  </si>
  <si>
    <t>Preparar transferencia secundaria</t>
  </si>
  <si>
    <t>Nombre: Implementación de TRD en el archivo central de la entidad</t>
  </si>
  <si>
    <t>Alcance: el proyecto inicia con el reconocimiento del estado de la documentación y culmina con la transferencia documental secundaria</t>
  </si>
  <si>
    <t>Informe sobre el estado de la organización</t>
  </si>
  <si>
    <t>expedientes intervenidos según autorización del Comité</t>
  </si>
  <si>
    <t>informe técnico que sustenta el proceso de eliminación documental</t>
  </si>
  <si>
    <t>inventarios documentales actualizados
informe técnico que sustenta el proceso de eliminación documental</t>
  </si>
  <si>
    <t>acta de disposición final</t>
  </si>
  <si>
    <t>informe técnico que sustenta el proceso de selección documental</t>
  </si>
  <si>
    <t xml:space="preserve">inventario documental actualizado e informe técnico de documentos a eliminar </t>
  </si>
  <si>
    <t>inventario documental actualizado</t>
  </si>
  <si>
    <t>catálogo</t>
  </si>
  <si>
    <t>cuadro de control de mando</t>
  </si>
  <si>
    <t>Con experiencia en elaboración de TRD e implementación de este instrumentos</t>
  </si>
  <si>
    <t>Con experiencia en elaboración de TRD y aplicación de procesos de selección documental</t>
  </si>
  <si>
    <t>20 auxiliares</t>
  </si>
  <si>
    <t>5 computadores</t>
  </si>
  <si>
    <t>FASE I RECONOCIMIENTO DE LA DOCUMENTACIÓN</t>
  </si>
  <si>
    <t>FASE II APLICACIÓN DEL INSTRUMENTO</t>
  </si>
  <si>
    <t>FASE III EJECUCION DE PROCESOS DE DISPOSICION FINAL</t>
  </si>
  <si>
    <t>Objetivo: Elaborar la TVD para el periodo comprendido entre el 2007 al 2009 permitiendo que el fondo documental de la entidad pueda ser organizado con base en criterios normativos y técnicos que den cuenta de la buena gestión administrativa realizada por la entidad</t>
  </si>
  <si>
    <t>Alcance: el plan inicia con la conformación del equipo técnico interdisciplinario para la elaboración del instrumento y culmina con la convalidación de la TVD y su adopción mediante acto administrativo</t>
  </si>
  <si>
    <t>Implementación del PGD</t>
  </si>
  <si>
    <t>Se requiere continuar la implementación de la TVD del fondo DAMA en el archivo central de la entidad</t>
  </si>
  <si>
    <t>Se requiere actualizar los procedimientos de gestion documental asi como la caracterización del proceso</t>
  </si>
  <si>
    <t>Se requiere actualizar los procedimientos de gestión documental así como la caracterización del proceso</t>
  </si>
  <si>
    <t>Implementar el sistema integrado de conservación con el fin de conservar la documentación analógica y de preservar a largo plazo la documentación electrónica producida por la entidad en razón del cumplimiento de sus funciones</t>
  </si>
  <si>
    <t xml:space="preserve">Actualizar el proceso de gestión documental junto con sus procedimientos acordes con el lineamiento 13° garantizando la implementación de las operaciones de gestión documental por parte de los productores de manera sencilla y adecuada </t>
  </si>
  <si>
    <t>Implementar la TVD del fondo DAMA con el fin de ejecutar transferencias secundarias al archivo histórico de la ciudad</t>
  </si>
  <si>
    <t xml:space="preserve">Implementar la TRD del fondo SDA en el archivo central garantizando el cumplimiento normativo y la recuperación ágil y oportuna de la información </t>
  </si>
  <si>
    <t>Elaboración de TVD para la SDA</t>
  </si>
  <si>
    <t>PLAN / PROYECTO</t>
  </si>
  <si>
    <t>porcentaje de avance en la implementación de estrategias</t>
  </si>
  <si>
    <t>PROCESO GESTIÓN DOCUMENTAL</t>
  </si>
  <si>
    <t>VERSIÓN:</t>
  </si>
  <si>
    <t>CODIGO:</t>
  </si>
  <si>
    <t>Recopilación normativa</t>
  </si>
  <si>
    <t>Ajuste de la Historia institucional (Reseña histórica, definición de periodos institucionales, reconstrucción de organigramas, evolución orgánica funcional)</t>
  </si>
  <si>
    <t>Elaboración de Fichas de valoración documental</t>
  </si>
  <si>
    <t>1 Administrador de Empresas</t>
  </si>
  <si>
    <t>Pérdida de información
Incumplimiento normativo
Demoras en tiempos de respuesta a consultas
Posible mezcla de documentos de los dos fondos de la entidad</t>
  </si>
  <si>
    <t>Desorganización documental
Ausencia de transferencia secundaria
Ausencia de espacios para el almacenamiento</t>
  </si>
  <si>
    <t>Desactualización de procedimientos
Malas prácticas por parte de los productores</t>
  </si>
  <si>
    <t>Incumplimiento normativo
Pérdida del patrimonio documental</t>
  </si>
  <si>
    <t>ASPECTO CRÍTICO 2
Se requiere continuar la implementación de la TVD del fondo DAMA en el archivo central de la entidad</t>
  </si>
  <si>
    <t>ASPECTO CRÍTICO 4
Se requiere actualizar los procedimientos de gestión documental así como la caracterización del proceso</t>
  </si>
  <si>
    <t>Riesgo
desactualización de procedimientos
malas practicas por parte de los productores</t>
  </si>
  <si>
    <t>Se requiere implementar el sistema integrado de conservación y actualizarlo según las necesidades de la entidad</t>
  </si>
  <si>
    <t>Humano</t>
  </si>
  <si>
    <t>Tecnológico</t>
  </si>
  <si>
    <t>Físico</t>
  </si>
  <si>
    <t>Financieros</t>
  </si>
  <si>
    <t xml:space="preserve">Objetivo:  Actualizar el proceso de gestión documental junto con sus procedimientos acordes con el lineamiento 13° garantizando la implementación de las operaciones de gestión documental por parte de los productores de manera sencilla y adecuada </t>
  </si>
  <si>
    <t xml:space="preserve">Objetivo: Implementar la TRD del fondo SDA en el archivo central garantizando el cumplimiento normativo y la recuperación ágil y oportuna de la información </t>
  </si>
  <si>
    <t>Publicación del inventario e informe</t>
  </si>
  <si>
    <t xml:space="preserve">Verificación de la eliminación documental </t>
  </si>
  <si>
    <t>Identificación de do documentación para selección</t>
  </si>
  <si>
    <t>Describir los documentos con base en lo establecido en el manual de descripción archivística normalizada</t>
  </si>
  <si>
    <t>aplicar los programas establecidos por el SIC mientras se cumple el tiempo de retención para transferencia secundaria</t>
  </si>
  <si>
    <t>Historia clínica del expediente</t>
  </si>
  <si>
    <t>Informes técnicos que sustentan el proceso de disposición final</t>
  </si>
  <si>
    <t>documentos intervenidos según aprobación del comité</t>
  </si>
  <si>
    <t xml:space="preserve">catalogo de descripción archivística </t>
  </si>
  <si>
    <t xml:space="preserve">3 técnicos </t>
  </si>
  <si>
    <t>Objetivo: Implementar la TVD del fondo DAMA con el fin de ejecutar transferencias secundarias al archivo histórico de la ciudad</t>
  </si>
  <si>
    <t>Alcance: Inicia con la identificación de documentos según la disposición final establecida en la TVD y culmina con la transferencia documental secundaria. Incluye las actividades de descripción archivística normalizada</t>
  </si>
  <si>
    <t>Programar Capacitación</t>
  </si>
  <si>
    <t xml:space="preserve">verificación de la documentación </t>
  </si>
  <si>
    <t xml:space="preserve">Digitalización de soportes contables y cuentas de almacén. </t>
  </si>
  <si>
    <t>Acta que sustenta y explica la metodología de selección</t>
  </si>
  <si>
    <t>Aplicación de la metodología de selección documental</t>
  </si>
  <si>
    <t xml:space="preserve">verificación del estado de la documentación </t>
  </si>
  <si>
    <t>Elaboración de testigos documentales para el material extraído del expediente</t>
  </si>
  <si>
    <t>Diseñar la metodología de descripción archivística normalizada</t>
  </si>
  <si>
    <t>Manual de descripción archivística normalizada</t>
  </si>
  <si>
    <t>base de datos con la descripción archivística normalizada</t>
  </si>
  <si>
    <t>elaboración del catalogo</t>
  </si>
  <si>
    <t xml:space="preserve">Elaboración de informe de transferencia secundaria </t>
  </si>
  <si>
    <t xml:space="preserve">2 técnicos </t>
  </si>
  <si>
    <t xml:space="preserve">Informe de análisis de la situación de los depósitos </t>
  </si>
  <si>
    <t>Aplicar el programa de almacenamiento y Re almacenamiento</t>
  </si>
  <si>
    <t>Realizar visitas aleatorias a depósitos</t>
  </si>
  <si>
    <t>rotulación de cajas completa</t>
  </si>
  <si>
    <t>Elaborar plano topográfico de ubicación documental</t>
  </si>
  <si>
    <t>plano topográfico de ubicación documental</t>
  </si>
  <si>
    <t>1 servicio externo para medición de condiciones ambientales</t>
  </si>
  <si>
    <t>Nombre: Actualización e Implementación del Sistema Integrado de Conservación</t>
  </si>
  <si>
    <t>Objetivo: Actualizar e Implementar el Sistema Integrado de Conservación</t>
  </si>
  <si>
    <t>Alcance: Este plan contiene las actividades para la actualización, implementación y puesta en marcha del SIC hasta la Actualización según los requerimientos normativos y de la entidad que surjan una vez implementado</t>
  </si>
  <si>
    <t>Revisión y ajuste de la caracterización del proceso de gestión documental</t>
  </si>
  <si>
    <t>Elaborar procedimiento de planeación</t>
  </si>
  <si>
    <t>Actualizar el procedimiento de Disposición de Documentos</t>
  </si>
  <si>
    <t>Elaborar el procedimiento de producción Documental</t>
  </si>
  <si>
    <t>Subsecretaria General y de Control Disiciplinario
Dirección de Gestión Corporativa</t>
  </si>
  <si>
    <t>procedimiento de producción Documental</t>
  </si>
  <si>
    <t>Programar Sensibilizaciones</t>
  </si>
  <si>
    <t>Análisis de Diagnóstico de archivos</t>
  </si>
  <si>
    <t>Revisión del plan de conservación documental frente a los componentes del modelo de madurez</t>
  </si>
  <si>
    <t xml:space="preserve">Formulación de la política de conservación documental y sus principios, articulación con la política de gestión documental y responsabilidad. </t>
  </si>
  <si>
    <t>Seguimiento y control</t>
  </si>
  <si>
    <t>Revisión conjunta del plan de conservación documental</t>
  </si>
  <si>
    <t xml:space="preserve">Ajuste del Plan de Conservación Documental </t>
  </si>
  <si>
    <t>Presentación al equipo interdisciplinar de la Secretaria y del Archivo de Bogotá.</t>
  </si>
  <si>
    <t>Ajustar los programas de conservación en concordancia con el Acuerdo 006 de 2014</t>
  </si>
  <si>
    <t>Capacitación y sensibilización</t>
  </si>
  <si>
    <t>Monitoreo de condiciones ambientales</t>
  </si>
  <si>
    <t>Control de condiciones ambientales</t>
  </si>
  <si>
    <t>Identificación del volumen documental para almacenamiento</t>
  </si>
  <si>
    <t>Capacidad de almacenamiento</t>
  </si>
  <si>
    <t>Inspección y mantenimiento de sistemas de almacenamiento e instalaciones físicas</t>
  </si>
  <si>
    <t>Almacenamiento</t>
  </si>
  <si>
    <t>Re almacenamiento</t>
  </si>
  <si>
    <t>Saneamiento Ambiental: Limpieza</t>
  </si>
  <si>
    <t>Saneamiento ambiental: desinfección, desratización y desinsectación.</t>
  </si>
  <si>
    <t>Prevención de emergencias y atención de desastres</t>
  </si>
  <si>
    <t>Procesos y Procedimientos de Conservación Documental</t>
  </si>
  <si>
    <t>Presentación ante el Comité Institucional de Gestión y Desempeño del plan de conservación Documental y el Plan de preservacion digital a largo plazo</t>
  </si>
  <si>
    <t>ACTUALIZACIÓN DEL  PLAN DE CONSERVACIÓN DOCUMENTAL</t>
  </si>
  <si>
    <t>Equipo Interdisciplinario</t>
  </si>
  <si>
    <t>FORMULACIÓN DEL  PLAN DE PRESERVACIÓN DIGITAL A LARGO PLAZO</t>
  </si>
  <si>
    <t>Formulación del Plan de Preservación Digital a Largo Plazo según la estructura del Acuerdo 006 de 2014 y los elementos del modelo de madurez</t>
  </si>
  <si>
    <t>Formulación de la Política de preservación digital a largo plazo de acuerdo con lo establecido en el Acuerdo 006 de 2014</t>
  </si>
  <si>
    <t>Identificación de necesidades de los usuarios</t>
  </si>
  <si>
    <t>Obligaciones legales</t>
  </si>
  <si>
    <t xml:space="preserve">Buenas prácticas </t>
  </si>
  <si>
    <t>Definición de riesgos para la preservación digital a largo plazo</t>
  </si>
  <si>
    <t>Formulación de estrategias para la preservación digital a largo plazo</t>
  </si>
  <si>
    <t>Procesos y Procedimientos de Preservación Digital a Largo Plazo</t>
  </si>
  <si>
    <t>Actualización del plan de conservación documental según la estructura del Acuerdo 006 de 2014 y los elementos del modelo de madurez</t>
  </si>
  <si>
    <t>Plan de preservación Digital a largo plazo</t>
  </si>
  <si>
    <t>Acta de aprobación</t>
  </si>
  <si>
    <t>ACTUALIZACIÓN DEL PLAN DE CONSERVACION DOCUMENTAL</t>
  </si>
  <si>
    <t>Plan de Conservación Documental</t>
  </si>
  <si>
    <t>Programa de Capacitación y Sensibilización</t>
  </si>
  <si>
    <t>Programa de Monitoreo de condiciones ambientales</t>
  </si>
  <si>
    <t>Programa Control de condiciones ambientales</t>
  </si>
  <si>
    <t>Programa de Identificación del volumen documental para almacenamiento</t>
  </si>
  <si>
    <t>Programa de Capacidad de almacenamiento</t>
  </si>
  <si>
    <t>Programa de Inspección y mantenimiento de sistemas de almacenamiento e instalaciones físicas</t>
  </si>
  <si>
    <t>Programa de Almacenamiento y realmacenamiento</t>
  </si>
  <si>
    <t>Procedimiento de Preservación Documental</t>
  </si>
  <si>
    <t>Presentación ante el Comité Institucional de Gestión y Desempeño del plan de conservación Documental</t>
  </si>
  <si>
    <t>RECURSO HUMANO</t>
  </si>
  <si>
    <t>perfil</t>
  </si>
  <si>
    <t>cantidad</t>
  </si>
  <si>
    <t>valor</t>
  </si>
  <si>
    <t>tiempo en meses</t>
  </si>
  <si>
    <t>costo aprox</t>
  </si>
  <si>
    <t>archivista</t>
  </si>
  <si>
    <t>ingeniero de sistemas</t>
  </si>
  <si>
    <t>restaurador conservador</t>
  </si>
  <si>
    <t>empresa prestadora de servicios de medicion de condiciones ambientales</t>
  </si>
  <si>
    <t>Administrador de Empresas</t>
  </si>
  <si>
    <t>Archivista</t>
  </si>
  <si>
    <t>tecnicos</t>
  </si>
  <si>
    <t>Tecnicos</t>
  </si>
  <si>
    <t>Auxiliares</t>
  </si>
  <si>
    <t>Profesional en historia, ciencias sociales o afines</t>
  </si>
  <si>
    <t>Técnicos</t>
  </si>
  <si>
    <t>Profesional en Derecho</t>
  </si>
  <si>
    <t>total</t>
  </si>
  <si>
    <t xml:space="preserve">Objetivo: Preservar digitalmente la documentacion, convirtiendo  un documento en papel en una imagen digital, con el proposito de mejorar la prestación de servicios, facilitar las condiciones de trabajo asegurando su  conservacion </t>
  </si>
  <si>
    <t>Alcance: La implementación del Sistema Integrado de Conservacion con sus diferentes Planes  incluye los principios,
políticas, estrategias y acciones específicas para preservar para el futuro los documentos que se generen de manera  analógico o en otro tipo de formato.</t>
  </si>
  <si>
    <t>Incumplimiento normativo
Pérdida del patrimonio documental
Ausencia de procesos de disposición final</t>
  </si>
  <si>
    <t>EVALUACION DE ASPECTO CRITICO No. 6</t>
  </si>
  <si>
    <t>Riesgo
Incumplimiento normativo
Pérdida del patrimonio documental
Ausencia de procesos de disposición final</t>
  </si>
  <si>
    <t xml:space="preserve">Implementación del SIC
Elaboración del Programa de reprografia y digitalizacion </t>
  </si>
  <si>
    <t>La implementación del Sistema Integrado de Conservacion con sus diferentes Planes  incluye los principios,políticas, estrategias y acciones específicas para preservar para el futuro los documentos que se generen de manera  analógico o en otro tipo de formato.</t>
  </si>
  <si>
    <t>Digitalización  de los fondos documentales ( Preservacion Digital)</t>
  </si>
  <si>
    <t>Digitalización  de los fondos documentales ( Preservación Digital)</t>
  </si>
  <si>
    <t>ASPECTO CRÍTICO 5
Digitalización  de los fondos documentales ( Preservación Digital)</t>
  </si>
  <si>
    <t>Nombre: DIGITALIZACIÓN  DE LOS FONDOS DOCUMENTALES  ( Preservación Digital)</t>
  </si>
  <si>
    <t>04/05/2023</t>
  </si>
  <si>
    <t>04/05/2022</t>
  </si>
  <si>
    <t>1/02/202</t>
  </si>
  <si>
    <t xml:space="preserve">Profesional en ingeneria de sistemas </t>
  </si>
  <si>
    <t xml:space="preserve">inventarios documentales </t>
  </si>
  <si>
    <t xml:space="preserve">Elaborar el Programa de Reprografia y Digitalizacion </t>
  </si>
  <si>
    <t xml:space="preserve">Programa de Reprografia y Digitalizacion </t>
  </si>
  <si>
    <t>Identifiacion de Expedientes y /o series documentales a preservar digital</t>
  </si>
  <si>
    <t xml:space="preserve">documentos preparados  según las series a preservar digitalmente </t>
  </si>
  <si>
    <t>Con experiencia en procesos de preservacion digital</t>
  </si>
  <si>
    <t xml:space="preserve">Con experiencia en Digitalizacion y Documento electronico de archivo </t>
  </si>
  <si>
    <t>Los establecidos en el proyecto 7817</t>
  </si>
  <si>
    <t>Actualización de procesos y procedimientos de gestión documental</t>
  </si>
  <si>
    <t>Digitalización  de los fondos documentales (Preservación Digital)</t>
  </si>
  <si>
    <t>Implementación de tvd DAMA</t>
  </si>
  <si>
    <t>Actualización e Implementación del Sistema Integrado de Conservación</t>
  </si>
  <si>
    <t>CODIGO: Código: PA06-PL02</t>
  </si>
  <si>
    <t>VERSIÓN:  3</t>
  </si>
  <si>
    <r>
      <rPr>
        <b/>
        <sz val="11"/>
        <color theme="1"/>
        <rFont val="Calibri"/>
        <family val="2"/>
        <scheme val="minor"/>
      </rPr>
      <t>Responsable del Plan:</t>
    </r>
    <r>
      <rPr>
        <sz val="11"/>
        <color theme="1"/>
        <rFont val="Calibri"/>
        <family val="2"/>
        <scheme val="minor"/>
      </rPr>
      <t xml:space="preserve"> Dirección de Gestión Corporativa</t>
    </r>
  </si>
  <si>
    <t>VERSIÓN: 3</t>
  </si>
  <si>
    <t>CODIGO: PA06-PL02</t>
  </si>
  <si>
    <t>VERSIÓN:3</t>
  </si>
  <si>
    <t>Caracterización del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</si>
</sst>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dd/mm/yy;@"/>
  </numFmts>
  <fonts count="28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471">
    <xf numFmtId="0" fontId="0" fillId="0" borderId="0" xfId="0"/>
    <xf numFmtId="0" fontId="0" fillId="2" borderId="0" xfId="0" applyFill="1"/>
    <xf numFmtId="41" fontId="0" fillId="2" borderId="0" xfId="1" applyFont="1" applyFill="1" applyBorder="1" applyAlignment="1">
      <alignment horizontal="left" vertical="top"/>
    </xf>
    <xf numFmtId="0" fontId="0" fillId="2" borderId="5" xfId="0" applyFill="1" applyBorder="1" applyAlignment="1">
      <alignment horizontal="left" vertical="center" wrapText="1" indent="3"/>
    </xf>
    <xf numFmtId="0" fontId="0" fillId="2" borderId="0" xfId="0" applyFill="1" applyBorder="1"/>
    <xf numFmtId="0" fontId="3" fillId="2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" fontId="0" fillId="2" borderId="16" xfId="0" applyNumberFormat="1" applyFill="1" applyBorder="1" applyAlignment="1">
      <alignment horizontal="center" vertical="center" wrapText="1"/>
    </xf>
    <xf numFmtId="1" fontId="13" fillId="2" borderId="9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9" fontId="0" fillId="2" borderId="5" xfId="0" applyNumberForma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9" fontId="0" fillId="2" borderId="5" xfId="0" applyNumberForma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wrapText="1"/>
    </xf>
    <xf numFmtId="1" fontId="10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19" xfId="0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 indent="1"/>
    </xf>
    <xf numFmtId="0" fontId="0" fillId="2" borderId="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0" fillId="2" borderId="5" xfId="0" applyNumberFormat="1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9" fontId="0" fillId="2" borderId="3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9" fontId="0" fillId="2" borderId="6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9" fontId="0" fillId="2" borderId="9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wrapText="1"/>
    </xf>
    <xf numFmtId="0" fontId="17" fillId="2" borderId="0" xfId="0" applyFont="1" applyFill="1" applyBorder="1"/>
    <xf numFmtId="0" fontId="0" fillId="2" borderId="8" xfId="0" applyFill="1" applyBorder="1"/>
    <xf numFmtId="3" fontId="16" fillId="2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ill="1" applyBorder="1"/>
    <xf numFmtId="3" fontId="16" fillId="2" borderId="0" xfId="0" applyNumberFormat="1" applyFont="1" applyFill="1" applyBorder="1"/>
    <xf numFmtId="0" fontId="1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top" wrapText="1"/>
    </xf>
    <xf numFmtId="0" fontId="0" fillId="2" borderId="0" xfId="0" applyFill="1" applyAlignment="1">
      <alignment horizontal="center" vertic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0" fillId="2" borderId="7" xfId="0" applyFill="1" applyBorder="1"/>
    <xf numFmtId="1" fontId="0" fillId="2" borderId="8" xfId="0" applyNumberFormat="1" applyFill="1" applyBorder="1"/>
    <xf numFmtId="1" fontId="0" fillId="2" borderId="0" xfId="0" applyNumberFormat="1" applyFill="1"/>
    <xf numFmtId="1" fontId="0" fillId="2" borderId="5" xfId="0" applyNumberFormat="1" applyFill="1" applyBorder="1"/>
    <xf numFmtId="0" fontId="20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vertical="center"/>
    </xf>
    <xf numFmtId="0" fontId="0" fillId="2" borderId="8" xfId="0" applyFill="1" applyBorder="1" applyAlignment="1">
      <alignment horizontal="left" vertical="center" wrapText="1" indent="1"/>
    </xf>
    <xf numFmtId="0" fontId="0" fillId="7" borderId="4" xfId="0" applyFill="1" applyBorder="1" applyAlignment="1">
      <alignment horizontal="center" vertical="center"/>
    </xf>
    <xf numFmtId="0" fontId="0" fillId="9" borderId="23" xfId="0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0" fillId="8" borderId="1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14" fontId="0" fillId="2" borderId="2" xfId="0" applyNumberFormat="1" applyFont="1" applyFill="1" applyBorder="1" applyAlignment="1">
      <alignment horizontal="center" vertical="center" wrapText="1"/>
    </xf>
    <xf numFmtId="14" fontId="0" fillId="2" borderId="8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1" fontId="0" fillId="2" borderId="5" xfId="0" applyNumberFormat="1" applyFill="1" applyBorder="1" applyAlignment="1">
      <alignment horizontal="center" vertical="center" wrapText="1"/>
    </xf>
    <xf numFmtId="1" fontId="0" fillId="2" borderId="17" xfId="0" applyNumberFormat="1" applyFill="1" applyBorder="1" applyAlignment="1">
      <alignment horizontal="center" vertical="center" wrapText="1"/>
    </xf>
    <xf numFmtId="0" fontId="23" fillId="6" borderId="29" xfId="0" applyFont="1" applyFill="1" applyBorder="1" applyAlignment="1">
      <alignment horizontal="center" vertical="center" wrapText="1"/>
    </xf>
    <xf numFmtId="0" fontId="23" fillId="6" borderId="2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 indent="1"/>
    </xf>
    <xf numFmtId="0" fontId="24" fillId="0" borderId="5" xfId="0" applyFont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 wrapText="1"/>
    </xf>
    <xf numFmtId="14" fontId="0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wrapText="1" indent="2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 indent="1"/>
    </xf>
    <xf numFmtId="0" fontId="0" fillId="2" borderId="5" xfId="0" applyNumberFormat="1" applyFont="1" applyFill="1" applyBorder="1" applyAlignment="1">
      <alignment horizontal="center" vertical="center" wrapText="1"/>
    </xf>
    <xf numFmtId="0" fontId="0" fillId="2" borderId="23" xfId="0" applyFill="1" applyBorder="1"/>
    <xf numFmtId="0" fontId="0" fillId="10" borderId="11" xfId="0" applyFill="1" applyBorder="1"/>
    <xf numFmtId="0" fontId="0" fillId="2" borderId="0" xfId="0" applyFill="1" applyBorder="1" applyAlignment="1">
      <alignment vertical="center" wrapText="1"/>
    </xf>
    <xf numFmtId="0" fontId="0" fillId="8" borderId="23" xfId="0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1" fillId="2" borderId="5" xfId="0" applyFont="1" applyFill="1" applyBorder="1" applyAlignment="1">
      <alignment horizontal="left" vertical="center" wrapText="1"/>
    </xf>
    <xf numFmtId="14" fontId="0" fillId="2" borderId="5" xfId="0" quotePrefix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/>
    <xf numFmtId="0" fontId="0" fillId="2" borderId="0" xfId="0" applyFill="1"/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 indent="2"/>
    </xf>
    <xf numFmtId="0" fontId="0" fillId="0" borderId="5" xfId="0" applyBorder="1" applyAlignment="1">
      <alignment horizontal="left" wrapText="1" indent="2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wrapText="1"/>
    </xf>
    <xf numFmtId="0" fontId="0" fillId="2" borderId="5" xfId="0" applyFill="1" applyBorder="1" applyAlignment="1">
      <alignment horizontal="left" vertical="center" wrapText="1" indent="2"/>
    </xf>
    <xf numFmtId="0" fontId="0" fillId="2" borderId="0" xfId="0" applyFill="1" applyBorder="1"/>
    <xf numFmtId="0" fontId="0" fillId="2" borderId="22" xfId="0" applyFill="1" applyBorder="1"/>
    <xf numFmtId="0" fontId="0" fillId="2" borderId="32" xfId="0" applyFill="1" applyBorder="1"/>
    <xf numFmtId="0" fontId="0" fillId="2" borderId="22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9" fontId="0" fillId="2" borderId="3" xfId="0" applyNumberFormat="1" applyFill="1" applyBorder="1" applyAlignment="1">
      <alignment horizontal="center" vertical="center" wrapText="1"/>
    </xf>
    <xf numFmtId="9" fontId="0" fillId="2" borderId="6" xfId="0" applyNumberForma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9" fontId="0" fillId="2" borderId="9" xfId="0" applyNumberForma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0" fillId="8" borderId="1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 wrapText="1" indent="2"/>
    </xf>
    <xf numFmtId="0" fontId="10" fillId="2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left" vertical="center" wrapText="1" indent="1"/>
    </xf>
    <xf numFmtId="0" fontId="0" fillId="2" borderId="5" xfId="0" applyFill="1" applyBorder="1" applyAlignment="1">
      <alignment horizontal="left" wrapText="1" inden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5" xfId="0" quotePrefix="1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0" fontId="21" fillId="2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left" wrapText="1" indent="1"/>
    </xf>
    <xf numFmtId="0" fontId="21" fillId="2" borderId="0" xfId="0" applyFont="1" applyFill="1" applyBorder="1" applyAlignment="1">
      <alignment horizontal="left" indent="2"/>
    </xf>
    <xf numFmtId="0" fontId="21" fillId="2" borderId="0" xfId="0" applyFont="1" applyFill="1" applyBorder="1" applyAlignment="1">
      <alignment horizontal="left" indent="1"/>
    </xf>
    <xf numFmtId="0" fontId="21" fillId="2" borderId="0" xfId="0" applyFont="1" applyFill="1" applyBorder="1" applyAlignment="1">
      <alignment horizontal="left" wrapText="1" indent="2"/>
    </xf>
    <xf numFmtId="0" fontId="0" fillId="2" borderId="0" xfId="0" applyFill="1" applyBorder="1" applyAlignment="1">
      <alignment horizontal="left" vertical="center" wrapText="1" indent="4"/>
    </xf>
    <xf numFmtId="0" fontId="21" fillId="2" borderId="0" xfId="0" applyFont="1" applyFill="1" applyBorder="1" applyAlignment="1">
      <alignment horizontal="left" wrapText="1" indent="3"/>
    </xf>
    <xf numFmtId="0" fontId="0" fillId="2" borderId="0" xfId="0" applyFill="1" applyBorder="1" applyAlignment="1">
      <alignment horizontal="left" wrapText="1" indent="4"/>
    </xf>
    <xf numFmtId="14" fontId="5" fillId="2" borderId="0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14" fontId="5" fillId="2" borderId="8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/>
    </xf>
    <xf numFmtId="0" fontId="21" fillId="2" borderId="5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wrapText="1" indent="4"/>
    </xf>
    <xf numFmtId="0" fontId="5" fillId="2" borderId="0" xfId="0" applyFont="1" applyFill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9" fontId="0" fillId="2" borderId="3" xfId="0" applyNumberForma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 indent="2"/>
    </xf>
    <xf numFmtId="0" fontId="5" fillId="2" borderId="37" xfId="0" applyFont="1" applyFill="1" applyBorder="1"/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/>
    </xf>
    <xf numFmtId="0" fontId="20" fillId="2" borderId="35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/>
    <xf numFmtId="0" fontId="19" fillId="9" borderId="5" xfId="0" applyFont="1" applyFill="1" applyBorder="1" applyAlignment="1">
      <alignment vertical="center"/>
    </xf>
    <xf numFmtId="0" fontId="0" fillId="2" borderId="44" xfId="0" applyFill="1" applyBorder="1" applyAlignment="1">
      <alignment horizontal="center" vertical="center" wrapText="1"/>
    </xf>
    <xf numFmtId="0" fontId="0" fillId="2" borderId="0" xfId="0" applyFill="1" applyBorder="1" applyAlignment="1"/>
    <xf numFmtId="0" fontId="5" fillId="5" borderId="4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/>
    </xf>
    <xf numFmtId="0" fontId="12" fillId="2" borderId="28" xfId="0" applyFont="1" applyFill="1" applyBorder="1" applyAlignment="1">
      <alignment vertical="center"/>
    </xf>
    <xf numFmtId="0" fontId="12" fillId="2" borderId="26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justify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2" borderId="20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center" vertical="center" wrapText="1"/>
    </xf>
    <xf numFmtId="164" fontId="0" fillId="2" borderId="20" xfId="0" applyNumberFormat="1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14" fontId="0" fillId="2" borderId="20" xfId="0" applyNumberForma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3" fontId="5" fillId="2" borderId="42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/>
    <xf numFmtId="3" fontId="16" fillId="2" borderId="2" xfId="0" applyNumberFormat="1" applyFont="1" applyFill="1" applyBorder="1"/>
    <xf numFmtId="3" fontId="0" fillId="2" borderId="3" xfId="0" applyNumberFormat="1" applyFill="1" applyBorder="1"/>
    <xf numFmtId="0" fontId="0" fillId="2" borderId="4" xfId="0" applyFill="1" applyBorder="1"/>
    <xf numFmtId="0" fontId="0" fillId="2" borderId="5" xfId="0" applyFill="1" applyBorder="1"/>
    <xf numFmtId="3" fontId="0" fillId="2" borderId="6" xfId="0" applyNumberFormat="1" applyFill="1" applyBorder="1"/>
    <xf numFmtId="0" fontId="0" fillId="2" borderId="4" xfId="0" applyFill="1" applyBorder="1" applyAlignment="1">
      <alignment wrapText="1"/>
    </xf>
    <xf numFmtId="3" fontId="16" fillId="2" borderId="5" xfId="0" applyNumberFormat="1" applyFont="1" applyFill="1" applyBorder="1"/>
    <xf numFmtId="0" fontId="0" fillId="2" borderId="7" xfId="0" applyFill="1" applyBorder="1" applyAlignment="1">
      <alignment wrapText="1"/>
    </xf>
    <xf numFmtId="3" fontId="16" fillId="2" borderId="8" xfId="0" applyNumberFormat="1" applyFont="1" applyFill="1" applyBorder="1"/>
    <xf numFmtId="3" fontId="0" fillId="2" borderId="9" xfId="0" applyNumberForma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0" fillId="2" borderId="5" xfId="0" applyNumberFormat="1" applyFill="1" applyBorder="1"/>
    <xf numFmtId="3" fontId="5" fillId="2" borderId="5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wrapText="1"/>
    </xf>
    <xf numFmtId="3" fontId="5" fillId="2" borderId="5" xfId="0" applyNumberFormat="1" applyFon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 wrapText="1"/>
    </xf>
    <xf numFmtId="0" fontId="0" fillId="2" borderId="52" xfId="0" applyFill="1" applyBorder="1" applyAlignment="1">
      <alignment horizontal="justify" vertical="center" wrapText="1"/>
    </xf>
    <xf numFmtId="1" fontId="0" fillId="2" borderId="20" xfId="0" applyNumberFormat="1" applyFill="1" applyBorder="1"/>
    <xf numFmtId="1" fontId="0" fillId="2" borderId="5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 indent="2"/>
    </xf>
    <xf numFmtId="0" fontId="0" fillId="2" borderId="4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center" wrapText="1"/>
    </xf>
    <xf numFmtId="0" fontId="12" fillId="2" borderId="28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left" vertical="center"/>
    </xf>
    <xf numFmtId="0" fontId="12" fillId="2" borderId="36" xfId="0" applyFont="1" applyFill="1" applyBorder="1" applyAlignment="1">
      <alignment horizontal="left" vertical="center"/>
    </xf>
    <xf numFmtId="0" fontId="12" fillId="2" borderId="34" xfId="0" applyFont="1" applyFill="1" applyBorder="1" applyAlignment="1">
      <alignment horizontal="left" vertical="center"/>
    </xf>
    <xf numFmtId="0" fontId="12" fillId="2" borderId="47" xfId="0" applyFont="1" applyFill="1" applyBorder="1" applyAlignment="1">
      <alignment horizontal="left" vertical="center"/>
    </xf>
    <xf numFmtId="0" fontId="0" fillId="2" borderId="2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1" fillId="4" borderId="48" xfId="0" applyFont="1" applyFill="1" applyBorder="1" applyAlignment="1">
      <alignment horizontal="center" vertical="center" wrapText="1"/>
    </xf>
    <xf numFmtId="0" fontId="21" fillId="4" borderId="45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26" fillId="4" borderId="28" xfId="0" applyFont="1" applyFill="1" applyBorder="1" applyAlignment="1">
      <alignment horizontal="center" vertical="center"/>
    </xf>
    <xf numFmtId="0" fontId="26" fillId="4" borderId="27" xfId="0" applyFont="1" applyFill="1" applyBorder="1" applyAlignment="1">
      <alignment horizontal="center" vertical="center"/>
    </xf>
    <xf numFmtId="0" fontId="26" fillId="4" borderId="26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8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/>
    </xf>
    <xf numFmtId="0" fontId="26" fillId="2" borderId="10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26" fillId="2" borderId="28" xfId="0" applyFont="1" applyFill="1" applyBorder="1" applyAlignment="1">
      <alignment horizontal="center" vertical="center"/>
    </xf>
    <xf numFmtId="0" fontId="26" fillId="2" borderId="27" xfId="0" applyFont="1" applyFill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21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 indent="1"/>
    </xf>
    <xf numFmtId="0" fontId="0" fillId="8" borderId="35" xfId="0" applyFill="1" applyBorder="1" applyAlignment="1">
      <alignment horizontal="center" vertical="center"/>
    </xf>
    <xf numFmtId="0" fontId="0" fillId="8" borderId="33" xfId="0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1" fontId="0" fillId="2" borderId="8" xfId="1" applyFont="1" applyFill="1" applyBorder="1" applyAlignment="1">
      <alignment horizontal="left" vertical="top"/>
    </xf>
    <xf numFmtId="41" fontId="0" fillId="2" borderId="9" xfId="1" applyFont="1" applyFill="1" applyBorder="1" applyAlignment="1">
      <alignment horizontal="left" vertical="top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5" fillId="2" borderId="2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2" borderId="37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0" fillId="8" borderId="35" xfId="0" applyFill="1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 indent="2"/>
    </xf>
    <xf numFmtId="0" fontId="0" fillId="2" borderId="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9" borderId="18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53" xfId="0" applyFill="1" applyBorder="1" applyAlignment="1">
      <alignment horizontal="center"/>
    </xf>
    <xf numFmtId="0" fontId="0" fillId="9" borderId="54" xfId="0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0" fontId="5" fillId="2" borderId="13" xfId="0" applyFont="1" applyFill="1" applyBorder="1" applyAlignment="1">
      <alignment horizontal="left" vertical="center"/>
    </xf>
    <xf numFmtId="0" fontId="0" fillId="9" borderId="43" xfId="0" applyFill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0" fontId="0" fillId="9" borderId="46" xfId="0" applyFill="1" applyBorder="1" applyAlignment="1">
      <alignment horizontal="center" vertical="center"/>
    </xf>
    <xf numFmtId="0" fontId="27" fillId="6" borderId="25" xfId="0" applyFont="1" applyFill="1" applyBorder="1" applyAlignment="1">
      <alignment horizontal="center" vertical="center"/>
    </xf>
    <xf numFmtId="0" fontId="27" fillId="6" borderId="10" xfId="0" applyFont="1" applyFill="1" applyBorder="1" applyAlignment="1">
      <alignment horizontal="center" vertical="center"/>
    </xf>
    <xf numFmtId="0" fontId="27" fillId="6" borderId="2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9" fillId="9" borderId="18" xfId="0" applyFont="1" applyFill="1" applyBorder="1" applyAlignment="1">
      <alignment horizontal="center" vertical="center"/>
    </xf>
    <xf numFmtId="0" fontId="19" fillId="9" borderId="15" xfId="0" applyFont="1" applyFill="1" applyBorder="1" applyAlignment="1">
      <alignment horizontal="center" vertical="center"/>
    </xf>
    <xf numFmtId="0" fontId="19" fillId="9" borderId="19" xfId="0" applyFont="1" applyFill="1" applyBorder="1" applyAlignment="1">
      <alignment horizontal="center" vertical="center"/>
    </xf>
  </cellXfs>
  <cellStyles count="4">
    <cellStyle name="Millares [0]" xfId="1" builtinId="6"/>
    <cellStyle name="Millares [0] 2" xfId="2" xr:uid="{00000000-0005-0000-0000-000001000000}"/>
    <cellStyle name="Millares [0] 3" xfId="3" xr:uid="{00000000-0005-0000-0000-000002000000}"/>
    <cellStyle name="Normal" xfId="0" builtinId="0"/>
  </cellStyles>
  <dxfs count="0"/>
  <tableStyles count="0" defaultTableStyle="TableStyleMedium2" defaultPivotStyle="PivotStyleLight16"/>
  <colors>
    <mruColors>
      <color rgb="FFA4EA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iagrams/_rels/data1.xml.rels><?xml version="1.0" encoding="UTF-8" standalone="yes"?>
<Relationships xmlns="http://schemas.openxmlformats.org/package/2006/relationships"><Relationship Id="rId8" Type="http://schemas.openxmlformats.org/officeDocument/2006/relationships/hyperlink" Target="#'PROYECTO 3'!A1"/><Relationship Id="rId13" Type="http://schemas.openxmlformats.org/officeDocument/2006/relationships/hyperlink" Target="#'PROYECTO 6'!A1"/><Relationship Id="rId3" Type="http://schemas.openxmlformats.org/officeDocument/2006/relationships/hyperlink" Target="#'SUMATORIA DE ASPECTOS CRITICOS'!A1"/><Relationship Id="rId7" Type="http://schemas.openxmlformats.org/officeDocument/2006/relationships/hyperlink" Target="#'PROYECTO 2'!A1"/><Relationship Id="rId12" Type="http://schemas.openxmlformats.org/officeDocument/2006/relationships/hyperlink" Target="#'MAPA DE RUTA'!A1"/><Relationship Id="rId2" Type="http://schemas.openxmlformats.org/officeDocument/2006/relationships/hyperlink" Target="#'2 ASPECTOS CRITICOS'!A1"/><Relationship Id="rId1" Type="http://schemas.openxmlformats.org/officeDocument/2006/relationships/hyperlink" Target="#'LISTA DE ASPECTOS CRIT.'!A1"/><Relationship Id="rId6" Type="http://schemas.openxmlformats.org/officeDocument/2006/relationships/hyperlink" Target="#'PROYECTO 1'!A1"/><Relationship Id="rId11" Type="http://schemas.openxmlformats.org/officeDocument/2006/relationships/hyperlink" Target="#'HERRAMIENTA DE MEDICI&#211;N'!A1"/><Relationship Id="rId5" Type="http://schemas.openxmlformats.org/officeDocument/2006/relationships/hyperlink" Target="#OBJETIVO!A1"/><Relationship Id="rId10" Type="http://schemas.openxmlformats.org/officeDocument/2006/relationships/hyperlink" Target="#'PROYECTO 5'!A1"/><Relationship Id="rId4" Type="http://schemas.openxmlformats.org/officeDocument/2006/relationships/hyperlink" Target="#'ORDEN DE PRIORIZACION'!A1"/><Relationship Id="rId9" Type="http://schemas.openxmlformats.org/officeDocument/2006/relationships/hyperlink" Target="#'PROYECTO 4'!A1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5">
  <dgm:title val=""/>
  <dgm:desc val=""/>
  <dgm:catLst>
    <dgm:cat type="colorful" pri="10500"/>
  </dgm:catLst>
  <dgm:styleLbl name="node0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5"/>
      <a:schemeClr val="accent6"/>
    </dgm:fillClrLst>
    <dgm:linClrLst>
      <a:schemeClr val="accent5"/>
      <a:schemeClr val="accent6"/>
    </dgm:linClrLst>
    <dgm:effectClrLst/>
    <dgm:txLinClrLst/>
    <dgm:txFillClrLst/>
    <dgm:txEffectClrLst/>
  </dgm:styleLbl>
  <dgm:styleLbl name="lnNode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5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5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5"/>
    </dgm:fillClrLst>
    <dgm:linClrLst meth="repeat">
      <a:schemeClr val="accent5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5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6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1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5"/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6">
        <a:tint val="9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6">
        <a:tint val="70000"/>
      </a:schemeClr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5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5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5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5">
        <a:tint val="50000"/>
        <a:alpha val="40000"/>
      </a:schemeClr>
    </dgm:fillClrLst>
    <dgm:linClrLst meth="repeat">
      <a:schemeClr val="accent5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5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F7425DD3-1423-4DBF-AED6-25CBC3F4D5F3}" type="doc">
      <dgm:prSet loTypeId="urn:microsoft.com/office/officeart/2005/8/layout/default" loCatId="list" qsTypeId="urn:microsoft.com/office/officeart/2005/8/quickstyle/3d2" qsCatId="3D" csTypeId="urn:microsoft.com/office/officeart/2005/8/colors/colorful5" csCatId="colorful" phldr="1"/>
      <dgm:spPr/>
      <dgm:t>
        <a:bodyPr/>
        <a:lstStyle/>
        <a:p>
          <a:endParaRPr lang="es-CO"/>
        </a:p>
      </dgm:t>
    </dgm:pt>
    <dgm:pt modelId="{422C0619-9A1B-4CDC-91C4-284EF7F95DEC}">
      <dgm:prSet phldrT="[Texto]" custT="1"/>
      <dgm:spPr/>
      <dgm:t>
        <a:bodyPr/>
        <a:lstStyle/>
        <a:p>
          <a:r>
            <a:rPr lang="es-CO" sz="1100" b="1"/>
            <a:t>IDENTIFICACIÓN DE ASPECTOS CRITICOS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"/>
          </dgm14:cNvPr>
        </a:ext>
      </dgm:extLst>
    </dgm:pt>
    <dgm:pt modelId="{7AEB059C-9A3E-4FC2-804F-3C1620F02810}" type="parTrans" cxnId="{14D2C7E5-0048-462A-8C1F-4E18D973578A}">
      <dgm:prSet/>
      <dgm:spPr/>
      <dgm:t>
        <a:bodyPr/>
        <a:lstStyle/>
        <a:p>
          <a:endParaRPr lang="es-CO" sz="1400" b="1"/>
        </a:p>
      </dgm:t>
    </dgm:pt>
    <dgm:pt modelId="{1B54E1DA-53D9-440D-AA8B-7D97A465F367}" type="sibTrans" cxnId="{14D2C7E5-0048-462A-8C1F-4E18D973578A}">
      <dgm:prSet/>
      <dgm:spPr/>
      <dgm:t>
        <a:bodyPr/>
        <a:lstStyle/>
        <a:p>
          <a:endParaRPr lang="es-CO" sz="1400" b="1"/>
        </a:p>
      </dgm:t>
    </dgm:pt>
    <dgm:pt modelId="{F87CA1B7-495E-43AA-B88F-4D9B3EB3A82E}">
      <dgm:prSet phldrT="[Texto]" custT="1"/>
      <dgm:spPr/>
      <dgm:t>
        <a:bodyPr/>
        <a:lstStyle/>
        <a:p>
          <a:r>
            <a:rPr lang="es-CO" sz="1100" b="1"/>
            <a:t>EVALUACIÓN DE ASPECTOS CRITICOS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/>
          </dgm14:cNvPr>
        </a:ext>
      </dgm:extLst>
    </dgm:pt>
    <dgm:pt modelId="{D6A1A9BE-8866-4048-B02C-CF2315A9967A}" type="parTrans" cxnId="{55A5FA9B-50C8-494D-8727-2127C9CEDFD5}">
      <dgm:prSet/>
      <dgm:spPr/>
      <dgm:t>
        <a:bodyPr/>
        <a:lstStyle/>
        <a:p>
          <a:endParaRPr lang="es-CO" sz="1400" b="1"/>
        </a:p>
      </dgm:t>
    </dgm:pt>
    <dgm:pt modelId="{D0EA1E0A-5972-47B9-9846-7F99CDCB9CE4}" type="sibTrans" cxnId="{55A5FA9B-50C8-494D-8727-2127C9CEDFD5}">
      <dgm:prSet/>
      <dgm:spPr/>
      <dgm:t>
        <a:bodyPr/>
        <a:lstStyle/>
        <a:p>
          <a:endParaRPr lang="es-CO" sz="1400" b="1"/>
        </a:p>
      </dgm:t>
    </dgm:pt>
    <dgm:pt modelId="{892DC691-AAF8-4C64-A93C-B93F8C28A273}">
      <dgm:prSet phldrT="[Texto]" custT="1"/>
      <dgm:spPr/>
      <dgm:t>
        <a:bodyPr/>
        <a:lstStyle/>
        <a:p>
          <a:r>
            <a:rPr lang="es-CO" sz="1100" b="1"/>
            <a:t>SUMATORIA DE ASPECTOS CRITICOS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3"/>
          </dgm14:cNvPr>
        </a:ext>
      </dgm:extLst>
    </dgm:pt>
    <dgm:pt modelId="{A523DD42-43E8-4C3B-9D24-E6B605985E43}" type="parTrans" cxnId="{E679D8C8-AC8E-44F4-8C8D-ACC6D51CA618}">
      <dgm:prSet/>
      <dgm:spPr/>
      <dgm:t>
        <a:bodyPr/>
        <a:lstStyle/>
        <a:p>
          <a:endParaRPr lang="es-CO" sz="1400" b="1"/>
        </a:p>
      </dgm:t>
    </dgm:pt>
    <dgm:pt modelId="{CAB4D62D-B40B-48C4-AA5F-E3D5423D171F}" type="sibTrans" cxnId="{E679D8C8-AC8E-44F4-8C8D-ACC6D51CA618}">
      <dgm:prSet/>
      <dgm:spPr/>
      <dgm:t>
        <a:bodyPr/>
        <a:lstStyle/>
        <a:p>
          <a:endParaRPr lang="es-CO" sz="1400" b="1"/>
        </a:p>
      </dgm:t>
    </dgm:pt>
    <dgm:pt modelId="{B38F7E78-D136-41C9-B97E-BABB8612E9BB}">
      <dgm:prSet phldrT="[Texto]" custT="1"/>
      <dgm:spPr/>
      <dgm:t>
        <a:bodyPr/>
        <a:lstStyle/>
        <a:p>
          <a:r>
            <a:rPr lang="es-CO" sz="1100" b="1"/>
            <a:t>ORDEN DE PRIORIZACIÓN DE ASPECTOS CRITICOS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4"/>
          </dgm14:cNvPr>
        </a:ext>
      </dgm:extLst>
    </dgm:pt>
    <dgm:pt modelId="{AEFD7EDF-52FD-4C48-8033-A4CDCC299483}" type="parTrans" cxnId="{CB4C1290-A453-475F-B307-5D91E5B8705E}">
      <dgm:prSet/>
      <dgm:spPr/>
      <dgm:t>
        <a:bodyPr/>
        <a:lstStyle/>
        <a:p>
          <a:endParaRPr lang="es-CO" sz="1400" b="1"/>
        </a:p>
      </dgm:t>
    </dgm:pt>
    <dgm:pt modelId="{CA116C37-6EB1-44A8-B533-F631B9C57C04}" type="sibTrans" cxnId="{CB4C1290-A453-475F-B307-5D91E5B8705E}">
      <dgm:prSet/>
      <dgm:spPr/>
      <dgm:t>
        <a:bodyPr/>
        <a:lstStyle/>
        <a:p>
          <a:endParaRPr lang="es-CO" sz="1400" b="1"/>
        </a:p>
      </dgm:t>
    </dgm:pt>
    <dgm:pt modelId="{1862B7D8-5C20-495F-AF2F-CF22A68872D2}">
      <dgm:prSet phldrT="[Texto]" custT="1"/>
      <dgm:spPr/>
      <dgm:t>
        <a:bodyPr/>
        <a:lstStyle/>
        <a:p>
          <a:r>
            <a:rPr lang="es-CO" sz="1100" b="1"/>
            <a:t>OBETIVOS Y PLANES O PROYECTOS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5"/>
          </dgm14:cNvPr>
        </a:ext>
      </dgm:extLst>
    </dgm:pt>
    <dgm:pt modelId="{9F87ED4E-9AA7-47E7-BBBC-9C302B81F348}" type="parTrans" cxnId="{8AFED685-5A05-4E2E-9A26-42B49B43A691}">
      <dgm:prSet/>
      <dgm:spPr/>
      <dgm:t>
        <a:bodyPr/>
        <a:lstStyle/>
        <a:p>
          <a:endParaRPr lang="es-CO" sz="1400" b="1"/>
        </a:p>
      </dgm:t>
    </dgm:pt>
    <dgm:pt modelId="{3A46911C-5AAA-4AF8-AFD3-CCA2B93B5FFA}" type="sibTrans" cxnId="{8AFED685-5A05-4E2E-9A26-42B49B43A691}">
      <dgm:prSet/>
      <dgm:spPr/>
      <dgm:t>
        <a:bodyPr/>
        <a:lstStyle/>
        <a:p>
          <a:endParaRPr lang="es-CO" sz="1400" b="1"/>
        </a:p>
      </dgm:t>
    </dgm:pt>
    <dgm:pt modelId="{DE20A631-2ABB-4500-B9BF-FE152DE6C11E}">
      <dgm:prSet custT="1"/>
      <dgm:spPr/>
      <dgm:t>
        <a:bodyPr/>
        <a:lstStyle/>
        <a:p>
          <a:r>
            <a:rPr lang="es-CO" sz="1100" b="1"/>
            <a:t>PROYECTO 1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6"/>
          </dgm14:cNvPr>
        </a:ext>
      </dgm:extLst>
    </dgm:pt>
    <dgm:pt modelId="{D463E531-D12F-4F64-9BDC-78F8FA5E8ECC}" type="parTrans" cxnId="{AB309B41-4A5A-4012-85A4-624657A60C5C}">
      <dgm:prSet/>
      <dgm:spPr/>
      <dgm:t>
        <a:bodyPr/>
        <a:lstStyle/>
        <a:p>
          <a:endParaRPr lang="es-CO" sz="1400" b="1"/>
        </a:p>
      </dgm:t>
    </dgm:pt>
    <dgm:pt modelId="{A7523366-C45A-4A0E-A2FD-C4FC03476C04}" type="sibTrans" cxnId="{AB309B41-4A5A-4012-85A4-624657A60C5C}">
      <dgm:prSet/>
      <dgm:spPr/>
      <dgm:t>
        <a:bodyPr/>
        <a:lstStyle/>
        <a:p>
          <a:endParaRPr lang="es-CO" sz="1400" b="1"/>
        </a:p>
      </dgm:t>
    </dgm:pt>
    <dgm:pt modelId="{51FFE903-25FA-4840-B239-AC6B45EEF8EC}">
      <dgm:prSet custT="1"/>
      <dgm:spPr/>
      <dgm:t>
        <a:bodyPr/>
        <a:lstStyle/>
        <a:p>
          <a:r>
            <a:rPr lang="es-CO" sz="1100" b="1"/>
            <a:t>PROYECTO 2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7"/>
          </dgm14:cNvPr>
        </a:ext>
      </dgm:extLst>
    </dgm:pt>
    <dgm:pt modelId="{095BE9A2-ED7E-4F28-81D0-EC72E6522732}" type="parTrans" cxnId="{AFE06763-0AD1-4B58-A0BE-7A4A452BAA82}">
      <dgm:prSet/>
      <dgm:spPr/>
      <dgm:t>
        <a:bodyPr/>
        <a:lstStyle/>
        <a:p>
          <a:endParaRPr lang="es-CO" sz="1400" b="1"/>
        </a:p>
      </dgm:t>
    </dgm:pt>
    <dgm:pt modelId="{56C7D3A9-B454-4FCF-ACA3-361B2F175848}" type="sibTrans" cxnId="{AFE06763-0AD1-4B58-A0BE-7A4A452BAA82}">
      <dgm:prSet/>
      <dgm:spPr/>
      <dgm:t>
        <a:bodyPr/>
        <a:lstStyle/>
        <a:p>
          <a:endParaRPr lang="es-CO" sz="1400" b="1"/>
        </a:p>
      </dgm:t>
    </dgm:pt>
    <dgm:pt modelId="{7B9D44EC-3F83-41D9-8F36-21A104E965E3}">
      <dgm:prSet custT="1"/>
      <dgm:spPr/>
      <dgm:t>
        <a:bodyPr/>
        <a:lstStyle/>
        <a:p>
          <a:r>
            <a:rPr lang="es-CO" sz="1100" b="1"/>
            <a:t>PROYECTO 3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8"/>
          </dgm14:cNvPr>
        </a:ext>
      </dgm:extLst>
    </dgm:pt>
    <dgm:pt modelId="{5931B9F7-D171-4C92-8106-D36BFA5C086C}" type="parTrans" cxnId="{F83B5A37-4D70-44A1-B4F9-AD232A69AC4A}">
      <dgm:prSet/>
      <dgm:spPr/>
      <dgm:t>
        <a:bodyPr/>
        <a:lstStyle/>
        <a:p>
          <a:endParaRPr lang="es-CO" sz="1400" b="1"/>
        </a:p>
      </dgm:t>
    </dgm:pt>
    <dgm:pt modelId="{4F757E8D-3B49-4E71-A23C-92DD52B9547A}" type="sibTrans" cxnId="{F83B5A37-4D70-44A1-B4F9-AD232A69AC4A}">
      <dgm:prSet/>
      <dgm:spPr/>
      <dgm:t>
        <a:bodyPr/>
        <a:lstStyle/>
        <a:p>
          <a:endParaRPr lang="es-CO" sz="1400" b="1"/>
        </a:p>
      </dgm:t>
    </dgm:pt>
    <dgm:pt modelId="{45674BA0-965A-4AD0-A84A-9DF59F74770E}">
      <dgm:prSet custT="1"/>
      <dgm:spPr/>
      <dgm:t>
        <a:bodyPr/>
        <a:lstStyle/>
        <a:p>
          <a:r>
            <a:rPr lang="es-CO" sz="1100" b="1"/>
            <a:t>PROYECTO 4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9"/>
          </dgm14:cNvPr>
        </a:ext>
      </dgm:extLst>
    </dgm:pt>
    <dgm:pt modelId="{015D7B94-D809-48E2-93FB-83EC490847C7}" type="parTrans" cxnId="{44D04CF4-7A04-4DEE-A9A3-1490D166D693}">
      <dgm:prSet/>
      <dgm:spPr/>
      <dgm:t>
        <a:bodyPr/>
        <a:lstStyle/>
        <a:p>
          <a:endParaRPr lang="es-CO" sz="1400" b="1"/>
        </a:p>
      </dgm:t>
    </dgm:pt>
    <dgm:pt modelId="{C3067D80-BF93-47F1-A3E1-8727AFEB3547}" type="sibTrans" cxnId="{44D04CF4-7A04-4DEE-A9A3-1490D166D693}">
      <dgm:prSet/>
      <dgm:spPr/>
      <dgm:t>
        <a:bodyPr/>
        <a:lstStyle/>
        <a:p>
          <a:endParaRPr lang="es-CO" sz="1400" b="1"/>
        </a:p>
      </dgm:t>
    </dgm:pt>
    <dgm:pt modelId="{4BC30090-1A86-412D-A3F8-DD78C2584272}">
      <dgm:prSet custT="1"/>
      <dgm:spPr/>
      <dgm:t>
        <a:bodyPr/>
        <a:lstStyle/>
        <a:p>
          <a:r>
            <a:rPr lang="es-CO" sz="1100" b="1"/>
            <a:t>PROYECTO 5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0"/>
          </dgm14:cNvPr>
        </a:ext>
      </dgm:extLst>
    </dgm:pt>
    <dgm:pt modelId="{DCCD9E19-0BFD-40D0-82E9-0AEDAAE0B833}" type="parTrans" cxnId="{ABB66E5F-0E0E-47D6-B043-556B9984631C}">
      <dgm:prSet/>
      <dgm:spPr/>
      <dgm:t>
        <a:bodyPr/>
        <a:lstStyle/>
        <a:p>
          <a:endParaRPr lang="es-CO" sz="1400" b="1"/>
        </a:p>
      </dgm:t>
    </dgm:pt>
    <dgm:pt modelId="{D1F5D37A-F816-4E89-8D01-3B30C72FAC9B}" type="sibTrans" cxnId="{ABB66E5F-0E0E-47D6-B043-556B9984631C}">
      <dgm:prSet/>
      <dgm:spPr/>
      <dgm:t>
        <a:bodyPr/>
        <a:lstStyle/>
        <a:p>
          <a:endParaRPr lang="es-CO" sz="1400" b="1"/>
        </a:p>
      </dgm:t>
    </dgm:pt>
    <dgm:pt modelId="{3FFD58C5-CC8D-4328-A4E1-F0D3E14DD38E}">
      <dgm:prSet custT="1"/>
      <dgm:spPr/>
      <dgm:t>
        <a:bodyPr/>
        <a:lstStyle/>
        <a:p>
          <a:r>
            <a:rPr lang="es-CO" sz="1100" b="1"/>
            <a:t>HERRAMIENTA DE MEDICIÓN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1"/>
          </dgm14:cNvPr>
        </a:ext>
      </dgm:extLst>
    </dgm:pt>
    <dgm:pt modelId="{00D120F0-0843-413A-9742-6F3A530E63D6}" type="parTrans" cxnId="{63639E85-7577-492E-93AE-DEDD436DCA66}">
      <dgm:prSet/>
      <dgm:spPr/>
      <dgm:t>
        <a:bodyPr/>
        <a:lstStyle/>
        <a:p>
          <a:endParaRPr lang="es-CO" sz="1400" b="1"/>
        </a:p>
      </dgm:t>
    </dgm:pt>
    <dgm:pt modelId="{0C64A005-2C33-4F9E-9A09-F4B7B0387619}" type="sibTrans" cxnId="{63639E85-7577-492E-93AE-DEDD436DCA66}">
      <dgm:prSet/>
      <dgm:spPr/>
      <dgm:t>
        <a:bodyPr/>
        <a:lstStyle/>
        <a:p>
          <a:endParaRPr lang="es-CO" sz="1400" b="1"/>
        </a:p>
      </dgm:t>
    </dgm:pt>
    <dgm:pt modelId="{30C7A285-E41C-4EE7-9B31-E84CB87DB0C6}">
      <dgm:prSet custT="1"/>
      <dgm:spPr/>
      <dgm:t>
        <a:bodyPr/>
        <a:lstStyle/>
        <a:p>
          <a:r>
            <a:rPr lang="es-CO" sz="1100" b="1" kern="1200">
              <a:solidFill>
                <a:sysClr val="window" lastClr="FFFFFF"/>
              </a:solidFill>
              <a:latin typeface="+mj-lt"/>
              <a:ea typeface="+mn-ea"/>
              <a:cs typeface="+mn-cs"/>
            </a:rPr>
            <a:t>MA</a:t>
          </a:r>
          <a:r>
            <a:rPr lang="es-CO" sz="1100" b="1" kern="1200">
              <a:latin typeface="+mj-lt"/>
            </a:rPr>
            <a:t>PA DE RUTA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2"/>
          </dgm14:cNvPr>
        </a:ext>
      </dgm:extLst>
    </dgm:pt>
    <dgm:pt modelId="{54BE0933-68A8-4D1D-9F4C-D449D11B468C}" type="parTrans" cxnId="{FFB3AFD3-5BF9-483B-A0D9-63E12537F065}">
      <dgm:prSet/>
      <dgm:spPr/>
      <dgm:t>
        <a:bodyPr/>
        <a:lstStyle/>
        <a:p>
          <a:endParaRPr lang="es-CO" b="1"/>
        </a:p>
      </dgm:t>
    </dgm:pt>
    <dgm:pt modelId="{410424C0-95E3-4B70-8ACB-43E3E47865CE}" type="sibTrans" cxnId="{FFB3AFD3-5BF9-483B-A0D9-63E12537F065}">
      <dgm:prSet/>
      <dgm:spPr/>
      <dgm:t>
        <a:bodyPr/>
        <a:lstStyle/>
        <a:p>
          <a:endParaRPr lang="es-CO" b="1"/>
        </a:p>
      </dgm:t>
    </dgm:pt>
    <dgm:pt modelId="{2119DE03-409A-4088-9D7D-A7C7C5344D29}">
      <dgm:prSet custT="1"/>
      <dgm:spPr/>
      <dgm:t>
        <a:bodyPr/>
        <a:lstStyle/>
        <a:p>
          <a:r>
            <a:rPr lang="es-CO" sz="1100" b="1"/>
            <a:t>PROYECTO 6</a:t>
          </a:r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13"/>
          </dgm14:cNvPr>
        </a:ext>
      </dgm:extLst>
    </dgm:pt>
    <dgm:pt modelId="{D26BBFBC-FFB5-48AD-903F-0AB14A4582E9}" type="parTrans" cxnId="{DDEDF530-E97E-40B3-B5F5-8DB87D76AF23}">
      <dgm:prSet/>
      <dgm:spPr/>
      <dgm:t>
        <a:bodyPr/>
        <a:lstStyle/>
        <a:p>
          <a:endParaRPr lang="es-CO"/>
        </a:p>
      </dgm:t>
    </dgm:pt>
    <dgm:pt modelId="{43EA6340-EC3F-4643-8E3D-4C1F8C2BD89B}" type="sibTrans" cxnId="{DDEDF530-E97E-40B3-B5F5-8DB87D76AF23}">
      <dgm:prSet/>
      <dgm:spPr/>
      <dgm:t>
        <a:bodyPr/>
        <a:lstStyle/>
        <a:p>
          <a:endParaRPr lang="es-CO"/>
        </a:p>
      </dgm:t>
    </dgm:pt>
    <dgm:pt modelId="{AD5A39B4-8257-4012-ADC6-F6AD71E99F5E}" type="pres">
      <dgm:prSet presAssocID="{F7425DD3-1423-4DBF-AED6-25CBC3F4D5F3}" presName="diagram" presStyleCnt="0">
        <dgm:presLayoutVars>
          <dgm:dir/>
          <dgm:resizeHandles val="exact"/>
        </dgm:presLayoutVars>
      </dgm:prSet>
      <dgm:spPr/>
    </dgm:pt>
    <dgm:pt modelId="{C5C02301-C869-4C37-A026-F07B896E8176}" type="pres">
      <dgm:prSet presAssocID="{422C0619-9A1B-4CDC-91C4-284EF7F95DEC}" presName="node" presStyleLbl="node1" presStyleIdx="0" presStyleCnt="13">
        <dgm:presLayoutVars>
          <dgm:bulletEnabled val="1"/>
        </dgm:presLayoutVars>
      </dgm:prSet>
      <dgm:spPr/>
    </dgm:pt>
    <dgm:pt modelId="{FAD8A80F-ECAF-4D43-B788-F7558CDE24C1}" type="pres">
      <dgm:prSet presAssocID="{1B54E1DA-53D9-440D-AA8B-7D97A465F367}" presName="sibTrans" presStyleCnt="0"/>
      <dgm:spPr/>
    </dgm:pt>
    <dgm:pt modelId="{24052ACF-BDE9-4DD6-A735-09246A4E11C1}" type="pres">
      <dgm:prSet presAssocID="{F87CA1B7-495E-43AA-B88F-4D9B3EB3A82E}" presName="node" presStyleLbl="node1" presStyleIdx="1" presStyleCnt="13">
        <dgm:presLayoutVars>
          <dgm:bulletEnabled val="1"/>
        </dgm:presLayoutVars>
      </dgm:prSet>
      <dgm:spPr/>
    </dgm:pt>
    <dgm:pt modelId="{066F0B1C-054C-4CCB-A5F3-EA2B1817CFAA}" type="pres">
      <dgm:prSet presAssocID="{D0EA1E0A-5972-47B9-9846-7F99CDCB9CE4}" presName="sibTrans" presStyleCnt="0"/>
      <dgm:spPr/>
    </dgm:pt>
    <dgm:pt modelId="{2E74D705-4FA9-496C-839A-F8CA59188310}" type="pres">
      <dgm:prSet presAssocID="{892DC691-AAF8-4C64-A93C-B93F8C28A273}" presName="node" presStyleLbl="node1" presStyleIdx="2" presStyleCnt="13">
        <dgm:presLayoutVars>
          <dgm:bulletEnabled val="1"/>
        </dgm:presLayoutVars>
      </dgm:prSet>
      <dgm:spPr/>
    </dgm:pt>
    <dgm:pt modelId="{2611E7F0-4425-4E71-82A0-F39C951495A6}" type="pres">
      <dgm:prSet presAssocID="{CAB4D62D-B40B-48C4-AA5F-E3D5423D171F}" presName="sibTrans" presStyleCnt="0"/>
      <dgm:spPr/>
    </dgm:pt>
    <dgm:pt modelId="{1A57FA07-9759-4E13-98EF-0BDBAD069F35}" type="pres">
      <dgm:prSet presAssocID="{B38F7E78-D136-41C9-B97E-BABB8612E9BB}" presName="node" presStyleLbl="node1" presStyleIdx="3" presStyleCnt="13">
        <dgm:presLayoutVars>
          <dgm:bulletEnabled val="1"/>
        </dgm:presLayoutVars>
      </dgm:prSet>
      <dgm:spPr/>
    </dgm:pt>
    <dgm:pt modelId="{57032B2A-0D91-4F4B-A490-45EA082088E1}" type="pres">
      <dgm:prSet presAssocID="{CA116C37-6EB1-44A8-B533-F631B9C57C04}" presName="sibTrans" presStyleCnt="0"/>
      <dgm:spPr/>
    </dgm:pt>
    <dgm:pt modelId="{2FDF4B0D-1327-4CD0-B67A-9995FC965DDD}" type="pres">
      <dgm:prSet presAssocID="{1862B7D8-5C20-495F-AF2F-CF22A68872D2}" presName="node" presStyleLbl="node1" presStyleIdx="4" presStyleCnt="13">
        <dgm:presLayoutVars>
          <dgm:bulletEnabled val="1"/>
        </dgm:presLayoutVars>
      </dgm:prSet>
      <dgm:spPr/>
    </dgm:pt>
    <dgm:pt modelId="{1E567746-8D41-48B2-B8E8-1EA5F39004CC}" type="pres">
      <dgm:prSet presAssocID="{3A46911C-5AAA-4AF8-AFD3-CCA2B93B5FFA}" presName="sibTrans" presStyleCnt="0"/>
      <dgm:spPr/>
    </dgm:pt>
    <dgm:pt modelId="{775DA8A1-12CA-4A70-9D6C-88046F6FB0AE}" type="pres">
      <dgm:prSet presAssocID="{DE20A631-2ABB-4500-B9BF-FE152DE6C11E}" presName="node" presStyleLbl="node1" presStyleIdx="5" presStyleCnt="13">
        <dgm:presLayoutVars>
          <dgm:bulletEnabled val="1"/>
        </dgm:presLayoutVars>
      </dgm:prSet>
      <dgm:spPr/>
    </dgm:pt>
    <dgm:pt modelId="{7AC87203-CB10-4434-BCAB-729C7DDB7A33}" type="pres">
      <dgm:prSet presAssocID="{A7523366-C45A-4A0E-A2FD-C4FC03476C04}" presName="sibTrans" presStyleCnt="0"/>
      <dgm:spPr/>
    </dgm:pt>
    <dgm:pt modelId="{7526D3EA-E9D4-4850-911C-FE3C90DB9D40}" type="pres">
      <dgm:prSet presAssocID="{51FFE903-25FA-4840-B239-AC6B45EEF8EC}" presName="node" presStyleLbl="node1" presStyleIdx="6" presStyleCnt="13">
        <dgm:presLayoutVars>
          <dgm:bulletEnabled val="1"/>
        </dgm:presLayoutVars>
      </dgm:prSet>
      <dgm:spPr/>
    </dgm:pt>
    <dgm:pt modelId="{126AE06D-49B5-4D25-9858-6B12CADACC46}" type="pres">
      <dgm:prSet presAssocID="{56C7D3A9-B454-4FCF-ACA3-361B2F175848}" presName="sibTrans" presStyleCnt="0"/>
      <dgm:spPr/>
    </dgm:pt>
    <dgm:pt modelId="{06C738E2-AF2F-410A-92BA-22CC770B39D0}" type="pres">
      <dgm:prSet presAssocID="{7B9D44EC-3F83-41D9-8F36-21A104E965E3}" presName="node" presStyleLbl="node1" presStyleIdx="7" presStyleCnt="13">
        <dgm:presLayoutVars>
          <dgm:bulletEnabled val="1"/>
        </dgm:presLayoutVars>
      </dgm:prSet>
      <dgm:spPr/>
    </dgm:pt>
    <dgm:pt modelId="{4DEA1B3B-B610-4A23-BD4C-ED48DB45903C}" type="pres">
      <dgm:prSet presAssocID="{4F757E8D-3B49-4E71-A23C-92DD52B9547A}" presName="sibTrans" presStyleCnt="0"/>
      <dgm:spPr/>
    </dgm:pt>
    <dgm:pt modelId="{4D8E80D5-B101-4886-85A9-43AE8EB37FBC}" type="pres">
      <dgm:prSet presAssocID="{45674BA0-965A-4AD0-A84A-9DF59F74770E}" presName="node" presStyleLbl="node1" presStyleIdx="8" presStyleCnt="13">
        <dgm:presLayoutVars>
          <dgm:bulletEnabled val="1"/>
        </dgm:presLayoutVars>
      </dgm:prSet>
      <dgm:spPr/>
    </dgm:pt>
    <dgm:pt modelId="{905EF69B-8924-493D-A66A-DC991F0E0C39}" type="pres">
      <dgm:prSet presAssocID="{C3067D80-BF93-47F1-A3E1-8727AFEB3547}" presName="sibTrans" presStyleCnt="0"/>
      <dgm:spPr/>
    </dgm:pt>
    <dgm:pt modelId="{F0365696-54BF-4ED8-8131-B2A7ED725C2D}" type="pres">
      <dgm:prSet presAssocID="{4BC30090-1A86-412D-A3F8-DD78C2584272}" presName="node" presStyleLbl="node1" presStyleIdx="9" presStyleCnt="13">
        <dgm:presLayoutVars>
          <dgm:bulletEnabled val="1"/>
        </dgm:presLayoutVars>
      </dgm:prSet>
      <dgm:spPr/>
    </dgm:pt>
    <dgm:pt modelId="{C89392C2-21CF-4B6F-A57D-EB4A4CDFF4C4}" type="pres">
      <dgm:prSet presAssocID="{D1F5D37A-F816-4E89-8D01-3B30C72FAC9B}" presName="sibTrans" presStyleCnt="0"/>
      <dgm:spPr/>
    </dgm:pt>
    <dgm:pt modelId="{73A2C062-3CA8-48B6-A3CF-3FB1D8DBE169}" type="pres">
      <dgm:prSet presAssocID="{2119DE03-409A-4088-9D7D-A7C7C5344D29}" presName="node" presStyleLbl="node1" presStyleIdx="10" presStyleCnt="13">
        <dgm:presLayoutVars>
          <dgm:bulletEnabled val="1"/>
        </dgm:presLayoutVars>
      </dgm:prSet>
      <dgm:spPr/>
    </dgm:pt>
    <dgm:pt modelId="{2223B469-A126-47A9-BB28-0CDB43344E6E}" type="pres">
      <dgm:prSet presAssocID="{43EA6340-EC3F-4643-8E3D-4C1F8C2BD89B}" presName="sibTrans" presStyleCnt="0"/>
      <dgm:spPr/>
    </dgm:pt>
    <dgm:pt modelId="{09AF7701-DF63-40D1-8819-8A21CFB52230}" type="pres">
      <dgm:prSet presAssocID="{30C7A285-E41C-4EE7-9B31-E84CB87DB0C6}" presName="node" presStyleLbl="node1" presStyleIdx="11" presStyleCnt="13">
        <dgm:presLayoutVars>
          <dgm:bulletEnabled val="1"/>
        </dgm:presLayoutVars>
      </dgm:prSet>
      <dgm:spPr/>
    </dgm:pt>
    <dgm:pt modelId="{7D065190-8EEC-455F-AEE1-C54663230F1F}" type="pres">
      <dgm:prSet presAssocID="{410424C0-95E3-4B70-8ACB-43E3E47865CE}" presName="sibTrans" presStyleCnt="0"/>
      <dgm:spPr/>
    </dgm:pt>
    <dgm:pt modelId="{8E1A1814-A5B7-4C45-8972-EFC39A4FB25F}" type="pres">
      <dgm:prSet presAssocID="{3FFD58C5-CC8D-4328-A4E1-F0D3E14DD38E}" presName="node" presStyleLbl="node1" presStyleIdx="12" presStyleCnt="13">
        <dgm:presLayoutVars>
          <dgm:bulletEnabled val="1"/>
        </dgm:presLayoutVars>
      </dgm:prSet>
      <dgm:spPr/>
    </dgm:pt>
  </dgm:ptLst>
  <dgm:cxnLst>
    <dgm:cxn modelId="{2B79A208-8EE2-40EA-920F-079F62E85D12}" type="presOf" srcId="{30C7A285-E41C-4EE7-9B31-E84CB87DB0C6}" destId="{09AF7701-DF63-40D1-8819-8A21CFB52230}" srcOrd="0" destOrd="0" presId="urn:microsoft.com/office/officeart/2005/8/layout/default"/>
    <dgm:cxn modelId="{169F190E-1059-4695-AD4F-8A0DAF58E23A}" type="presOf" srcId="{51FFE903-25FA-4840-B239-AC6B45EEF8EC}" destId="{7526D3EA-E9D4-4850-911C-FE3C90DB9D40}" srcOrd="0" destOrd="0" presId="urn:microsoft.com/office/officeart/2005/8/layout/default"/>
    <dgm:cxn modelId="{8E85141F-B2F8-4A53-9462-80B213192E27}" type="presOf" srcId="{45674BA0-965A-4AD0-A84A-9DF59F74770E}" destId="{4D8E80D5-B101-4886-85A9-43AE8EB37FBC}" srcOrd="0" destOrd="0" presId="urn:microsoft.com/office/officeart/2005/8/layout/default"/>
    <dgm:cxn modelId="{DDEDF530-E97E-40B3-B5F5-8DB87D76AF23}" srcId="{F7425DD3-1423-4DBF-AED6-25CBC3F4D5F3}" destId="{2119DE03-409A-4088-9D7D-A7C7C5344D29}" srcOrd="10" destOrd="0" parTransId="{D26BBFBC-FFB5-48AD-903F-0AB14A4582E9}" sibTransId="{43EA6340-EC3F-4643-8E3D-4C1F8C2BD89B}"/>
    <dgm:cxn modelId="{F83B5A37-4D70-44A1-B4F9-AD232A69AC4A}" srcId="{F7425DD3-1423-4DBF-AED6-25CBC3F4D5F3}" destId="{7B9D44EC-3F83-41D9-8F36-21A104E965E3}" srcOrd="7" destOrd="0" parTransId="{5931B9F7-D171-4C92-8106-D36BFA5C086C}" sibTransId="{4F757E8D-3B49-4E71-A23C-92DD52B9547A}"/>
    <dgm:cxn modelId="{6438DA5C-593C-4954-9990-122D8FCF2969}" type="presOf" srcId="{7B9D44EC-3F83-41D9-8F36-21A104E965E3}" destId="{06C738E2-AF2F-410A-92BA-22CC770B39D0}" srcOrd="0" destOrd="0" presId="urn:microsoft.com/office/officeart/2005/8/layout/default"/>
    <dgm:cxn modelId="{ABB66E5F-0E0E-47D6-B043-556B9984631C}" srcId="{F7425DD3-1423-4DBF-AED6-25CBC3F4D5F3}" destId="{4BC30090-1A86-412D-A3F8-DD78C2584272}" srcOrd="9" destOrd="0" parTransId="{DCCD9E19-0BFD-40D0-82E9-0AEDAAE0B833}" sibTransId="{D1F5D37A-F816-4E89-8D01-3B30C72FAC9B}"/>
    <dgm:cxn modelId="{AB309B41-4A5A-4012-85A4-624657A60C5C}" srcId="{F7425DD3-1423-4DBF-AED6-25CBC3F4D5F3}" destId="{DE20A631-2ABB-4500-B9BF-FE152DE6C11E}" srcOrd="5" destOrd="0" parTransId="{D463E531-D12F-4F64-9BDC-78F8FA5E8ECC}" sibTransId="{A7523366-C45A-4A0E-A2FD-C4FC03476C04}"/>
    <dgm:cxn modelId="{AFE06763-0AD1-4B58-A0BE-7A4A452BAA82}" srcId="{F7425DD3-1423-4DBF-AED6-25CBC3F4D5F3}" destId="{51FFE903-25FA-4840-B239-AC6B45EEF8EC}" srcOrd="6" destOrd="0" parTransId="{095BE9A2-ED7E-4F28-81D0-EC72E6522732}" sibTransId="{56C7D3A9-B454-4FCF-ACA3-361B2F175848}"/>
    <dgm:cxn modelId="{38F4746E-DBEE-415F-8CBB-851C59B1A833}" type="presOf" srcId="{4BC30090-1A86-412D-A3F8-DD78C2584272}" destId="{F0365696-54BF-4ED8-8131-B2A7ED725C2D}" srcOrd="0" destOrd="0" presId="urn:microsoft.com/office/officeart/2005/8/layout/default"/>
    <dgm:cxn modelId="{A5E8216F-A732-4C3A-A620-DDC2B4890E65}" type="presOf" srcId="{F7425DD3-1423-4DBF-AED6-25CBC3F4D5F3}" destId="{AD5A39B4-8257-4012-ADC6-F6AD71E99F5E}" srcOrd="0" destOrd="0" presId="urn:microsoft.com/office/officeart/2005/8/layout/default"/>
    <dgm:cxn modelId="{A68B6F70-E8A5-44DA-B45D-836EA0D06BAC}" type="presOf" srcId="{892DC691-AAF8-4C64-A93C-B93F8C28A273}" destId="{2E74D705-4FA9-496C-839A-F8CA59188310}" srcOrd="0" destOrd="0" presId="urn:microsoft.com/office/officeart/2005/8/layout/default"/>
    <dgm:cxn modelId="{1D23E655-AC0B-4471-BE41-A9BDCBD4C2F6}" type="presOf" srcId="{DE20A631-2ABB-4500-B9BF-FE152DE6C11E}" destId="{775DA8A1-12CA-4A70-9D6C-88046F6FB0AE}" srcOrd="0" destOrd="0" presId="urn:microsoft.com/office/officeart/2005/8/layout/default"/>
    <dgm:cxn modelId="{63639E85-7577-492E-93AE-DEDD436DCA66}" srcId="{F7425DD3-1423-4DBF-AED6-25CBC3F4D5F3}" destId="{3FFD58C5-CC8D-4328-A4E1-F0D3E14DD38E}" srcOrd="12" destOrd="0" parTransId="{00D120F0-0843-413A-9742-6F3A530E63D6}" sibTransId="{0C64A005-2C33-4F9E-9A09-F4B7B0387619}"/>
    <dgm:cxn modelId="{8AFED685-5A05-4E2E-9A26-42B49B43A691}" srcId="{F7425DD3-1423-4DBF-AED6-25CBC3F4D5F3}" destId="{1862B7D8-5C20-495F-AF2F-CF22A68872D2}" srcOrd="4" destOrd="0" parTransId="{9F87ED4E-9AA7-47E7-BBBC-9C302B81F348}" sibTransId="{3A46911C-5AAA-4AF8-AFD3-CCA2B93B5FFA}"/>
    <dgm:cxn modelId="{5F54138E-99D9-4E91-B749-1605D9EBCF5F}" type="presOf" srcId="{F87CA1B7-495E-43AA-B88F-4D9B3EB3A82E}" destId="{24052ACF-BDE9-4DD6-A735-09246A4E11C1}" srcOrd="0" destOrd="0" presId="urn:microsoft.com/office/officeart/2005/8/layout/default"/>
    <dgm:cxn modelId="{CB4C1290-A453-475F-B307-5D91E5B8705E}" srcId="{F7425DD3-1423-4DBF-AED6-25CBC3F4D5F3}" destId="{B38F7E78-D136-41C9-B97E-BABB8612E9BB}" srcOrd="3" destOrd="0" parTransId="{AEFD7EDF-52FD-4C48-8033-A4CDCC299483}" sibTransId="{CA116C37-6EB1-44A8-B533-F631B9C57C04}"/>
    <dgm:cxn modelId="{0DA0DC93-41F2-4D45-AF08-CDF9DD6E6E94}" type="presOf" srcId="{1862B7D8-5C20-495F-AF2F-CF22A68872D2}" destId="{2FDF4B0D-1327-4CD0-B67A-9995FC965DDD}" srcOrd="0" destOrd="0" presId="urn:microsoft.com/office/officeart/2005/8/layout/default"/>
    <dgm:cxn modelId="{A902F396-6821-4090-9942-49E7B4627AF5}" type="presOf" srcId="{422C0619-9A1B-4CDC-91C4-284EF7F95DEC}" destId="{C5C02301-C869-4C37-A026-F07B896E8176}" srcOrd="0" destOrd="0" presId="urn:microsoft.com/office/officeart/2005/8/layout/default"/>
    <dgm:cxn modelId="{55A5FA9B-50C8-494D-8727-2127C9CEDFD5}" srcId="{F7425DD3-1423-4DBF-AED6-25CBC3F4D5F3}" destId="{F87CA1B7-495E-43AA-B88F-4D9B3EB3A82E}" srcOrd="1" destOrd="0" parTransId="{D6A1A9BE-8866-4048-B02C-CF2315A9967A}" sibTransId="{D0EA1E0A-5972-47B9-9846-7F99CDCB9CE4}"/>
    <dgm:cxn modelId="{3A93F9C1-6CD7-4ECE-B962-AB448DC48B6E}" type="presOf" srcId="{3FFD58C5-CC8D-4328-A4E1-F0D3E14DD38E}" destId="{8E1A1814-A5B7-4C45-8972-EFC39A4FB25F}" srcOrd="0" destOrd="0" presId="urn:microsoft.com/office/officeart/2005/8/layout/default"/>
    <dgm:cxn modelId="{E679D8C8-AC8E-44F4-8C8D-ACC6D51CA618}" srcId="{F7425DD3-1423-4DBF-AED6-25CBC3F4D5F3}" destId="{892DC691-AAF8-4C64-A93C-B93F8C28A273}" srcOrd="2" destOrd="0" parTransId="{A523DD42-43E8-4C3B-9D24-E6B605985E43}" sibTransId="{CAB4D62D-B40B-48C4-AA5F-E3D5423D171F}"/>
    <dgm:cxn modelId="{E76C03D1-2C1B-4AFA-872A-35255BD62706}" type="presOf" srcId="{2119DE03-409A-4088-9D7D-A7C7C5344D29}" destId="{73A2C062-3CA8-48B6-A3CF-3FB1D8DBE169}" srcOrd="0" destOrd="0" presId="urn:microsoft.com/office/officeart/2005/8/layout/default"/>
    <dgm:cxn modelId="{FFB3AFD3-5BF9-483B-A0D9-63E12537F065}" srcId="{F7425DD3-1423-4DBF-AED6-25CBC3F4D5F3}" destId="{30C7A285-E41C-4EE7-9B31-E84CB87DB0C6}" srcOrd="11" destOrd="0" parTransId="{54BE0933-68A8-4D1D-9F4C-D449D11B468C}" sibTransId="{410424C0-95E3-4B70-8ACB-43E3E47865CE}"/>
    <dgm:cxn modelId="{E1676ADB-F50A-410C-9DE1-C27FA67FC4DC}" type="presOf" srcId="{B38F7E78-D136-41C9-B97E-BABB8612E9BB}" destId="{1A57FA07-9759-4E13-98EF-0BDBAD069F35}" srcOrd="0" destOrd="0" presId="urn:microsoft.com/office/officeart/2005/8/layout/default"/>
    <dgm:cxn modelId="{14D2C7E5-0048-462A-8C1F-4E18D973578A}" srcId="{F7425DD3-1423-4DBF-AED6-25CBC3F4D5F3}" destId="{422C0619-9A1B-4CDC-91C4-284EF7F95DEC}" srcOrd="0" destOrd="0" parTransId="{7AEB059C-9A3E-4FC2-804F-3C1620F02810}" sibTransId="{1B54E1DA-53D9-440D-AA8B-7D97A465F367}"/>
    <dgm:cxn modelId="{44D04CF4-7A04-4DEE-A9A3-1490D166D693}" srcId="{F7425DD3-1423-4DBF-AED6-25CBC3F4D5F3}" destId="{45674BA0-965A-4AD0-A84A-9DF59F74770E}" srcOrd="8" destOrd="0" parTransId="{015D7B94-D809-48E2-93FB-83EC490847C7}" sibTransId="{C3067D80-BF93-47F1-A3E1-8727AFEB3547}"/>
    <dgm:cxn modelId="{825837FC-5451-43AE-B7ED-4B978FC825C4}" type="presParOf" srcId="{AD5A39B4-8257-4012-ADC6-F6AD71E99F5E}" destId="{C5C02301-C869-4C37-A026-F07B896E8176}" srcOrd="0" destOrd="0" presId="urn:microsoft.com/office/officeart/2005/8/layout/default"/>
    <dgm:cxn modelId="{4B5FF87C-F43D-40F4-9040-FF6BF70C84EF}" type="presParOf" srcId="{AD5A39B4-8257-4012-ADC6-F6AD71E99F5E}" destId="{FAD8A80F-ECAF-4D43-B788-F7558CDE24C1}" srcOrd="1" destOrd="0" presId="urn:microsoft.com/office/officeart/2005/8/layout/default"/>
    <dgm:cxn modelId="{6F54CFCE-E990-47CE-A9FE-9005EBDBB2AE}" type="presParOf" srcId="{AD5A39B4-8257-4012-ADC6-F6AD71E99F5E}" destId="{24052ACF-BDE9-4DD6-A735-09246A4E11C1}" srcOrd="2" destOrd="0" presId="urn:microsoft.com/office/officeart/2005/8/layout/default"/>
    <dgm:cxn modelId="{9DCBA326-F158-463B-B45E-A96BC68CA8F0}" type="presParOf" srcId="{AD5A39B4-8257-4012-ADC6-F6AD71E99F5E}" destId="{066F0B1C-054C-4CCB-A5F3-EA2B1817CFAA}" srcOrd="3" destOrd="0" presId="urn:microsoft.com/office/officeart/2005/8/layout/default"/>
    <dgm:cxn modelId="{A563DBC7-909B-493C-8DF4-410337362CDF}" type="presParOf" srcId="{AD5A39B4-8257-4012-ADC6-F6AD71E99F5E}" destId="{2E74D705-4FA9-496C-839A-F8CA59188310}" srcOrd="4" destOrd="0" presId="urn:microsoft.com/office/officeart/2005/8/layout/default"/>
    <dgm:cxn modelId="{A595C8C1-DCDD-405C-AAD8-3BD8366BBD34}" type="presParOf" srcId="{AD5A39B4-8257-4012-ADC6-F6AD71E99F5E}" destId="{2611E7F0-4425-4E71-82A0-F39C951495A6}" srcOrd="5" destOrd="0" presId="urn:microsoft.com/office/officeart/2005/8/layout/default"/>
    <dgm:cxn modelId="{1897905E-A6CF-4607-8B15-1617BC3B691E}" type="presParOf" srcId="{AD5A39B4-8257-4012-ADC6-F6AD71E99F5E}" destId="{1A57FA07-9759-4E13-98EF-0BDBAD069F35}" srcOrd="6" destOrd="0" presId="urn:microsoft.com/office/officeart/2005/8/layout/default"/>
    <dgm:cxn modelId="{6C36DC25-5D8B-4220-89E3-411C156F083F}" type="presParOf" srcId="{AD5A39B4-8257-4012-ADC6-F6AD71E99F5E}" destId="{57032B2A-0D91-4F4B-A490-45EA082088E1}" srcOrd="7" destOrd="0" presId="urn:microsoft.com/office/officeart/2005/8/layout/default"/>
    <dgm:cxn modelId="{4697B70D-8CD2-4F89-811E-7B97B6C23D78}" type="presParOf" srcId="{AD5A39B4-8257-4012-ADC6-F6AD71E99F5E}" destId="{2FDF4B0D-1327-4CD0-B67A-9995FC965DDD}" srcOrd="8" destOrd="0" presId="urn:microsoft.com/office/officeart/2005/8/layout/default"/>
    <dgm:cxn modelId="{02C0F9E0-453D-4C8F-BF4A-3D8734068F81}" type="presParOf" srcId="{AD5A39B4-8257-4012-ADC6-F6AD71E99F5E}" destId="{1E567746-8D41-48B2-B8E8-1EA5F39004CC}" srcOrd="9" destOrd="0" presId="urn:microsoft.com/office/officeart/2005/8/layout/default"/>
    <dgm:cxn modelId="{0CA81108-6BD6-488E-AD0F-2DA6389AB75F}" type="presParOf" srcId="{AD5A39B4-8257-4012-ADC6-F6AD71E99F5E}" destId="{775DA8A1-12CA-4A70-9D6C-88046F6FB0AE}" srcOrd="10" destOrd="0" presId="urn:microsoft.com/office/officeart/2005/8/layout/default"/>
    <dgm:cxn modelId="{C9CB609E-30B3-4CF1-ADD6-E9426FAD4786}" type="presParOf" srcId="{AD5A39B4-8257-4012-ADC6-F6AD71E99F5E}" destId="{7AC87203-CB10-4434-BCAB-729C7DDB7A33}" srcOrd="11" destOrd="0" presId="urn:microsoft.com/office/officeart/2005/8/layout/default"/>
    <dgm:cxn modelId="{21B087AE-8D38-46F8-A829-0032D4D7E57F}" type="presParOf" srcId="{AD5A39B4-8257-4012-ADC6-F6AD71E99F5E}" destId="{7526D3EA-E9D4-4850-911C-FE3C90DB9D40}" srcOrd="12" destOrd="0" presId="urn:microsoft.com/office/officeart/2005/8/layout/default"/>
    <dgm:cxn modelId="{698D9DE0-CF49-4FB4-8BD9-5B8C535A315A}" type="presParOf" srcId="{AD5A39B4-8257-4012-ADC6-F6AD71E99F5E}" destId="{126AE06D-49B5-4D25-9858-6B12CADACC46}" srcOrd="13" destOrd="0" presId="urn:microsoft.com/office/officeart/2005/8/layout/default"/>
    <dgm:cxn modelId="{5DC14490-CABC-4B4A-A3DD-43C6D6B7059B}" type="presParOf" srcId="{AD5A39B4-8257-4012-ADC6-F6AD71E99F5E}" destId="{06C738E2-AF2F-410A-92BA-22CC770B39D0}" srcOrd="14" destOrd="0" presId="urn:microsoft.com/office/officeart/2005/8/layout/default"/>
    <dgm:cxn modelId="{36F30177-A740-4016-8B44-C80772B4B987}" type="presParOf" srcId="{AD5A39B4-8257-4012-ADC6-F6AD71E99F5E}" destId="{4DEA1B3B-B610-4A23-BD4C-ED48DB45903C}" srcOrd="15" destOrd="0" presId="urn:microsoft.com/office/officeart/2005/8/layout/default"/>
    <dgm:cxn modelId="{ADA7F89C-74A4-4335-AC30-C24AE9F8120F}" type="presParOf" srcId="{AD5A39B4-8257-4012-ADC6-F6AD71E99F5E}" destId="{4D8E80D5-B101-4886-85A9-43AE8EB37FBC}" srcOrd="16" destOrd="0" presId="urn:microsoft.com/office/officeart/2005/8/layout/default"/>
    <dgm:cxn modelId="{CA66E142-EBF9-4A59-87FA-7870AC6B95BE}" type="presParOf" srcId="{AD5A39B4-8257-4012-ADC6-F6AD71E99F5E}" destId="{905EF69B-8924-493D-A66A-DC991F0E0C39}" srcOrd="17" destOrd="0" presId="urn:microsoft.com/office/officeart/2005/8/layout/default"/>
    <dgm:cxn modelId="{D281CC6B-7E04-4523-945B-C7B2E9572861}" type="presParOf" srcId="{AD5A39B4-8257-4012-ADC6-F6AD71E99F5E}" destId="{F0365696-54BF-4ED8-8131-B2A7ED725C2D}" srcOrd="18" destOrd="0" presId="urn:microsoft.com/office/officeart/2005/8/layout/default"/>
    <dgm:cxn modelId="{721C9495-EF39-4599-9C0B-2E0176A7563F}" type="presParOf" srcId="{AD5A39B4-8257-4012-ADC6-F6AD71E99F5E}" destId="{C89392C2-21CF-4B6F-A57D-EB4A4CDFF4C4}" srcOrd="19" destOrd="0" presId="urn:microsoft.com/office/officeart/2005/8/layout/default"/>
    <dgm:cxn modelId="{10B23C44-32A6-4F57-BBE1-DF08756D6D60}" type="presParOf" srcId="{AD5A39B4-8257-4012-ADC6-F6AD71E99F5E}" destId="{73A2C062-3CA8-48B6-A3CF-3FB1D8DBE169}" srcOrd="20" destOrd="0" presId="urn:microsoft.com/office/officeart/2005/8/layout/default"/>
    <dgm:cxn modelId="{35EE075F-2482-42F5-B767-4300E7368FD1}" type="presParOf" srcId="{AD5A39B4-8257-4012-ADC6-F6AD71E99F5E}" destId="{2223B469-A126-47A9-BB28-0CDB43344E6E}" srcOrd="21" destOrd="0" presId="urn:microsoft.com/office/officeart/2005/8/layout/default"/>
    <dgm:cxn modelId="{60522665-B35E-4CA0-ACA8-C23E1B49B514}" type="presParOf" srcId="{AD5A39B4-8257-4012-ADC6-F6AD71E99F5E}" destId="{09AF7701-DF63-40D1-8819-8A21CFB52230}" srcOrd="22" destOrd="0" presId="urn:microsoft.com/office/officeart/2005/8/layout/default"/>
    <dgm:cxn modelId="{23B4D4BA-A7B2-41D9-B8F0-C760A00F4F97}" type="presParOf" srcId="{AD5A39B4-8257-4012-ADC6-F6AD71E99F5E}" destId="{7D065190-8EEC-455F-AEE1-C54663230F1F}" srcOrd="23" destOrd="0" presId="urn:microsoft.com/office/officeart/2005/8/layout/default"/>
    <dgm:cxn modelId="{D84A5489-9FA0-4381-83E3-803627CEA866}" type="presParOf" srcId="{AD5A39B4-8257-4012-ADC6-F6AD71E99F5E}" destId="{8E1A1814-A5B7-4C45-8972-EFC39A4FB25F}" srcOrd="24" destOrd="0" presId="urn:microsoft.com/office/officeart/2005/8/layout/default"/>
  </dgm:cxnLst>
  <dgm:bg/>
  <dgm:whole>
    <a:ln w="28575">
      <a:noFill/>
    </a:ln>
  </dgm:whole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5C02301-C869-4C37-A026-F07B896E8176}">
      <dsp:nvSpPr>
        <dsp:cNvPr id="0" name=""/>
        <dsp:cNvSpPr/>
      </dsp:nvSpPr>
      <dsp:spPr>
        <a:xfrm>
          <a:off x="2832" y="68030"/>
          <a:ext cx="1533822" cy="920293"/>
        </a:xfrm>
        <a:prstGeom prst="rect">
          <a:avLst/>
        </a:prstGeom>
        <a:gradFill rotWithShape="0">
          <a:gsLst>
            <a:gs pos="0">
              <a:schemeClr val="accent5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5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5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CO" sz="1100" b="1" kern="1200"/>
            <a:t>IDENTIFICACIÓN DE ASPECTOS CRITICOS</a:t>
          </a:r>
        </a:p>
      </dsp:txBody>
      <dsp:txXfrm>
        <a:off x="2832" y="68030"/>
        <a:ext cx="1533822" cy="920293"/>
      </dsp:txXfrm>
    </dsp:sp>
    <dsp:sp modelId="{24052ACF-BDE9-4DD6-A735-09246A4E11C1}">
      <dsp:nvSpPr>
        <dsp:cNvPr id="0" name=""/>
        <dsp:cNvSpPr/>
      </dsp:nvSpPr>
      <dsp:spPr>
        <a:xfrm>
          <a:off x="1690037" y="68030"/>
          <a:ext cx="1533822" cy="920293"/>
        </a:xfrm>
        <a:prstGeom prst="rect">
          <a:avLst/>
        </a:prstGeom>
        <a:gradFill rotWithShape="0">
          <a:gsLst>
            <a:gs pos="0">
              <a:schemeClr val="accent5">
                <a:hueOff val="-612779"/>
                <a:satOff val="-852"/>
                <a:lumOff val="-327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5">
                <a:hueOff val="-612779"/>
                <a:satOff val="-852"/>
                <a:lumOff val="-327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5">
                <a:hueOff val="-612779"/>
                <a:satOff val="-852"/>
                <a:lumOff val="-327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CO" sz="1100" b="1" kern="1200"/>
            <a:t>EVALUACIÓN DE ASPECTOS CRITICOS</a:t>
          </a:r>
        </a:p>
      </dsp:txBody>
      <dsp:txXfrm>
        <a:off x="1690037" y="68030"/>
        <a:ext cx="1533822" cy="920293"/>
      </dsp:txXfrm>
    </dsp:sp>
    <dsp:sp modelId="{2E74D705-4FA9-496C-839A-F8CA59188310}">
      <dsp:nvSpPr>
        <dsp:cNvPr id="0" name=""/>
        <dsp:cNvSpPr/>
      </dsp:nvSpPr>
      <dsp:spPr>
        <a:xfrm>
          <a:off x="3377241" y="68030"/>
          <a:ext cx="1533822" cy="920293"/>
        </a:xfrm>
        <a:prstGeom prst="rect">
          <a:avLst/>
        </a:prstGeom>
        <a:gradFill rotWithShape="0">
          <a:gsLst>
            <a:gs pos="0">
              <a:schemeClr val="accent5">
                <a:hueOff val="-1225557"/>
                <a:satOff val="-1705"/>
                <a:lumOff val="-654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5">
                <a:hueOff val="-1225557"/>
                <a:satOff val="-1705"/>
                <a:lumOff val="-654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5">
                <a:hueOff val="-1225557"/>
                <a:satOff val="-1705"/>
                <a:lumOff val="-654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CO" sz="1100" b="1" kern="1200"/>
            <a:t>SUMATORIA DE ASPECTOS CRITICOS</a:t>
          </a:r>
        </a:p>
      </dsp:txBody>
      <dsp:txXfrm>
        <a:off x="3377241" y="68030"/>
        <a:ext cx="1533822" cy="920293"/>
      </dsp:txXfrm>
    </dsp:sp>
    <dsp:sp modelId="{1A57FA07-9759-4E13-98EF-0BDBAD069F35}">
      <dsp:nvSpPr>
        <dsp:cNvPr id="0" name=""/>
        <dsp:cNvSpPr/>
      </dsp:nvSpPr>
      <dsp:spPr>
        <a:xfrm>
          <a:off x="5064446" y="68030"/>
          <a:ext cx="1533822" cy="920293"/>
        </a:xfrm>
        <a:prstGeom prst="rect">
          <a:avLst/>
        </a:prstGeom>
        <a:gradFill rotWithShape="0">
          <a:gsLst>
            <a:gs pos="0">
              <a:schemeClr val="accent5">
                <a:hueOff val="-1838336"/>
                <a:satOff val="-2557"/>
                <a:lumOff val="-981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5">
                <a:hueOff val="-1838336"/>
                <a:satOff val="-2557"/>
                <a:lumOff val="-981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5">
                <a:hueOff val="-1838336"/>
                <a:satOff val="-2557"/>
                <a:lumOff val="-981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CO" sz="1100" b="1" kern="1200"/>
            <a:t>ORDEN DE PRIORIZACIÓN DE ASPECTOS CRITICOS</a:t>
          </a:r>
        </a:p>
      </dsp:txBody>
      <dsp:txXfrm>
        <a:off x="5064446" y="68030"/>
        <a:ext cx="1533822" cy="920293"/>
      </dsp:txXfrm>
    </dsp:sp>
    <dsp:sp modelId="{2FDF4B0D-1327-4CD0-B67A-9995FC965DDD}">
      <dsp:nvSpPr>
        <dsp:cNvPr id="0" name=""/>
        <dsp:cNvSpPr/>
      </dsp:nvSpPr>
      <dsp:spPr>
        <a:xfrm>
          <a:off x="6751650" y="68030"/>
          <a:ext cx="1533822" cy="920293"/>
        </a:xfrm>
        <a:prstGeom prst="rect">
          <a:avLst/>
        </a:prstGeom>
        <a:gradFill rotWithShape="0">
          <a:gsLst>
            <a:gs pos="0">
              <a:schemeClr val="accent5">
                <a:hueOff val="-2451115"/>
                <a:satOff val="-3409"/>
                <a:lumOff val="-1307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5">
                <a:hueOff val="-2451115"/>
                <a:satOff val="-3409"/>
                <a:lumOff val="-1307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5">
                <a:hueOff val="-2451115"/>
                <a:satOff val="-3409"/>
                <a:lumOff val="-1307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CO" sz="1100" b="1" kern="1200"/>
            <a:t>OBETIVOS Y PLANES O PROYECTOS</a:t>
          </a:r>
        </a:p>
      </dsp:txBody>
      <dsp:txXfrm>
        <a:off x="6751650" y="68030"/>
        <a:ext cx="1533822" cy="920293"/>
      </dsp:txXfrm>
    </dsp:sp>
    <dsp:sp modelId="{775DA8A1-12CA-4A70-9D6C-88046F6FB0AE}">
      <dsp:nvSpPr>
        <dsp:cNvPr id="0" name=""/>
        <dsp:cNvSpPr/>
      </dsp:nvSpPr>
      <dsp:spPr>
        <a:xfrm>
          <a:off x="2832" y="1141705"/>
          <a:ext cx="1533822" cy="920293"/>
        </a:xfrm>
        <a:prstGeom prst="rect">
          <a:avLst/>
        </a:prstGeom>
        <a:gradFill rotWithShape="0">
          <a:gsLst>
            <a:gs pos="0">
              <a:schemeClr val="accent5">
                <a:hueOff val="-3063894"/>
                <a:satOff val="-4262"/>
                <a:lumOff val="-1634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5">
                <a:hueOff val="-3063894"/>
                <a:satOff val="-4262"/>
                <a:lumOff val="-1634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5">
                <a:hueOff val="-3063894"/>
                <a:satOff val="-4262"/>
                <a:lumOff val="-1634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CO" sz="1100" b="1" kern="1200"/>
            <a:t>PROYECTO 1</a:t>
          </a:r>
        </a:p>
      </dsp:txBody>
      <dsp:txXfrm>
        <a:off x="2832" y="1141705"/>
        <a:ext cx="1533822" cy="920293"/>
      </dsp:txXfrm>
    </dsp:sp>
    <dsp:sp modelId="{7526D3EA-E9D4-4850-911C-FE3C90DB9D40}">
      <dsp:nvSpPr>
        <dsp:cNvPr id="0" name=""/>
        <dsp:cNvSpPr/>
      </dsp:nvSpPr>
      <dsp:spPr>
        <a:xfrm>
          <a:off x="1690037" y="1141705"/>
          <a:ext cx="1533822" cy="920293"/>
        </a:xfrm>
        <a:prstGeom prst="rect">
          <a:avLst/>
        </a:prstGeom>
        <a:gradFill rotWithShape="0">
          <a:gsLst>
            <a:gs pos="0">
              <a:schemeClr val="accent5">
                <a:hueOff val="-3676672"/>
                <a:satOff val="-5114"/>
                <a:lumOff val="-1961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5">
                <a:hueOff val="-3676672"/>
                <a:satOff val="-5114"/>
                <a:lumOff val="-1961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5">
                <a:hueOff val="-3676672"/>
                <a:satOff val="-5114"/>
                <a:lumOff val="-1961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CO" sz="1100" b="1" kern="1200"/>
            <a:t>PROYECTO 2</a:t>
          </a:r>
        </a:p>
      </dsp:txBody>
      <dsp:txXfrm>
        <a:off x="1690037" y="1141705"/>
        <a:ext cx="1533822" cy="920293"/>
      </dsp:txXfrm>
    </dsp:sp>
    <dsp:sp modelId="{06C738E2-AF2F-410A-92BA-22CC770B39D0}">
      <dsp:nvSpPr>
        <dsp:cNvPr id="0" name=""/>
        <dsp:cNvSpPr/>
      </dsp:nvSpPr>
      <dsp:spPr>
        <a:xfrm>
          <a:off x="3377241" y="1141705"/>
          <a:ext cx="1533822" cy="920293"/>
        </a:xfrm>
        <a:prstGeom prst="rect">
          <a:avLst/>
        </a:prstGeom>
        <a:gradFill rotWithShape="0">
          <a:gsLst>
            <a:gs pos="0">
              <a:schemeClr val="accent5">
                <a:hueOff val="-4289451"/>
                <a:satOff val="-5966"/>
                <a:lumOff val="-2288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5">
                <a:hueOff val="-4289451"/>
                <a:satOff val="-5966"/>
                <a:lumOff val="-2288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5">
                <a:hueOff val="-4289451"/>
                <a:satOff val="-5966"/>
                <a:lumOff val="-2288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CO" sz="1100" b="1" kern="1200"/>
            <a:t>PROYECTO 3</a:t>
          </a:r>
        </a:p>
      </dsp:txBody>
      <dsp:txXfrm>
        <a:off x="3377241" y="1141705"/>
        <a:ext cx="1533822" cy="920293"/>
      </dsp:txXfrm>
    </dsp:sp>
    <dsp:sp modelId="{4D8E80D5-B101-4886-85A9-43AE8EB37FBC}">
      <dsp:nvSpPr>
        <dsp:cNvPr id="0" name=""/>
        <dsp:cNvSpPr/>
      </dsp:nvSpPr>
      <dsp:spPr>
        <a:xfrm>
          <a:off x="5064446" y="1141705"/>
          <a:ext cx="1533822" cy="920293"/>
        </a:xfrm>
        <a:prstGeom prst="rect">
          <a:avLst/>
        </a:prstGeom>
        <a:gradFill rotWithShape="0">
          <a:gsLst>
            <a:gs pos="0">
              <a:schemeClr val="accent5">
                <a:hueOff val="-4902230"/>
                <a:satOff val="-6819"/>
                <a:lumOff val="-2615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5">
                <a:hueOff val="-4902230"/>
                <a:satOff val="-6819"/>
                <a:lumOff val="-2615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5">
                <a:hueOff val="-4902230"/>
                <a:satOff val="-6819"/>
                <a:lumOff val="-2615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CO" sz="1100" b="1" kern="1200"/>
            <a:t>PROYECTO 4</a:t>
          </a:r>
        </a:p>
      </dsp:txBody>
      <dsp:txXfrm>
        <a:off x="5064446" y="1141705"/>
        <a:ext cx="1533822" cy="920293"/>
      </dsp:txXfrm>
    </dsp:sp>
    <dsp:sp modelId="{F0365696-54BF-4ED8-8131-B2A7ED725C2D}">
      <dsp:nvSpPr>
        <dsp:cNvPr id="0" name=""/>
        <dsp:cNvSpPr/>
      </dsp:nvSpPr>
      <dsp:spPr>
        <a:xfrm>
          <a:off x="6751650" y="1141705"/>
          <a:ext cx="1533822" cy="920293"/>
        </a:xfrm>
        <a:prstGeom prst="rect">
          <a:avLst/>
        </a:prstGeom>
        <a:gradFill rotWithShape="0">
          <a:gsLst>
            <a:gs pos="0">
              <a:schemeClr val="accent5">
                <a:hueOff val="-5515009"/>
                <a:satOff val="-7671"/>
                <a:lumOff val="-2942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5">
                <a:hueOff val="-5515009"/>
                <a:satOff val="-7671"/>
                <a:lumOff val="-2942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5">
                <a:hueOff val="-5515009"/>
                <a:satOff val="-7671"/>
                <a:lumOff val="-2942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CO" sz="1100" b="1" kern="1200"/>
            <a:t>PROYECTO 5</a:t>
          </a:r>
        </a:p>
      </dsp:txBody>
      <dsp:txXfrm>
        <a:off x="6751650" y="1141705"/>
        <a:ext cx="1533822" cy="920293"/>
      </dsp:txXfrm>
    </dsp:sp>
    <dsp:sp modelId="{73A2C062-3CA8-48B6-A3CF-3FB1D8DBE169}">
      <dsp:nvSpPr>
        <dsp:cNvPr id="0" name=""/>
        <dsp:cNvSpPr/>
      </dsp:nvSpPr>
      <dsp:spPr>
        <a:xfrm>
          <a:off x="1690037" y="2215381"/>
          <a:ext cx="1533822" cy="920293"/>
        </a:xfrm>
        <a:prstGeom prst="rect">
          <a:avLst/>
        </a:prstGeom>
        <a:gradFill rotWithShape="0">
          <a:gsLst>
            <a:gs pos="0">
              <a:schemeClr val="accent5">
                <a:hueOff val="-6127787"/>
                <a:satOff val="-8523"/>
                <a:lumOff val="-3268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5">
                <a:hueOff val="-6127787"/>
                <a:satOff val="-8523"/>
                <a:lumOff val="-3268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5">
                <a:hueOff val="-6127787"/>
                <a:satOff val="-8523"/>
                <a:lumOff val="-3268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CO" sz="1100" b="1" kern="1200"/>
            <a:t>PROYECTO 6</a:t>
          </a:r>
        </a:p>
      </dsp:txBody>
      <dsp:txXfrm>
        <a:off x="1690037" y="2215381"/>
        <a:ext cx="1533822" cy="920293"/>
      </dsp:txXfrm>
    </dsp:sp>
    <dsp:sp modelId="{09AF7701-DF63-40D1-8819-8A21CFB52230}">
      <dsp:nvSpPr>
        <dsp:cNvPr id="0" name=""/>
        <dsp:cNvSpPr/>
      </dsp:nvSpPr>
      <dsp:spPr>
        <a:xfrm>
          <a:off x="3377241" y="2215381"/>
          <a:ext cx="1533822" cy="920293"/>
        </a:xfrm>
        <a:prstGeom prst="rect">
          <a:avLst/>
        </a:prstGeom>
        <a:gradFill rotWithShape="0">
          <a:gsLst>
            <a:gs pos="0">
              <a:schemeClr val="accent5">
                <a:hueOff val="-6740566"/>
                <a:satOff val="-9376"/>
                <a:lumOff val="-3595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5">
                <a:hueOff val="-6740566"/>
                <a:satOff val="-9376"/>
                <a:lumOff val="-3595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5">
                <a:hueOff val="-6740566"/>
                <a:satOff val="-9376"/>
                <a:lumOff val="-3595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CO" sz="1100" b="1" kern="1200">
              <a:solidFill>
                <a:sysClr val="window" lastClr="FFFFFF"/>
              </a:solidFill>
              <a:latin typeface="+mj-lt"/>
              <a:ea typeface="+mn-ea"/>
              <a:cs typeface="+mn-cs"/>
            </a:rPr>
            <a:t>MA</a:t>
          </a:r>
          <a:r>
            <a:rPr lang="es-CO" sz="1100" b="1" kern="1200">
              <a:latin typeface="+mj-lt"/>
            </a:rPr>
            <a:t>PA DE RUTA</a:t>
          </a:r>
        </a:p>
      </dsp:txBody>
      <dsp:txXfrm>
        <a:off x="3377241" y="2215381"/>
        <a:ext cx="1533822" cy="920293"/>
      </dsp:txXfrm>
    </dsp:sp>
    <dsp:sp modelId="{8E1A1814-A5B7-4C45-8972-EFC39A4FB25F}">
      <dsp:nvSpPr>
        <dsp:cNvPr id="0" name=""/>
        <dsp:cNvSpPr/>
      </dsp:nvSpPr>
      <dsp:spPr>
        <a:xfrm>
          <a:off x="5064446" y="2215381"/>
          <a:ext cx="1533822" cy="920293"/>
        </a:xfrm>
        <a:prstGeom prst="rect">
          <a:avLst/>
        </a:prstGeom>
        <a:gradFill rotWithShape="0">
          <a:gsLst>
            <a:gs pos="0">
              <a:schemeClr val="accent5">
                <a:hueOff val="-7353344"/>
                <a:satOff val="-10228"/>
                <a:lumOff val="-3922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5">
                <a:hueOff val="-7353344"/>
                <a:satOff val="-10228"/>
                <a:lumOff val="-3922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5">
                <a:hueOff val="-7353344"/>
                <a:satOff val="-10228"/>
                <a:lumOff val="-3922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CO" sz="1100" b="1" kern="1200"/>
            <a:t>HERRAMIENTA DE MEDICIÓN</a:t>
          </a:r>
        </a:p>
      </dsp:txBody>
      <dsp:txXfrm>
        <a:off x="5064446" y="2215381"/>
        <a:ext cx="1533822" cy="920293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default">
  <dgm:title val=""/>
  <dgm:desc val=""/>
  <dgm:catLst>
    <dgm:cat type="list" pri="4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6" srcId="0" destId="1" srcOrd="0" destOrd="0"/>
        <dgm:cxn modelId="7" srcId="0" destId="2" srcOrd="1" destOrd="0"/>
        <dgm:cxn modelId="8" srcId="0" destId="3" srcOrd="2" destOrd="0"/>
        <dgm:cxn modelId="9" srcId="0" destId="4" srcOrd="3" destOrd="0"/>
        <dgm:cxn modelId="10" srcId="0" destId="5" srcOrd="4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diagram">
    <dgm:varLst>
      <dgm:dir/>
      <dgm:resizeHandles val="exact"/>
    </dgm:varLst>
    <dgm:choose name="Name0">
      <dgm:if name="Name1" func="var" arg="dir" op="equ" val="norm">
        <dgm:alg type="snake">
          <dgm:param type="grDir" val="tL"/>
          <dgm:param type="flowDir" val="row"/>
          <dgm:param type="contDir" val="sameDir"/>
          <dgm:param type="off" val="ctr"/>
        </dgm:alg>
      </dgm:if>
      <dgm:else name="Name2">
        <dgm:alg type="snake">
          <dgm:param type="grDir" val="tR"/>
          <dgm:param type="flowDir" val="row"/>
          <dgm:param type="contDir" val="sameDir"/>
          <dgm:param type="off" val="ct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node" refType="w"/>
      <dgm:constr type="h" for="ch" forName="node" refType="w" refFor="ch" refForName="node" fact="0.6"/>
      <dgm:constr type="w" for="ch" forName="sibTrans" refType="w" refFor="ch" refForName="node" fact="0.1"/>
      <dgm:constr type="sp" refType="w" refFor="ch" refForName="sibTrans"/>
      <dgm:constr type="primFontSz" for="ch" forName="node" op="equ" val="65"/>
    </dgm:constrLst>
    <dgm:ruleLst/>
    <dgm:forEach name="Name3" axis="ch" ptType="node">
      <dgm:layoutNode name="node">
        <dgm:varLst>
          <dgm:bulletEnabled val="1"/>
        </dgm:varLst>
        <dgm:alg type="tx"/>
        <dgm:shape xmlns:r="http://schemas.openxmlformats.org/officeDocument/2006/relationships" type="rect" r:blip="">
          <dgm:adjLst/>
        </dgm:shape>
        <dgm:presOf axis="desOrSelf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forEach name="Name4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2">
  <dgm:title val=""/>
  <dgm:desc val=""/>
  <dgm:catLst>
    <dgm:cat type="3D" pri="11200"/>
  </dgm:catLst>
  <dgm:scene3d>
    <a:camera prst="orthographicFront"/>
    <a:lightRig rig="threePt" dir="t"/>
  </dgm:scene3d>
  <dgm:styleLbl name="node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tx1"/>
      </a:fontRef>
    </dgm:style>
  </dgm:styleLbl>
  <dgm:styleLbl name="aling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>
        <a:rot lat="0" lon="0" rev="7500000"/>
      </a:lightRig>
    </dgm:scene3d>
    <dgm:sp3d z="2540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>
        <a:rot lat="0" lon="0" rev="7500000"/>
      </a:lightRig>
    </dgm:scene3d>
    <dgm:sp3d z="-1524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>
        <a:rot lat="0" lon="0" rev="7500000"/>
      </a:lightRig>
    </dgm:scene3d>
    <dgm:sp3d z="-700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>
        <a:rot lat="0" lon="0" rev="7500000"/>
      </a:lightRig>
    </dgm:scene3d>
    <dgm:sp3d z="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>
        <a:rot lat="0" lon="0" rev="7500000"/>
      </a:lightRig>
    </dgm:scene3d>
    <dgm:sp3d z="-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>
        <a:rot lat="0" lon="0" rev="7500000"/>
      </a:lightRig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>
        <a:rot lat="0" lon="0" rev="7500000"/>
      </a:lightRig>
    </dgm:scene3d>
    <dgm:sp3d extrusionH="190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>
        <a:rot lat="0" lon="0" rev="7500000"/>
      </a:lightRig>
    </dgm:scene3d>
    <dgm:sp3d prstMaterial="plastic">
      <a:bevelT w="127000" h="3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2445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0800" h="190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bevelB w="120650" h="571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>
        <a:rot lat="0" lon="0" rev="7500000"/>
      </a:lightRig>
    </dgm:scene3d>
    <dgm:sp3d z="-152400" extrusionH="63500" prstMaterial="matte">
      <a:bevelT w="144450" h="6350" prst="relaxedInset"/>
      <a:contourClr>
        <a:schemeClr val="bg1"/>
      </a:contourClr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  <a:bevelB w="88900" h="121750" prst="angle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7" Type="http://schemas.openxmlformats.org/officeDocument/2006/relationships/image" Target="../media/image2.png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jpe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png"/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5</xdr:row>
      <xdr:rowOff>9525</xdr:rowOff>
    </xdr:from>
    <xdr:to>
      <xdr:col>11</xdr:col>
      <xdr:colOff>554005</xdr:colOff>
      <xdr:row>21</xdr:row>
      <xdr:rowOff>165230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090F1F35-9034-4F11-AD91-228ECC2EEF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1</xdr:col>
      <xdr:colOff>48597</xdr:colOff>
      <xdr:row>0</xdr:row>
      <xdr:rowOff>145790</xdr:rowOff>
    </xdr:from>
    <xdr:to>
      <xdr:col>3</xdr:col>
      <xdr:colOff>602602</xdr:colOff>
      <xdr:row>2</xdr:row>
      <xdr:rowOff>262422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E4E8619-73DB-4B0D-BC0A-78E3FE94C847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480" y="145790"/>
          <a:ext cx="1992474" cy="9913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495689</xdr:colOff>
      <xdr:row>22</xdr:row>
      <xdr:rowOff>97194</xdr:rowOff>
    </xdr:from>
    <xdr:to>
      <xdr:col>11</xdr:col>
      <xdr:colOff>388205</xdr:colOff>
      <xdr:row>27</xdr:row>
      <xdr:rowOff>193923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3E0EA0F-6D72-42D2-AC0F-3146826B9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2" y="5112398"/>
          <a:ext cx="7395883" cy="109782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627529</xdr:colOff>
      <xdr:row>78</xdr:row>
      <xdr:rowOff>112059</xdr:rowOff>
    </xdr:from>
    <xdr:to>
      <xdr:col>6</xdr:col>
      <xdr:colOff>346729</xdr:colOff>
      <xdr:row>81</xdr:row>
      <xdr:rowOff>12513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851EAE-838F-4081-BC5A-4695DBE7DECA}"/>
            </a:ext>
          </a:extLst>
        </xdr:cNvPr>
        <xdr:cNvSpPr/>
      </xdr:nvSpPr>
      <xdr:spPr>
        <a:xfrm>
          <a:off x="3036794" y="34895118"/>
          <a:ext cx="2890464" cy="471954"/>
        </a:xfrm>
        <a:prstGeom prst="roundRect">
          <a:avLst/>
        </a:prstGeom>
        <a:effectLst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VOLVER</a:t>
          </a:r>
          <a:r>
            <a:rPr lang="es-CO" sz="1800" baseline="0"/>
            <a:t> AL INDICE</a:t>
          </a:r>
          <a:endParaRPr lang="es-CO" sz="1800"/>
        </a:p>
      </xdr:txBody>
    </xdr:sp>
    <xdr:clientData/>
  </xdr:twoCellAnchor>
  <xdr:twoCellAnchor editAs="oneCell">
    <xdr:from>
      <xdr:col>1</xdr:col>
      <xdr:colOff>414617</xdr:colOff>
      <xdr:row>0</xdr:row>
      <xdr:rowOff>0</xdr:rowOff>
    </xdr:from>
    <xdr:to>
      <xdr:col>3</xdr:col>
      <xdr:colOff>1445559</xdr:colOff>
      <xdr:row>2</xdr:row>
      <xdr:rowOff>268940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8E957FF-E6C2-46AC-A343-D5D3E787B23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617" y="0"/>
          <a:ext cx="2073089" cy="11429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100853</xdr:colOff>
      <xdr:row>83</xdr:row>
      <xdr:rowOff>67236</xdr:rowOff>
    </xdr:from>
    <xdr:to>
      <xdr:col>7</xdr:col>
      <xdr:colOff>1333501</xdr:colOff>
      <xdr:row>89</xdr:row>
      <xdr:rowOff>22062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32CF3E0-4407-41D1-8450-5D84D646E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29874883"/>
          <a:ext cx="7395883" cy="109782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57</xdr:row>
      <xdr:rowOff>142875</xdr:rowOff>
    </xdr:from>
    <xdr:to>
      <xdr:col>5</xdr:col>
      <xdr:colOff>932236</xdr:colOff>
      <xdr:row>61</xdr:row>
      <xdr:rowOff>32123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8CCB33-D80B-42D6-BBC2-E3A5B2F129C9}"/>
            </a:ext>
          </a:extLst>
        </xdr:cNvPr>
        <xdr:cNvSpPr/>
      </xdr:nvSpPr>
      <xdr:spPr>
        <a:xfrm>
          <a:off x="4219575" y="17259300"/>
          <a:ext cx="2427661" cy="651248"/>
        </a:xfrm>
        <a:prstGeom prst="roundRect">
          <a:avLst/>
        </a:prstGeom>
        <a:effectLst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VOLVER</a:t>
          </a:r>
          <a:r>
            <a:rPr lang="es-CO" sz="1800" baseline="0"/>
            <a:t> AL INDICE</a:t>
          </a:r>
          <a:endParaRPr lang="es-CO" sz="1800"/>
        </a:p>
      </xdr:txBody>
    </xdr:sp>
    <xdr:clientData/>
  </xdr:twoCellAnchor>
  <xdr:twoCellAnchor editAs="oneCell">
    <xdr:from>
      <xdr:col>1</xdr:col>
      <xdr:colOff>542925</xdr:colOff>
      <xdr:row>0</xdr:row>
      <xdr:rowOff>0</xdr:rowOff>
    </xdr:from>
    <xdr:to>
      <xdr:col>3</xdr:col>
      <xdr:colOff>1577789</xdr:colOff>
      <xdr:row>2</xdr:row>
      <xdr:rowOff>266699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19F2D52-E72E-48A4-A746-07F8CC362BC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0"/>
          <a:ext cx="2073089" cy="11429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</xdr:colOff>
      <xdr:row>63</xdr:row>
      <xdr:rowOff>19050</xdr:rowOff>
    </xdr:from>
    <xdr:to>
      <xdr:col>7</xdr:col>
      <xdr:colOff>1233208</xdr:colOff>
      <xdr:row>68</xdr:row>
      <xdr:rowOff>164376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BE3DA9E-8435-4751-BABB-F51CF8E0F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" y="19011900"/>
          <a:ext cx="7395883" cy="109782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54</xdr:row>
      <xdr:rowOff>142875</xdr:rowOff>
    </xdr:from>
    <xdr:to>
      <xdr:col>5</xdr:col>
      <xdr:colOff>932236</xdr:colOff>
      <xdr:row>58</xdr:row>
      <xdr:rowOff>32123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800428-1906-4221-804D-42B12E7C1140}"/>
            </a:ext>
          </a:extLst>
        </xdr:cNvPr>
        <xdr:cNvSpPr/>
      </xdr:nvSpPr>
      <xdr:spPr>
        <a:xfrm>
          <a:off x="4219575" y="17992725"/>
          <a:ext cx="2427661" cy="651248"/>
        </a:xfrm>
        <a:prstGeom prst="roundRect">
          <a:avLst/>
        </a:prstGeom>
        <a:effectLst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VOLVER</a:t>
          </a:r>
          <a:r>
            <a:rPr lang="es-CO" sz="1800" baseline="0"/>
            <a:t> AL INDICE</a:t>
          </a:r>
          <a:endParaRPr lang="es-CO" sz="1800"/>
        </a:p>
      </xdr:txBody>
    </xdr:sp>
    <xdr:clientData/>
  </xdr:twoCellAnchor>
  <xdr:twoCellAnchor editAs="oneCell">
    <xdr:from>
      <xdr:col>1</xdr:col>
      <xdr:colOff>409575</xdr:colOff>
      <xdr:row>0</xdr:row>
      <xdr:rowOff>19050</xdr:rowOff>
    </xdr:from>
    <xdr:to>
      <xdr:col>3</xdr:col>
      <xdr:colOff>1444439</xdr:colOff>
      <xdr:row>2</xdr:row>
      <xdr:rowOff>285749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CCEEC49-D256-44F5-9A6E-960099B1172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19050"/>
          <a:ext cx="2073089" cy="11429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8</xdr:col>
      <xdr:colOff>4483</xdr:colOff>
      <xdr:row>65</xdr:row>
      <xdr:rowOff>145326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8C0D04D-F29C-4CE5-990D-776A2F0E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5" y="18992850"/>
          <a:ext cx="7395883" cy="109782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7</xdr:col>
      <xdr:colOff>608386</xdr:colOff>
      <xdr:row>19</xdr:row>
      <xdr:rowOff>79748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140E04-30FD-4131-8A51-1562E3646BA4}"/>
            </a:ext>
          </a:extLst>
        </xdr:cNvPr>
        <xdr:cNvSpPr/>
      </xdr:nvSpPr>
      <xdr:spPr>
        <a:xfrm>
          <a:off x="3190875" y="3228975"/>
          <a:ext cx="2894386" cy="460748"/>
        </a:xfrm>
        <a:prstGeom prst="roundRect">
          <a:avLst/>
        </a:prstGeom>
        <a:effectLst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VOLVER</a:t>
          </a:r>
          <a:r>
            <a:rPr lang="es-CO" sz="1800" baseline="0"/>
            <a:t> AL INDICE</a:t>
          </a:r>
          <a:endParaRPr lang="es-CO" sz="1800"/>
        </a:p>
      </xdr:txBody>
    </xdr:sp>
    <xdr:clientData/>
  </xdr:twoCellAnchor>
  <xdr:twoCellAnchor editAs="oneCell">
    <xdr:from>
      <xdr:col>1</xdr:col>
      <xdr:colOff>695325</xdr:colOff>
      <xdr:row>0</xdr:row>
      <xdr:rowOff>1</xdr:rowOff>
    </xdr:from>
    <xdr:to>
      <xdr:col>2</xdr:col>
      <xdr:colOff>1790700</xdr:colOff>
      <xdr:row>2</xdr:row>
      <xdr:rowOff>171451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3571FE8-E4F3-4DD8-96D0-D4FEE8283D5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"/>
          <a:ext cx="1857375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8</xdr:col>
      <xdr:colOff>699808</xdr:colOff>
      <xdr:row>26</xdr:row>
      <xdr:rowOff>145326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AD637B7-AFD7-4F02-9DDE-6587AE01B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6896100"/>
          <a:ext cx="7395883" cy="1097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1216012</xdr:colOff>
      <xdr:row>12</xdr:row>
      <xdr:rowOff>190500</xdr:rowOff>
    </xdr:from>
    <xdr:to>
      <xdr:col>5</xdr:col>
      <xdr:colOff>694765</xdr:colOff>
      <xdr:row>14</xdr:row>
      <xdr:rowOff>67235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85AB7F-2C81-42C2-9E29-E27915708642}"/>
            </a:ext>
          </a:extLst>
        </xdr:cNvPr>
        <xdr:cNvSpPr/>
      </xdr:nvSpPr>
      <xdr:spPr>
        <a:xfrm>
          <a:off x="4230394" y="7070912"/>
          <a:ext cx="2302636" cy="537882"/>
        </a:xfrm>
        <a:prstGeom prst="roundRect">
          <a:avLst/>
        </a:prstGeom>
        <a:effectLst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VOLVER</a:t>
          </a:r>
          <a:r>
            <a:rPr lang="es-CO" sz="1800" baseline="0"/>
            <a:t> AL INDICE</a:t>
          </a:r>
          <a:endParaRPr lang="es-CO" sz="1800"/>
        </a:p>
      </xdr:txBody>
    </xdr:sp>
    <xdr:clientData/>
  </xdr:twoCellAnchor>
  <xdr:twoCellAnchor editAs="oneCell">
    <xdr:from>
      <xdr:col>1</xdr:col>
      <xdr:colOff>100851</xdr:colOff>
      <xdr:row>0</xdr:row>
      <xdr:rowOff>78442</xdr:rowOff>
    </xdr:from>
    <xdr:to>
      <xdr:col>3</xdr:col>
      <xdr:colOff>649940</xdr:colOff>
      <xdr:row>2</xdr:row>
      <xdr:rowOff>347382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C730BBD-6844-427E-B253-B5AFA861586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851" y="78442"/>
          <a:ext cx="2073089" cy="11429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605117</xdr:colOff>
      <xdr:row>16</xdr:row>
      <xdr:rowOff>89647</xdr:rowOff>
    </xdr:from>
    <xdr:to>
      <xdr:col>6</xdr:col>
      <xdr:colOff>403412</xdr:colOff>
      <xdr:row>22</xdr:row>
      <xdr:rowOff>44473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9806396-A042-47A7-A385-9BF0EA2D5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117" y="7631206"/>
          <a:ext cx="7395883" cy="10978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11814</xdr:colOff>
      <xdr:row>122</xdr:row>
      <xdr:rowOff>71729</xdr:rowOff>
    </xdr:from>
    <xdr:to>
      <xdr:col>6</xdr:col>
      <xdr:colOff>445449</xdr:colOff>
      <xdr:row>124</xdr:row>
      <xdr:rowOff>149679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79FA84-FF6F-45F0-B4D0-13D32049D744}"/>
            </a:ext>
          </a:extLst>
        </xdr:cNvPr>
        <xdr:cNvSpPr/>
      </xdr:nvSpPr>
      <xdr:spPr>
        <a:xfrm>
          <a:off x="5631564" y="59194765"/>
          <a:ext cx="2896528" cy="458950"/>
        </a:xfrm>
        <a:prstGeom prst="roundRect">
          <a:avLst/>
        </a:prstGeom>
        <a:effectLst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VOLVER</a:t>
          </a:r>
          <a:r>
            <a:rPr lang="es-CO" sz="1800" baseline="0"/>
            <a:t> AL INDICE</a:t>
          </a:r>
          <a:endParaRPr lang="es-CO" sz="1800"/>
        </a:p>
      </xdr:txBody>
    </xdr:sp>
    <xdr:clientData/>
  </xdr:twoCellAnchor>
  <xdr:twoCellAnchor editAs="oneCell">
    <xdr:from>
      <xdr:col>1</xdr:col>
      <xdr:colOff>884464</xdr:colOff>
      <xdr:row>0</xdr:row>
      <xdr:rowOff>0</xdr:rowOff>
    </xdr:from>
    <xdr:to>
      <xdr:col>3</xdr:col>
      <xdr:colOff>702769</xdr:colOff>
      <xdr:row>2</xdr:row>
      <xdr:rowOff>305760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B4829E4-9F73-4319-9EAC-EECC4887701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4" y="0"/>
          <a:ext cx="2498912" cy="11766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419471</xdr:colOff>
      <xdr:row>14</xdr:row>
      <xdr:rowOff>77405</xdr:rowOff>
    </xdr:from>
    <xdr:to>
      <xdr:col>2</xdr:col>
      <xdr:colOff>686171</xdr:colOff>
      <xdr:row>14</xdr:row>
      <xdr:rowOff>334580</xdr:rowOff>
    </xdr:to>
    <xdr:sp macro="" textlink="">
      <xdr:nvSpPr>
        <xdr:cNvPr id="2" name="Elips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3120089" y="6016523"/>
          <a:ext cx="266700" cy="257175"/>
        </a:xfrm>
        <a:prstGeom prst="ellipse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900350</xdr:colOff>
      <xdr:row>14</xdr:row>
      <xdr:rowOff>50015</xdr:rowOff>
    </xdr:from>
    <xdr:to>
      <xdr:col>4</xdr:col>
      <xdr:colOff>1167050</xdr:colOff>
      <xdr:row>14</xdr:row>
      <xdr:rowOff>307190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7220468" y="5989133"/>
          <a:ext cx="266700" cy="257175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1477348</xdr:colOff>
      <xdr:row>14</xdr:row>
      <xdr:rowOff>50014</xdr:rowOff>
    </xdr:from>
    <xdr:to>
      <xdr:col>3</xdr:col>
      <xdr:colOff>1744048</xdr:colOff>
      <xdr:row>14</xdr:row>
      <xdr:rowOff>307189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4973583" y="5989132"/>
          <a:ext cx="266700" cy="257175"/>
        </a:xfrm>
        <a:prstGeom prst="ellipse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785226</xdr:colOff>
      <xdr:row>14</xdr:row>
      <xdr:rowOff>38808</xdr:rowOff>
    </xdr:from>
    <xdr:to>
      <xdr:col>6</xdr:col>
      <xdr:colOff>1051926</xdr:colOff>
      <xdr:row>14</xdr:row>
      <xdr:rowOff>295983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9346520" y="5977926"/>
          <a:ext cx="266700" cy="257175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2678472</xdr:colOff>
      <xdr:row>16</xdr:row>
      <xdr:rowOff>152758</xdr:rowOff>
    </xdr:from>
    <xdr:to>
      <xdr:col>6</xdr:col>
      <xdr:colOff>650755</xdr:colOff>
      <xdr:row>17</xdr:row>
      <xdr:rowOff>423006</xdr:rowOff>
    </xdr:to>
    <xdr:sp macro="" textlink="">
      <xdr:nvSpPr>
        <xdr:cNvPr id="6" name="Rectángulo: esquinas redondeadas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4151C4-D0DD-42BF-8449-F81D8E62163D}"/>
            </a:ext>
          </a:extLst>
        </xdr:cNvPr>
        <xdr:cNvSpPr/>
      </xdr:nvSpPr>
      <xdr:spPr>
        <a:xfrm>
          <a:off x="3738802" y="5301650"/>
          <a:ext cx="2896528" cy="458950"/>
        </a:xfrm>
        <a:prstGeom prst="roundRect">
          <a:avLst/>
        </a:prstGeom>
        <a:effectLst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VOLVER</a:t>
          </a:r>
          <a:r>
            <a:rPr lang="es-CO" sz="1800" baseline="0"/>
            <a:t> AL INDICE</a:t>
          </a:r>
          <a:endParaRPr lang="es-CO" sz="1800"/>
        </a:p>
      </xdr:txBody>
    </xdr:sp>
    <xdr:clientData/>
  </xdr:twoCellAnchor>
  <xdr:twoCellAnchor editAs="oneCell">
    <xdr:from>
      <xdr:col>1</xdr:col>
      <xdr:colOff>156882</xdr:colOff>
      <xdr:row>0</xdr:row>
      <xdr:rowOff>22412</xdr:rowOff>
    </xdr:from>
    <xdr:to>
      <xdr:col>2</xdr:col>
      <xdr:colOff>717176</xdr:colOff>
      <xdr:row>2</xdr:row>
      <xdr:rowOff>324970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1B000659-CFB4-49BA-AE09-99FEB29023B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882" y="22412"/>
          <a:ext cx="2498912" cy="11766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8</xdr:col>
      <xdr:colOff>235324</xdr:colOff>
      <xdr:row>20</xdr:row>
      <xdr:rowOff>66885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DA34FA74-1C3A-4179-AFE8-7BC6D6825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5" y="7440706"/>
          <a:ext cx="7395883" cy="10978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330507</xdr:colOff>
      <xdr:row>13</xdr:row>
      <xdr:rowOff>110752</xdr:rowOff>
    </xdr:from>
    <xdr:to>
      <xdr:col>5</xdr:col>
      <xdr:colOff>0</xdr:colOff>
      <xdr:row>16</xdr:row>
      <xdr:rowOff>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DBDF93-A476-4121-86A7-27FD9F7ADFAE}"/>
            </a:ext>
          </a:extLst>
        </xdr:cNvPr>
        <xdr:cNvSpPr/>
      </xdr:nvSpPr>
      <xdr:spPr>
        <a:xfrm>
          <a:off x="3514578" y="4601109"/>
          <a:ext cx="2894386" cy="460748"/>
        </a:xfrm>
        <a:prstGeom prst="roundRect">
          <a:avLst/>
        </a:prstGeom>
        <a:effectLst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VOLVER</a:t>
          </a:r>
          <a:r>
            <a:rPr lang="es-CO" sz="1800" baseline="0"/>
            <a:t> AL INDICE</a:t>
          </a:r>
          <a:endParaRPr lang="es-CO" sz="1800"/>
        </a:p>
      </xdr:txBody>
    </xdr:sp>
    <xdr:clientData/>
  </xdr:twoCellAnchor>
  <xdr:twoCellAnchor editAs="oneCell">
    <xdr:from>
      <xdr:col>1</xdr:col>
      <xdr:colOff>244928</xdr:colOff>
      <xdr:row>0</xdr:row>
      <xdr:rowOff>0</xdr:rowOff>
    </xdr:from>
    <xdr:to>
      <xdr:col>2</xdr:col>
      <xdr:colOff>1986643</xdr:colOff>
      <xdr:row>2</xdr:row>
      <xdr:rowOff>353785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052EACD-B4B0-41FC-B59D-C418EF30A5A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928" y="0"/>
          <a:ext cx="2503715" cy="126546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646740</xdr:colOff>
      <xdr:row>22</xdr:row>
      <xdr:rowOff>145326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2C5EA13-B160-4C0A-8D93-415F12558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6885214"/>
          <a:ext cx="7395883" cy="10978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2894386</xdr:colOff>
      <xdr:row>11</xdr:row>
      <xdr:rowOff>171450</xdr:rowOff>
    </xdr:from>
    <xdr:to>
      <xdr:col>3</xdr:col>
      <xdr:colOff>2836022</xdr:colOff>
      <xdr:row>14</xdr:row>
      <xdr:rowOff>60698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31FEA0-DE95-4FC5-82A6-047932E3202F}"/>
            </a:ext>
          </a:extLst>
        </xdr:cNvPr>
        <xdr:cNvSpPr/>
      </xdr:nvSpPr>
      <xdr:spPr>
        <a:xfrm>
          <a:off x="2894386" y="5172075"/>
          <a:ext cx="2894386" cy="460748"/>
        </a:xfrm>
        <a:prstGeom prst="roundRect">
          <a:avLst/>
        </a:prstGeom>
        <a:effectLst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VOLVER</a:t>
          </a:r>
          <a:r>
            <a:rPr lang="es-CO" sz="1800" baseline="0"/>
            <a:t> AL INDICE</a:t>
          </a:r>
          <a:endParaRPr lang="es-CO" sz="1800"/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2073089</xdr:colOff>
      <xdr:row>2</xdr:row>
      <xdr:rowOff>268940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B430353-32A7-45A2-A850-1624E5F20DA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0"/>
          <a:ext cx="2073089" cy="11429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1243854</xdr:colOff>
      <xdr:row>21</xdr:row>
      <xdr:rowOff>145326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7796CE6-D6E6-4C6F-A793-23D5FBD1B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8124265"/>
          <a:ext cx="7395883" cy="10978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1781735</xdr:colOff>
      <xdr:row>119</xdr:row>
      <xdr:rowOff>145677</xdr:rowOff>
    </xdr:from>
    <xdr:to>
      <xdr:col>6</xdr:col>
      <xdr:colOff>272209</xdr:colOff>
      <xdr:row>122</xdr:row>
      <xdr:rowOff>34925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20C67F-BBA7-4342-8D2F-6EB4D5225154}"/>
            </a:ext>
          </a:extLst>
        </xdr:cNvPr>
        <xdr:cNvSpPr/>
      </xdr:nvSpPr>
      <xdr:spPr>
        <a:xfrm>
          <a:off x="2835088" y="24832236"/>
          <a:ext cx="2894386" cy="460748"/>
        </a:xfrm>
        <a:prstGeom prst="roundRect">
          <a:avLst/>
        </a:prstGeom>
        <a:effectLst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VOLVER</a:t>
          </a:r>
          <a:r>
            <a:rPr lang="es-CO" sz="1800" baseline="0"/>
            <a:t> AL INDICE</a:t>
          </a:r>
          <a:endParaRPr lang="es-CO" sz="1800"/>
        </a:p>
      </xdr:txBody>
    </xdr:sp>
    <xdr:clientData/>
  </xdr:twoCellAnchor>
  <xdr:twoCellAnchor editAs="oneCell">
    <xdr:from>
      <xdr:col>2</xdr:col>
      <xdr:colOff>200025</xdr:colOff>
      <xdr:row>124</xdr:row>
      <xdr:rowOff>142875</xdr:rowOff>
    </xdr:from>
    <xdr:to>
      <xdr:col>7</xdr:col>
      <xdr:colOff>1577068</xdr:colOff>
      <xdr:row>129</xdr:row>
      <xdr:rowOff>52428</xdr:rowOff>
    </xdr:to>
    <xdr:pic>
      <xdr:nvPicPr>
        <xdr:cNvPr id="5" name="Imagen 4" descr="C:\Users\luz.palacios.SDA\Desktop\CAMBIO DE LOGOS\Sin título.png">
          <a:extLst>
            <a:ext uri="{FF2B5EF4-FFF2-40B4-BE49-F238E27FC236}">
              <a16:creationId xmlns:a16="http://schemas.microsoft.com/office/drawing/2014/main" id="{43B4FC56-A0BB-4391-9FE0-66299CB330B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8654"/>
        <a:stretch>
          <a:fillRect/>
        </a:stretch>
      </xdr:blipFill>
      <xdr:spPr bwMode="auto">
        <a:xfrm>
          <a:off x="1724025" y="26565225"/>
          <a:ext cx="7034893" cy="86205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3</xdr:col>
      <xdr:colOff>1511114</xdr:colOff>
      <xdr:row>2</xdr:row>
      <xdr:rowOff>266699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D9CFE4-7BD0-4C21-B95C-78B60F460234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0"/>
          <a:ext cx="2673164" cy="11429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1295400</xdr:colOff>
      <xdr:row>50</xdr:row>
      <xdr:rowOff>133350</xdr:rowOff>
    </xdr:from>
    <xdr:to>
      <xdr:col>6</xdr:col>
      <xdr:colOff>703636</xdr:colOff>
      <xdr:row>53</xdr:row>
      <xdr:rowOff>32123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ABA440-B0FD-48A9-83B8-2BB719859200}"/>
            </a:ext>
          </a:extLst>
        </xdr:cNvPr>
        <xdr:cNvSpPr/>
      </xdr:nvSpPr>
      <xdr:spPr>
        <a:xfrm>
          <a:off x="2333625" y="14154150"/>
          <a:ext cx="2894386" cy="470273"/>
        </a:xfrm>
        <a:prstGeom prst="roundRect">
          <a:avLst/>
        </a:prstGeom>
        <a:effectLst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VOLVER</a:t>
          </a:r>
          <a:r>
            <a:rPr lang="es-CO" sz="1800" baseline="0"/>
            <a:t> AL INDICE</a:t>
          </a:r>
          <a:endParaRPr lang="es-CO" sz="1800"/>
        </a:p>
      </xdr:txBody>
    </xdr:sp>
    <xdr:clientData/>
  </xdr:twoCellAnchor>
  <xdr:twoCellAnchor editAs="oneCell">
    <xdr:from>
      <xdr:col>1</xdr:col>
      <xdr:colOff>66675</xdr:colOff>
      <xdr:row>0</xdr:row>
      <xdr:rowOff>76200</xdr:rowOff>
    </xdr:from>
    <xdr:to>
      <xdr:col>3</xdr:col>
      <xdr:colOff>1409700</xdr:colOff>
      <xdr:row>2</xdr:row>
      <xdr:rowOff>342899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94F4DC6-12D0-4C1D-B25C-8E71BCF251A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76200"/>
          <a:ext cx="2447925" cy="11429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371475</xdr:colOff>
      <xdr:row>55</xdr:row>
      <xdr:rowOff>104775</xdr:rowOff>
    </xdr:from>
    <xdr:to>
      <xdr:col>9</xdr:col>
      <xdr:colOff>175933</xdr:colOff>
      <xdr:row>61</xdr:row>
      <xdr:rowOff>59601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F4EF01B-07CC-45AF-95FC-70B6A8AA2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17945100"/>
          <a:ext cx="7395883" cy="109782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93</xdr:row>
      <xdr:rowOff>110752</xdr:rowOff>
    </xdr:from>
    <xdr:to>
      <xdr:col>6</xdr:col>
      <xdr:colOff>560761</xdr:colOff>
      <xdr:row>96</xdr:row>
      <xdr:rowOff>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9727EF-329A-4860-85E0-DC74835ACF0B}"/>
            </a:ext>
          </a:extLst>
        </xdr:cNvPr>
        <xdr:cNvSpPr/>
      </xdr:nvSpPr>
      <xdr:spPr>
        <a:xfrm>
          <a:off x="1238250" y="12293227"/>
          <a:ext cx="2894386" cy="460748"/>
        </a:xfrm>
        <a:prstGeom prst="roundRect">
          <a:avLst/>
        </a:prstGeom>
        <a:effectLst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VOLVER</a:t>
          </a:r>
          <a:r>
            <a:rPr lang="es-CO" sz="1800" baseline="0"/>
            <a:t> AL INDICE</a:t>
          </a:r>
          <a:endParaRPr lang="es-CO" sz="1800"/>
        </a:p>
      </xdr:txBody>
    </xdr:sp>
    <xdr:clientData/>
  </xdr:twoCellAnchor>
  <xdr:twoCellAnchor editAs="oneCell">
    <xdr:from>
      <xdr:col>1</xdr:col>
      <xdr:colOff>323850</xdr:colOff>
      <xdr:row>0</xdr:row>
      <xdr:rowOff>0</xdr:rowOff>
    </xdr:from>
    <xdr:to>
      <xdr:col>3</xdr:col>
      <xdr:colOff>1072964</xdr:colOff>
      <xdr:row>2</xdr:row>
      <xdr:rowOff>266699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3419EE3-F0A6-4BFC-A3B3-6999596A431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0"/>
          <a:ext cx="2073089" cy="11429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342900</xdr:colOff>
      <xdr:row>98</xdr:row>
      <xdr:rowOff>9525</xdr:rowOff>
    </xdr:from>
    <xdr:to>
      <xdr:col>8</xdr:col>
      <xdr:colOff>537883</xdr:colOff>
      <xdr:row>103</xdr:row>
      <xdr:rowOff>154851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2389F50-0BB5-4406-8C48-ED256F470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45024675"/>
          <a:ext cx="7395883" cy="1097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zoomScale="98" zoomScaleNormal="98" workbookViewId="0">
      <selection activeCell="N15" sqref="N15"/>
    </sheetView>
  </sheetViews>
  <sheetFormatPr baseColWidth="10" defaultColWidth="11.42578125" defaultRowHeight="15" x14ac:dyDescent="0.25"/>
  <cols>
    <col min="1" max="1" width="8.85546875" style="1" customWidth="1"/>
    <col min="2" max="2" width="10.140625" style="1" customWidth="1"/>
    <col min="3" max="11" width="11.42578125" style="1"/>
    <col min="12" max="12" width="14.42578125" style="1" customWidth="1"/>
    <col min="13" max="16384" width="11.42578125" style="1"/>
  </cols>
  <sheetData>
    <row r="1" spans="1:14" ht="35.1" customHeight="1" thickBot="1" x14ac:dyDescent="0.35">
      <c r="A1" s="205"/>
      <c r="B1" s="286"/>
      <c r="C1" s="287"/>
      <c r="D1" s="288"/>
      <c r="E1" s="279" t="s">
        <v>323</v>
      </c>
      <c r="F1" s="280"/>
      <c r="G1" s="280"/>
      <c r="H1" s="280"/>
      <c r="I1" s="280"/>
      <c r="J1" s="280"/>
      <c r="K1" s="280"/>
      <c r="L1" s="281"/>
    </row>
    <row r="2" spans="1:14" s="167" customFormat="1" ht="35.1" customHeight="1" thickBot="1" x14ac:dyDescent="0.35">
      <c r="A2" s="205"/>
      <c r="B2" s="289"/>
      <c r="C2" s="290"/>
      <c r="D2" s="291"/>
      <c r="E2" s="276" t="s">
        <v>233</v>
      </c>
      <c r="F2" s="277"/>
      <c r="G2" s="277"/>
      <c r="H2" s="277"/>
      <c r="I2" s="277"/>
      <c r="J2" s="277"/>
      <c r="K2" s="277"/>
      <c r="L2" s="278"/>
    </row>
    <row r="3" spans="1:14" s="167" customFormat="1" ht="35.1" customHeight="1" thickBot="1" x14ac:dyDescent="0.3">
      <c r="A3" s="205"/>
      <c r="B3" s="292"/>
      <c r="C3" s="293"/>
      <c r="D3" s="294"/>
      <c r="E3" s="282" t="s">
        <v>482</v>
      </c>
      <c r="F3" s="283"/>
      <c r="G3" s="283"/>
      <c r="H3" s="284"/>
      <c r="I3" s="285" t="s">
        <v>481</v>
      </c>
      <c r="J3" s="283"/>
      <c r="K3" s="283"/>
      <c r="L3" s="284"/>
    </row>
    <row r="4" spans="1:14" ht="15.75" customHeight="1" x14ac:dyDescent="0.25">
      <c r="A4" s="166"/>
      <c r="D4" s="167"/>
      <c r="E4" s="167"/>
      <c r="F4" s="167"/>
    </row>
    <row r="5" spans="1:14" x14ac:dyDescent="0.25">
      <c r="C5" s="4"/>
      <c r="D5" s="166"/>
      <c r="E5" s="166"/>
      <c r="F5" s="166"/>
      <c r="G5" s="4"/>
      <c r="H5" s="4"/>
      <c r="I5" s="4"/>
      <c r="J5" s="4"/>
      <c r="K5" s="4"/>
      <c r="L5" s="4"/>
      <c r="M5" s="4"/>
    </row>
    <row r="6" spans="1:14" x14ac:dyDescent="0.25">
      <c r="C6" s="4"/>
      <c r="D6" s="166"/>
      <c r="E6" s="166"/>
      <c r="F6" s="166"/>
      <c r="G6" s="4"/>
      <c r="H6" s="4"/>
      <c r="I6" s="4"/>
      <c r="J6" s="4"/>
      <c r="K6" s="4"/>
      <c r="L6" s="4"/>
      <c r="M6" s="4"/>
    </row>
    <row r="7" spans="1:14" x14ac:dyDescent="0.25">
      <c r="C7" s="4"/>
      <c r="D7" s="166"/>
      <c r="E7" s="166"/>
      <c r="F7" s="166"/>
      <c r="G7" s="4"/>
      <c r="H7" s="4"/>
      <c r="I7" s="4"/>
      <c r="J7" s="4"/>
      <c r="K7" s="4"/>
      <c r="L7" s="4"/>
      <c r="M7" s="4"/>
    </row>
    <row r="8" spans="1:14" x14ac:dyDescent="0.25"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x14ac:dyDescent="0.25"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4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2:14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2:14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2:14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2:14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2:14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2:14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2:14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2:14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2:14" ht="16.5" customHeight="1" x14ac:dyDescent="0.25">
      <c r="B25" s="166"/>
      <c r="C25" s="16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2:14" ht="15.75" customHeight="1" x14ac:dyDescent="0.25">
      <c r="B26" s="166"/>
      <c r="C26" s="16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2:14" x14ac:dyDescent="0.25">
      <c r="B27" s="166"/>
      <c r="C27" s="16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2:14" x14ac:dyDescent="0.25">
      <c r="B28" s="166"/>
      <c r="C28" s="16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2:14" x14ac:dyDescent="0.25">
      <c r="B29" s="166"/>
      <c r="C29" s="16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2:14" x14ac:dyDescent="0.25">
      <c r="B30" s="166"/>
      <c r="C30" s="16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2:14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2:14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2:14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2:14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</sheetData>
  <mergeCells count="5">
    <mergeCell ref="E2:L2"/>
    <mergeCell ref="E1:L1"/>
    <mergeCell ref="E3:H3"/>
    <mergeCell ref="I3:L3"/>
    <mergeCell ref="B1:D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77"/>
  <sheetViews>
    <sheetView topLeftCell="A58" zoomScale="85" zoomScaleNormal="85" workbookViewId="0">
      <selection activeCell="F69" sqref="F69:H69"/>
    </sheetView>
  </sheetViews>
  <sheetFormatPr baseColWidth="10" defaultColWidth="11.42578125" defaultRowHeight="15" x14ac:dyDescent="0.25"/>
  <cols>
    <col min="1" max="1" width="11.42578125" style="167"/>
    <col min="2" max="2" width="11.42578125" style="166"/>
    <col min="3" max="3" width="4.140625" style="9" bestFit="1" customWidth="1"/>
    <col min="4" max="4" width="28.42578125" style="9" customWidth="1"/>
    <col min="5" max="5" width="33" style="9" customWidth="1"/>
    <col min="6" max="6" width="14.5703125" style="9" customWidth="1"/>
    <col min="7" max="7" width="16.42578125" style="9" bestFit="1" customWidth="1"/>
    <col min="8" max="8" width="22.42578125" style="9" customWidth="1"/>
    <col min="9" max="16384" width="11.42578125" style="9"/>
  </cols>
  <sheetData>
    <row r="1" spans="2:9" s="167" customFormat="1" ht="35.1" customHeight="1" thickBot="1" x14ac:dyDescent="0.3">
      <c r="B1" s="409"/>
      <c r="C1" s="410"/>
      <c r="D1" s="411"/>
      <c r="E1" s="299" t="s">
        <v>323</v>
      </c>
      <c r="F1" s="300"/>
      <c r="G1" s="300"/>
      <c r="H1" s="300"/>
      <c r="I1" s="301"/>
    </row>
    <row r="2" spans="2:9" s="167" customFormat="1" ht="35.1" customHeight="1" thickBot="1" x14ac:dyDescent="0.3">
      <c r="B2" s="412"/>
      <c r="C2" s="413"/>
      <c r="D2" s="414"/>
      <c r="E2" s="448" t="s">
        <v>233</v>
      </c>
      <c r="F2" s="449"/>
      <c r="G2" s="449"/>
      <c r="H2" s="449"/>
      <c r="I2" s="450"/>
    </row>
    <row r="3" spans="2:9" s="167" customFormat="1" ht="35.1" customHeight="1" thickBot="1" x14ac:dyDescent="0.3">
      <c r="B3" s="415"/>
      <c r="C3" s="416"/>
      <c r="D3" s="417"/>
      <c r="E3" s="332" t="s">
        <v>325</v>
      </c>
      <c r="F3" s="334"/>
      <c r="G3" s="332" t="s">
        <v>324</v>
      </c>
      <c r="H3" s="333"/>
      <c r="I3" s="334"/>
    </row>
    <row r="4" spans="2:9" ht="29.25" customHeight="1" thickBot="1" x14ac:dyDescent="0.3"/>
    <row r="5" spans="2:9" ht="15.75" thickBot="1" x14ac:dyDescent="0.3">
      <c r="C5" s="332" t="s">
        <v>291</v>
      </c>
      <c r="D5" s="333"/>
      <c r="E5" s="333"/>
      <c r="F5" s="333"/>
      <c r="G5" s="333"/>
      <c r="H5" s="334"/>
    </row>
    <row r="6" spans="2:9" ht="15.75" thickBot="1" x14ac:dyDescent="0.3">
      <c r="D6" s="24"/>
      <c r="E6" s="24"/>
      <c r="F6" s="24"/>
      <c r="G6" s="24"/>
      <c r="H6" s="24"/>
    </row>
    <row r="7" spans="2:9" ht="28.5" customHeight="1" thickBot="1" x14ac:dyDescent="0.3">
      <c r="B7" s="168"/>
      <c r="C7" s="386" t="s">
        <v>343</v>
      </c>
      <c r="D7" s="387"/>
      <c r="E7" s="387"/>
      <c r="F7" s="387"/>
      <c r="G7" s="387"/>
      <c r="H7" s="388"/>
    </row>
    <row r="8" spans="2:9" ht="15.75" thickBot="1" x14ac:dyDescent="0.3">
      <c r="B8" s="169"/>
      <c r="D8" s="23"/>
      <c r="E8" s="24"/>
      <c r="F8" s="24"/>
      <c r="G8" s="24"/>
      <c r="H8" s="24"/>
    </row>
    <row r="9" spans="2:9" ht="30.75" customHeight="1" thickBot="1" x14ac:dyDescent="0.3">
      <c r="B9" s="168"/>
      <c r="C9" s="386" t="s">
        <v>292</v>
      </c>
      <c r="D9" s="387"/>
      <c r="E9" s="387"/>
      <c r="F9" s="387"/>
      <c r="G9" s="387"/>
      <c r="H9" s="388"/>
    </row>
    <row r="10" spans="2:9" ht="15.75" thickBot="1" x14ac:dyDescent="0.3">
      <c r="B10" s="170"/>
      <c r="D10" s="23"/>
      <c r="E10" s="23"/>
      <c r="F10" s="23"/>
      <c r="G10" s="23"/>
      <c r="H10" s="23"/>
    </row>
    <row r="11" spans="2:9" ht="15.75" customHeight="1" thickBot="1" x14ac:dyDescent="0.3">
      <c r="B11" s="171"/>
      <c r="C11" s="389" t="s">
        <v>160</v>
      </c>
      <c r="D11" s="390"/>
      <c r="E11" s="390"/>
      <c r="F11" s="390"/>
      <c r="G11" s="390"/>
      <c r="H11" s="391"/>
    </row>
    <row r="12" spans="2:9" ht="15.75" thickBot="1" x14ac:dyDescent="0.3">
      <c r="B12" s="172"/>
    </row>
    <row r="13" spans="2:9" ht="15.75" thickBot="1" x14ac:dyDescent="0.3">
      <c r="B13" s="173"/>
      <c r="C13" s="132" t="s">
        <v>61</v>
      </c>
      <c r="D13" s="134" t="s">
        <v>132</v>
      </c>
      <c r="E13" s="134" t="s">
        <v>131</v>
      </c>
      <c r="F13" s="134" t="s">
        <v>130</v>
      </c>
      <c r="G13" s="134" t="s">
        <v>129</v>
      </c>
      <c r="H13" s="133" t="s">
        <v>128</v>
      </c>
    </row>
    <row r="14" spans="2:9" s="167" customFormat="1" ht="15.75" thickBot="1" x14ac:dyDescent="0.3">
      <c r="B14" s="173"/>
      <c r="C14" s="435" t="s">
        <v>307</v>
      </c>
      <c r="D14" s="436"/>
      <c r="E14" s="436"/>
      <c r="F14" s="436"/>
      <c r="G14" s="436"/>
      <c r="H14" s="437"/>
    </row>
    <row r="15" spans="2:9" ht="30" x14ac:dyDescent="0.25">
      <c r="B15" s="174"/>
      <c r="C15" s="153">
        <v>1</v>
      </c>
      <c r="D15" s="180" t="s">
        <v>385</v>
      </c>
      <c r="E15" s="103" t="s">
        <v>204</v>
      </c>
      <c r="F15" s="178">
        <v>43525</v>
      </c>
      <c r="G15" s="178">
        <v>43830</v>
      </c>
      <c r="H15" s="112"/>
    </row>
    <row r="16" spans="2:9" ht="45" x14ac:dyDescent="0.25">
      <c r="B16" s="174"/>
      <c r="C16" s="156">
        <v>2</v>
      </c>
      <c r="D16" s="124" t="s">
        <v>282</v>
      </c>
      <c r="E16" s="130" t="s">
        <v>204</v>
      </c>
      <c r="F16" s="164">
        <v>43525</v>
      </c>
      <c r="G16" s="164">
        <v>43553</v>
      </c>
      <c r="H16" s="113" t="s">
        <v>293</v>
      </c>
    </row>
    <row r="17" spans="2:8" s="167" customFormat="1" x14ac:dyDescent="0.25">
      <c r="B17" s="174"/>
      <c r="C17" s="439" t="s">
        <v>308</v>
      </c>
      <c r="D17" s="366"/>
      <c r="E17" s="366"/>
      <c r="F17" s="366"/>
      <c r="G17" s="366"/>
      <c r="H17" s="440"/>
    </row>
    <row r="18" spans="2:8" ht="45" x14ac:dyDescent="0.25">
      <c r="B18" s="174"/>
      <c r="C18" s="156">
        <v>3</v>
      </c>
      <c r="D18" s="124" t="s">
        <v>283</v>
      </c>
      <c r="E18" s="130" t="s">
        <v>204</v>
      </c>
      <c r="F18" s="164">
        <v>43556</v>
      </c>
      <c r="G18" s="164">
        <v>44310</v>
      </c>
      <c r="H18" s="113" t="s">
        <v>294</v>
      </c>
    </row>
    <row r="19" spans="2:8" s="167" customFormat="1" ht="45" x14ac:dyDescent="0.25">
      <c r="B19" s="174"/>
      <c r="C19" s="156">
        <v>4</v>
      </c>
      <c r="D19" s="181" t="s">
        <v>284</v>
      </c>
      <c r="E19" s="130" t="s">
        <v>204</v>
      </c>
      <c r="F19" s="164">
        <v>43556</v>
      </c>
      <c r="G19" s="164">
        <v>44309</v>
      </c>
      <c r="H19" s="113" t="s">
        <v>264</v>
      </c>
    </row>
    <row r="20" spans="2:8" s="167" customFormat="1" x14ac:dyDescent="0.25">
      <c r="B20" s="174"/>
      <c r="C20" s="439" t="s">
        <v>309</v>
      </c>
      <c r="D20" s="366"/>
      <c r="E20" s="366"/>
      <c r="F20" s="366"/>
      <c r="G20" s="366"/>
      <c r="H20" s="440"/>
    </row>
    <row r="21" spans="2:8" s="167" customFormat="1" ht="30" x14ac:dyDescent="0.25">
      <c r="B21" s="174"/>
      <c r="C21" s="156"/>
      <c r="D21" s="124" t="s">
        <v>285</v>
      </c>
      <c r="E21" s="130" t="s">
        <v>204</v>
      </c>
      <c r="F21" s="164">
        <v>44316</v>
      </c>
      <c r="G21" s="164">
        <v>44469</v>
      </c>
      <c r="H21" s="113"/>
    </row>
    <row r="22" spans="2:8" s="167" customFormat="1" ht="45" x14ac:dyDescent="0.25">
      <c r="B22" s="174"/>
      <c r="C22" s="156">
        <v>5</v>
      </c>
      <c r="D22" s="135" t="s">
        <v>120</v>
      </c>
      <c r="E22" s="130" t="s">
        <v>204</v>
      </c>
      <c r="F22" s="164">
        <v>44316</v>
      </c>
      <c r="G22" s="164">
        <v>44469</v>
      </c>
      <c r="H22" s="113" t="s">
        <v>264</v>
      </c>
    </row>
    <row r="23" spans="2:8" s="167" customFormat="1" ht="60" x14ac:dyDescent="0.25">
      <c r="B23" s="174"/>
      <c r="C23" s="156">
        <v>6</v>
      </c>
      <c r="D23" s="135" t="s">
        <v>119</v>
      </c>
      <c r="E23" s="130" t="s">
        <v>204</v>
      </c>
      <c r="F23" s="164">
        <v>44316</v>
      </c>
      <c r="G23" s="164">
        <v>44469</v>
      </c>
      <c r="H23" s="113" t="s">
        <v>295</v>
      </c>
    </row>
    <row r="24" spans="2:8" s="167" customFormat="1" ht="30" x14ac:dyDescent="0.25">
      <c r="B24" s="174"/>
      <c r="C24" s="156">
        <v>7</v>
      </c>
      <c r="D24" s="135" t="s">
        <v>244</v>
      </c>
      <c r="E24" s="130" t="s">
        <v>204</v>
      </c>
      <c r="F24" s="164">
        <v>44316</v>
      </c>
      <c r="G24" s="164">
        <v>44469</v>
      </c>
      <c r="H24" s="113" t="s">
        <v>226</v>
      </c>
    </row>
    <row r="25" spans="2:8" s="167" customFormat="1" ht="105" x14ac:dyDescent="0.25">
      <c r="B25" s="174"/>
      <c r="C25" s="156">
        <v>8</v>
      </c>
      <c r="D25" s="135" t="s">
        <v>344</v>
      </c>
      <c r="E25" s="130" t="s">
        <v>204</v>
      </c>
      <c r="F25" s="164">
        <v>44316</v>
      </c>
      <c r="G25" s="164">
        <v>44530</v>
      </c>
      <c r="H25" s="113" t="s">
        <v>296</v>
      </c>
    </row>
    <row r="26" spans="2:8" s="167" customFormat="1" ht="30" x14ac:dyDescent="0.25">
      <c r="B26" s="174"/>
      <c r="C26" s="156">
        <v>9</v>
      </c>
      <c r="D26" s="140" t="s">
        <v>112</v>
      </c>
      <c r="E26" s="130" t="s">
        <v>204</v>
      </c>
      <c r="F26" s="164">
        <v>44531</v>
      </c>
      <c r="G26" s="164">
        <v>44537</v>
      </c>
      <c r="H26" s="113"/>
    </row>
    <row r="27" spans="2:8" s="167" customFormat="1" ht="30" x14ac:dyDescent="0.25">
      <c r="B27" s="174"/>
      <c r="C27" s="156">
        <v>10</v>
      </c>
      <c r="D27" s="135" t="s">
        <v>345</v>
      </c>
      <c r="E27" s="130" t="s">
        <v>204</v>
      </c>
      <c r="F27" s="164">
        <v>44543</v>
      </c>
      <c r="G27" s="164">
        <v>44561</v>
      </c>
      <c r="H27" s="113" t="s">
        <v>297</v>
      </c>
    </row>
    <row r="28" spans="2:8" s="167" customFormat="1" ht="30" x14ac:dyDescent="0.25">
      <c r="B28" s="174"/>
      <c r="C28" s="156"/>
      <c r="D28" s="124" t="s">
        <v>346</v>
      </c>
      <c r="E28" s="130" t="s">
        <v>204</v>
      </c>
      <c r="F28" s="164">
        <v>44316</v>
      </c>
      <c r="G28" s="164">
        <v>44377</v>
      </c>
      <c r="H28" s="113"/>
    </row>
    <row r="29" spans="2:8" s="167" customFormat="1" ht="45" x14ac:dyDescent="0.25">
      <c r="B29" s="174"/>
      <c r="C29" s="156">
        <v>11</v>
      </c>
      <c r="D29" s="135" t="s">
        <v>286</v>
      </c>
      <c r="E29" s="130" t="s">
        <v>204</v>
      </c>
      <c r="F29" s="164">
        <v>44316</v>
      </c>
      <c r="G29" s="164">
        <v>44377</v>
      </c>
      <c r="H29" s="113"/>
    </row>
    <row r="30" spans="2:8" s="167" customFormat="1" ht="45" x14ac:dyDescent="0.25">
      <c r="B30" s="174"/>
      <c r="C30" s="156">
        <v>12</v>
      </c>
      <c r="D30" s="135" t="s">
        <v>115</v>
      </c>
      <c r="E30" s="130" t="s">
        <v>204</v>
      </c>
      <c r="F30" s="164">
        <v>44316</v>
      </c>
      <c r="G30" s="164">
        <v>44377</v>
      </c>
      <c r="H30" s="113" t="s">
        <v>298</v>
      </c>
    </row>
    <row r="31" spans="2:8" s="167" customFormat="1" ht="30" x14ac:dyDescent="0.25">
      <c r="B31" s="174"/>
      <c r="C31" s="156">
        <v>13</v>
      </c>
      <c r="D31" s="135" t="s">
        <v>287</v>
      </c>
      <c r="E31" s="130" t="s">
        <v>204</v>
      </c>
      <c r="F31" s="164">
        <v>44316</v>
      </c>
      <c r="G31" s="164">
        <v>44377</v>
      </c>
      <c r="H31" s="113" t="s">
        <v>226</v>
      </c>
    </row>
    <row r="32" spans="2:8" s="167" customFormat="1" ht="60" x14ac:dyDescent="0.25">
      <c r="B32" s="174"/>
      <c r="C32" s="156">
        <v>14</v>
      </c>
      <c r="D32" s="135" t="s">
        <v>344</v>
      </c>
      <c r="E32" s="130" t="s">
        <v>204</v>
      </c>
      <c r="F32" s="164">
        <v>44316</v>
      </c>
      <c r="G32" s="164">
        <v>44377</v>
      </c>
      <c r="H32" s="113" t="s">
        <v>299</v>
      </c>
    </row>
    <row r="33" spans="2:8" s="167" customFormat="1" ht="30" x14ac:dyDescent="0.25">
      <c r="B33" s="174"/>
      <c r="C33" s="156">
        <v>15</v>
      </c>
      <c r="D33" s="135" t="s">
        <v>112</v>
      </c>
      <c r="E33" s="130" t="s">
        <v>204</v>
      </c>
      <c r="F33" s="164">
        <v>44348</v>
      </c>
      <c r="G33" s="164">
        <v>44377</v>
      </c>
      <c r="H33" s="113"/>
    </row>
    <row r="34" spans="2:8" s="167" customFormat="1" ht="75" x14ac:dyDescent="0.25">
      <c r="B34" s="174"/>
      <c r="C34" s="156">
        <v>16</v>
      </c>
      <c r="D34" s="135" t="s">
        <v>111</v>
      </c>
      <c r="E34" s="130" t="s">
        <v>204</v>
      </c>
      <c r="F34" s="164">
        <v>44348</v>
      </c>
      <c r="G34" s="164">
        <v>44771</v>
      </c>
      <c r="H34" s="113"/>
    </row>
    <row r="35" spans="2:8" s="167" customFormat="1" ht="30" x14ac:dyDescent="0.25">
      <c r="B35" s="174"/>
      <c r="C35" s="156"/>
      <c r="D35" s="189" t="s">
        <v>288</v>
      </c>
      <c r="E35" s="130" t="s">
        <v>204</v>
      </c>
      <c r="F35" s="164">
        <v>44316</v>
      </c>
      <c r="G35" s="164">
        <v>44347</v>
      </c>
      <c r="H35" s="113"/>
    </row>
    <row r="36" spans="2:8" s="167" customFormat="1" ht="30" x14ac:dyDescent="0.25">
      <c r="B36" s="174"/>
      <c r="C36" s="156">
        <v>17</v>
      </c>
      <c r="D36" s="135" t="s">
        <v>289</v>
      </c>
      <c r="E36" s="130" t="s">
        <v>204</v>
      </c>
      <c r="F36" s="164">
        <v>44316</v>
      </c>
      <c r="G36" s="164">
        <v>44347</v>
      </c>
      <c r="H36" s="113" t="s">
        <v>300</v>
      </c>
    </row>
    <row r="37" spans="2:8" s="167" customFormat="1" ht="75" x14ac:dyDescent="0.25">
      <c r="B37" s="174"/>
      <c r="C37" s="156">
        <v>18</v>
      </c>
      <c r="D37" s="135" t="s">
        <v>347</v>
      </c>
      <c r="E37" s="130" t="s">
        <v>204</v>
      </c>
      <c r="F37" s="164">
        <v>44348</v>
      </c>
      <c r="G37" s="164">
        <v>44771</v>
      </c>
      <c r="H37" s="113" t="s">
        <v>301</v>
      </c>
    </row>
    <row r="38" spans="2:8" s="167" customFormat="1" ht="105.75" customHeight="1" x14ac:dyDescent="0.25">
      <c r="B38" s="174"/>
      <c r="C38" s="441">
        <v>19</v>
      </c>
      <c r="D38" s="445" t="s">
        <v>348</v>
      </c>
      <c r="E38" s="379" t="s">
        <v>204</v>
      </c>
      <c r="F38" s="443">
        <v>44316</v>
      </c>
      <c r="G38" s="443">
        <v>44771</v>
      </c>
      <c r="H38" s="113" t="s">
        <v>349</v>
      </c>
    </row>
    <row r="39" spans="2:8" s="167" customFormat="1" ht="30" x14ac:dyDescent="0.25">
      <c r="B39" s="174"/>
      <c r="C39" s="442"/>
      <c r="D39" s="445"/>
      <c r="E39" s="379"/>
      <c r="F39" s="443"/>
      <c r="G39" s="443"/>
      <c r="H39" s="113" t="s">
        <v>302</v>
      </c>
    </row>
    <row r="40" spans="2:8" s="167" customFormat="1" ht="30.75" thickBot="1" x14ac:dyDescent="0.3">
      <c r="B40" s="174"/>
      <c r="C40" s="188">
        <v>20</v>
      </c>
      <c r="D40" s="190" t="s">
        <v>290</v>
      </c>
      <c r="E40" s="38" t="s">
        <v>204</v>
      </c>
      <c r="F40" s="179">
        <v>44681</v>
      </c>
      <c r="G40" s="179">
        <v>44712</v>
      </c>
      <c r="H40" s="114" t="s">
        <v>269</v>
      </c>
    </row>
    <row r="41" spans="2:8" s="167" customFormat="1" ht="15.75" thickBot="1" x14ac:dyDescent="0.3">
      <c r="B41" s="174"/>
      <c r="D41" s="34"/>
      <c r="E41" s="34"/>
      <c r="F41" s="177"/>
      <c r="G41" s="177"/>
      <c r="H41" s="109"/>
    </row>
    <row r="42" spans="2:8" s="167" customFormat="1" ht="15.75" thickBot="1" x14ac:dyDescent="0.3">
      <c r="B42" s="174"/>
      <c r="D42" s="362" t="s">
        <v>432</v>
      </c>
      <c r="E42" s="363"/>
      <c r="F42" s="363"/>
      <c r="G42" s="363"/>
      <c r="H42" s="364"/>
    </row>
    <row r="43" spans="2:8" s="167" customFormat="1" x14ac:dyDescent="0.25">
      <c r="B43" s="174"/>
      <c r="D43" s="18" t="s">
        <v>433</v>
      </c>
      <c r="E43" s="18" t="s">
        <v>434</v>
      </c>
      <c r="F43" s="18" t="s">
        <v>435</v>
      </c>
      <c r="G43" s="18" t="s">
        <v>436</v>
      </c>
      <c r="H43" s="263" t="s">
        <v>437</v>
      </c>
    </row>
    <row r="44" spans="2:8" s="167" customFormat="1" x14ac:dyDescent="0.25">
      <c r="B44" s="174"/>
      <c r="D44" s="252" t="s">
        <v>443</v>
      </c>
      <c r="E44" s="252">
        <v>1</v>
      </c>
      <c r="F44" s="255">
        <v>4700000</v>
      </c>
      <c r="G44" s="252">
        <v>9</v>
      </c>
      <c r="H44" s="262">
        <f>F44*G44*E44</f>
        <v>42300000</v>
      </c>
    </row>
    <row r="45" spans="2:8" s="167" customFormat="1" ht="30" x14ac:dyDescent="0.25">
      <c r="B45" s="174"/>
      <c r="D45" s="264" t="s">
        <v>447</v>
      </c>
      <c r="E45" s="252">
        <v>1</v>
      </c>
      <c r="F45" s="255">
        <v>6000000</v>
      </c>
      <c r="G45" s="252">
        <v>9</v>
      </c>
      <c r="H45" s="262">
        <f>F45*G45*E45</f>
        <v>54000000</v>
      </c>
    </row>
    <row r="46" spans="2:8" s="167" customFormat="1" x14ac:dyDescent="0.25">
      <c r="B46" s="174"/>
      <c r="D46" s="264" t="s">
        <v>449</v>
      </c>
      <c r="E46" s="252">
        <v>1</v>
      </c>
      <c r="F46" s="255">
        <v>4700000</v>
      </c>
      <c r="G46" s="252">
        <v>9</v>
      </c>
      <c r="H46" s="262">
        <f>F46*G46*E46</f>
        <v>42300000</v>
      </c>
    </row>
    <row r="47" spans="2:8" s="167" customFormat="1" x14ac:dyDescent="0.25">
      <c r="B47" s="174"/>
      <c r="D47" s="264" t="s">
        <v>448</v>
      </c>
      <c r="E47" s="252">
        <v>3</v>
      </c>
      <c r="F47" s="255">
        <v>2800000</v>
      </c>
      <c r="G47" s="252">
        <v>9</v>
      </c>
      <c r="H47" s="262">
        <f>F47*G47*E47</f>
        <v>75600000</v>
      </c>
    </row>
    <row r="48" spans="2:8" s="167" customFormat="1" x14ac:dyDescent="0.25">
      <c r="B48" s="174"/>
      <c r="D48" s="264" t="s">
        <v>446</v>
      </c>
      <c r="E48" s="252">
        <v>20</v>
      </c>
      <c r="F48" s="255">
        <v>1800000</v>
      </c>
      <c r="G48" s="252">
        <v>9</v>
      </c>
      <c r="H48" s="262">
        <f>F48*G48*E48</f>
        <v>324000000</v>
      </c>
    </row>
    <row r="49" spans="2:8" s="167" customFormat="1" x14ac:dyDescent="0.25">
      <c r="B49" s="174"/>
      <c r="D49" s="252" t="s">
        <v>152</v>
      </c>
      <c r="E49" s="252"/>
      <c r="F49" s="252"/>
      <c r="G49" s="252"/>
      <c r="H49" s="262">
        <f>SUM(H44:H48)</f>
        <v>538200000</v>
      </c>
    </row>
    <row r="50" spans="2:8" s="167" customFormat="1" ht="15.75" thickBot="1" x14ac:dyDescent="0.3">
      <c r="B50" s="174"/>
      <c r="D50" s="234"/>
      <c r="E50" s="234"/>
      <c r="F50" s="177"/>
      <c r="G50" s="177"/>
      <c r="H50" s="109"/>
    </row>
    <row r="51" spans="2:8" ht="15.75" thickBot="1" x14ac:dyDescent="0.3">
      <c r="B51" s="175"/>
      <c r="D51" s="399" t="s">
        <v>103</v>
      </c>
      <c r="E51" s="400"/>
      <c r="F51" s="400"/>
      <c r="G51" s="401"/>
    </row>
    <row r="52" spans="2:8" ht="15.75" thickBot="1" x14ac:dyDescent="0.3">
      <c r="B52" s="176"/>
      <c r="D52" s="20" t="s">
        <v>102</v>
      </c>
      <c r="E52" s="132" t="s">
        <v>101</v>
      </c>
      <c r="F52" s="20" t="s">
        <v>100</v>
      </c>
      <c r="G52" s="20" t="s">
        <v>99</v>
      </c>
    </row>
    <row r="53" spans="2:8" ht="30" x14ac:dyDescent="0.25">
      <c r="B53" s="176"/>
      <c r="D53" s="47" t="s">
        <v>293</v>
      </c>
      <c r="E53" s="45" t="s">
        <v>192</v>
      </c>
      <c r="F53" s="45" t="s">
        <v>94</v>
      </c>
      <c r="G53" s="187">
        <v>1</v>
      </c>
    </row>
    <row r="54" spans="2:8" ht="30" x14ac:dyDescent="0.25">
      <c r="B54" s="176"/>
      <c r="D54" s="446" t="s">
        <v>110</v>
      </c>
      <c r="E54" s="102" t="s">
        <v>98</v>
      </c>
      <c r="F54" s="129" t="s">
        <v>94</v>
      </c>
      <c r="G54" s="148">
        <v>1</v>
      </c>
    </row>
    <row r="55" spans="2:8" ht="30" x14ac:dyDescent="0.25">
      <c r="B55" s="174"/>
      <c r="D55" s="446"/>
      <c r="E55" s="102" t="s">
        <v>97</v>
      </c>
      <c r="F55" s="129" t="s">
        <v>94</v>
      </c>
      <c r="G55" s="148">
        <v>1</v>
      </c>
    </row>
    <row r="56" spans="2:8" ht="45" x14ac:dyDescent="0.25">
      <c r="B56" s="174"/>
      <c r="D56" s="50" t="s">
        <v>350</v>
      </c>
      <c r="E56" s="102" t="s">
        <v>95</v>
      </c>
      <c r="F56" s="129" t="s">
        <v>94</v>
      </c>
      <c r="G56" s="148">
        <v>1</v>
      </c>
    </row>
    <row r="57" spans="2:8" s="167" customFormat="1" ht="30" x14ac:dyDescent="0.25">
      <c r="B57" s="174"/>
      <c r="D57" s="50" t="s">
        <v>351</v>
      </c>
      <c r="E57" s="102" t="s">
        <v>96</v>
      </c>
      <c r="F57" s="129" t="s">
        <v>94</v>
      </c>
      <c r="G57" s="148">
        <v>1</v>
      </c>
    </row>
    <row r="58" spans="2:8" s="167" customFormat="1" ht="30" x14ac:dyDescent="0.25">
      <c r="B58" s="174"/>
      <c r="D58" s="50" t="s">
        <v>352</v>
      </c>
      <c r="E58" s="102" t="s">
        <v>192</v>
      </c>
      <c r="F58" s="129" t="s">
        <v>94</v>
      </c>
      <c r="G58" s="148">
        <v>1</v>
      </c>
    </row>
    <row r="59" spans="2:8" s="167" customFormat="1" ht="30" x14ac:dyDescent="0.25">
      <c r="B59" s="174"/>
      <c r="D59" s="50" t="s">
        <v>107</v>
      </c>
      <c r="E59" s="102" t="s">
        <v>276</v>
      </c>
      <c r="F59" s="129" t="s">
        <v>94</v>
      </c>
      <c r="G59" s="148">
        <v>1</v>
      </c>
    </row>
    <row r="60" spans="2:8" s="167" customFormat="1" ht="30.75" thickBot="1" x14ac:dyDescent="0.3">
      <c r="B60" s="174"/>
      <c r="D60" s="53" t="s">
        <v>274</v>
      </c>
      <c r="E60" s="43" t="s">
        <v>277</v>
      </c>
      <c r="F60" s="150" t="s">
        <v>94</v>
      </c>
      <c r="G60" s="151">
        <v>1</v>
      </c>
    </row>
    <row r="61" spans="2:8" s="183" customFormat="1" ht="15.75" thickBot="1" x14ac:dyDescent="0.3">
      <c r="B61" s="182"/>
      <c r="E61" s="109"/>
      <c r="F61" s="184"/>
      <c r="G61" s="185"/>
    </row>
    <row r="62" spans="2:8" s="183" customFormat="1" ht="15.75" thickBot="1" x14ac:dyDescent="0.3">
      <c r="B62" s="182"/>
      <c r="D62" s="399" t="s">
        <v>93</v>
      </c>
      <c r="E62" s="400"/>
      <c r="F62" s="400"/>
      <c r="G62" s="400"/>
      <c r="H62" s="401"/>
    </row>
    <row r="63" spans="2:8" s="183" customFormat="1" x14ac:dyDescent="0.25">
      <c r="B63" s="182"/>
      <c r="D63" s="217" t="s">
        <v>92</v>
      </c>
      <c r="E63" s="218" t="s">
        <v>91</v>
      </c>
      <c r="F63" s="403" t="s">
        <v>90</v>
      </c>
      <c r="G63" s="403"/>
      <c r="H63" s="404"/>
    </row>
    <row r="64" spans="2:8" s="183" customFormat="1" ht="39" customHeight="1" x14ac:dyDescent="0.25">
      <c r="B64" s="182"/>
      <c r="D64" s="447" t="s">
        <v>338</v>
      </c>
      <c r="E64" s="215" t="s">
        <v>89</v>
      </c>
      <c r="F64" s="379" t="s">
        <v>303</v>
      </c>
      <c r="G64" s="379"/>
      <c r="H64" s="392"/>
    </row>
    <row r="65" spans="2:8" s="183" customFormat="1" ht="30" x14ac:dyDescent="0.25">
      <c r="B65" s="182"/>
      <c r="D65" s="394"/>
      <c r="E65" s="216" t="s">
        <v>231</v>
      </c>
      <c r="F65" s="379" t="s">
        <v>304</v>
      </c>
      <c r="G65" s="379"/>
      <c r="H65" s="392"/>
    </row>
    <row r="66" spans="2:8" s="183" customFormat="1" ht="44.25" customHeight="1" x14ac:dyDescent="0.25">
      <c r="B66" s="186"/>
      <c r="D66" s="394"/>
      <c r="E66" s="216" t="s">
        <v>353</v>
      </c>
      <c r="F66" s="379" t="s">
        <v>230</v>
      </c>
      <c r="G66" s="379"/>
      <c r="H66" s="392"/>
    </row>
    <row r="67" spans="2:8" ht="29.25" customHeight="1" x14ac:dyDescent="0.25">
      <c r="D67" s="395"/>
      <c r="E67" s="216" t="s">
        <v>305</v>
      </c>
      <c r="F67" s="432" t="s">
        <v>279</v>
      </c>
      <c r="G67" s="433"/>
      <c r="H67" s="444"/>
    </row>
    <row r="68" spans="2:8" x14ac:dyDescent="0.25">
      <c r="D68" s="214" t="s">
        <v>339</v>
      </c>
      <c r="E68" s="215" t="s">
        <v>306</v>
      </c>
      <c r="F68" s="428" t="s">
        <v>134</v>
      </c>
      <c r="G68" s="429"/>
      <c r="H68" s="438"/>
    </row>
    <row r="69" spans="2:8" s="167" customFormat="1" ht="15.75" thickBot="1" x14ac:dyDescent="0.3">
      <c r="B69" s="166"/>
      <c r="D69" s="57" t="s">
        <v>341</v>
      </c>
      <c r="E69" s="58" t="s">
        <v>78</v>
      </c>
      <c r="F69" s="407" t="s">
        <v>473</v>
      </c>
      <c r="G69" s="407"/>
      <c r="H69" s="408"/>
    </row>
    <row r="70" spans="2:8" s="167" customFormat="1" x14ac:dyDescent="0.25">
      <c r="B70" s="166"/>
      <c r="D70" s="59"/>
      <c r="E70" s="139"/>
      <c r="F70" s="2"/>
      <c r="G70" s="2"/>
      <c r="H70" s="2"/>
    </row>
    <row r="71" spans="2:8" ht="15.75" thickBot="1" x14ac:dyDescent="0.3"/>
    <row r="72" spans="2:8" x14ac:dyDescent="0.25">
      <c r="G72" s="384" t="s">
        <v>241</v>
      </c>
      <c r="H72" s="385"/>
    </row>
    <row r="73" spans="2:8" x14ac:dyDescent="0.25">
      <c r="G73" s="89"/>
      <c r="H73" s="144" t="s">
        <v>242</v>
      </c>
    </row>
    <row r="74" spans="2:8" x14ac:dyDescent="0.25">
      <c r="G74" s="90"/>
      <c r="H74" s="144"/>
    </row>
    <row r="75" spans="2:8" x14ac:dyDescent="0.25">
      <c r="G75" s="120"/>
      <c r="H75" s="144" t="s">
        <v>243</v>
      </c>
    </row>
    <row r="76" spans="2:8" x14ac:dyDescent="0.25">
      <c r="G76" s="117"/>
      <c r="H76" s="142"/>
    </row>
    <row r="77" spans="2:8" ht="15.75" thickBot="1" x14ac:dyDescent="0.3">
      <c r="G77" s="118"/>
      <c r="H77" s="196" t="s">
        <v>255</v>
      </c>
    </row>
  </sheetData>
  <mergeCells count="30">
    <mergeCell ref="C5:H5"/>
    <mergeCell ref="C7:H7"/>
    <mergeCell ref="C9:H9"/>
    <mergeCell ref="C11:H11"/>
    <mergeCell ref="B1:D3"/>
    <mergeCell ref="E1:I1"/>
    <mergeCell ref="E2:I2"/>
    <mergeCell ref="E3:F3"/>
    <mergeCell ref="G3:I3"/>
    <mergeCell ref="G72:H72"/>
    <mergeCell ref="E38:E39"/>
    <mergeCell ref="F38:F39"/>
    <mergeCell ref="G38:G39"/>
    <mergeCell ref="F67:H67"/>
    <mergeCell ref="D51:G51"/>
    <mergeCell ref="D62:H62"/>
    <mergeCell ref="F63:H63"/>
    <mergeCell ref="F64:H64"/>
    <mergeCell ref="F65:H65"/>
    <mergeCell ref="F66:H66"/>
    <mergeCell ref="D38:D39"/>
    <mergeCell ref="D54:D55"/>
    <mergeCell ref="D64:D67"/>
    <mergeCell ref="C14:H14"/>
    <mergeCell ref="F68:H68"/>
    <mergeCell ref="F69:H69"/>
    <mergeCell ref="C17:H17"/>
    <mergeCell ref="C20:H20"/>
    <mergeCell ref="C38:C39"/>
    <mergeCell ref="D42:H4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6"/>
  <sheetViews>
    <sheetView topLeftCell="A42" workbookViewId="0">
      <selection activeCell="F48" sqref="F48:H48"/>
    </sheetView>
  </sheetViews>
  <sheetFormatPr baseColWidth="10" defaultColWidth="11.42578125" defaultRowHeight="15" x14ac:dyDescent="0.25"/>
  <cols>
    <col min="1" max="1" width="11.42578125" style="167"/>
    <col min="2" max="2" width="11.42578125" style="9"/>
    <col min="3" max="3" width="4.140625" style="9" bestFit="1" customWidth="1"/>
    <col min="4" max="4" width="32.7109375" style="9" customWidth="1"/>
    <col min="5" max="5" width="26" style="9" customWidth="1"/>
    <col min="6" max="6" width="14.5703125" style="9" customWidth="1"/>
    <col min="7" max="7" width="16.42578125" style="9" bestFit="1" customWidth="1"/>
    <col min="8" max="8" width="21.140625" style="9" customWidth="1"/>
    <col min="9" max="9" width="13.140625" style="9" customWidth="1"/>
    <col min="10" max="16384" width="11.42578125" style="9"/>
  </cols>
  <sheetData>
    <row r="1" spans="2:9" s="167" customFormat="1" ht="35.1" customHeight="1" thickBot="1" x14ac:dyDescent="0.3">
      <c r="B1" s="409"/>
      <c r="C1" s="410"/>
      <c r="D1" s="411"/>
      <c r="E1" s="299" t="s">
        <v>323</v>
      </c>
      <c r="F1" s="300"/>
      <c r="G1" s="300"/>
      <c r="H1" s="300"/>
      <c r="I1" s="301"/>
    </row>
    <row r="2" spans="2:9" s="167" customFormat="1" ht="35.1" customHeight="1" thickBot="1" x14ac:dyDescent="0.3">
      <c r="B2" s="412"/>
      <c r="C2" s="413"/>
      <c r="D2" s="414"/>
      <c r="E2" s="357" t="s">
        <v>233</v>
      </c>
      <c r="F2" s="358"/>
      <c r="G2" s="358"/>
      <c r="H2" s="358"/>
      <c r="I2" s="359"/>
    </row>
    <row r="3" spans="2:9" s="167" customFormat="1" ht="35.1" customHeight="1" thickBot="1" x14ac:dyDescent="0.3">
      <c r="B3" s="415"/>
      <c r="C3" s="416"/>
      <c r="D3" s="417"/>
      <c r="E3" s="332" t="s">
        <v>325</v>
      </c>
      <c r="F3" s="334"/>
      <c r="G3" s="332" t="s">
        <v>324</v>
      </c>
      <c r="H3" s="333"/>
      <c r="I3" s="334"/>
    </row>
    <row r="4" spans="2:9" ht="30" customHeight="1" thickBot="1" x14ac:dyDescent="0.3"/>
    <row r="5" spans="2:9" ht="15.75" thickBot="1" x14ac:dyDescent="0.3">
      <c r="C5" s="332" t="s">
        <v>216</v>
      </c>
      <c r="D5" s="333"/>
      <c r="E5" s="333"/>
      <c r="F5" s="333"/>
      <c r="G5" s="333"/>
      <c r="H5" s="334"/>
    </row>
    <row r="6" spans="2:9" ht="15.75" thickBot="1" x14ac:dyDescent="0.3">
      <c r="D6" s="24"/>
      <c r="E6" s="24"/>
      <c r="F6" s="24"/>
      <c r="G6" s="24"/>
      <c r="H6" s="24"/>
    </row>
    <row r="7" spans="2:9" ht="45.75" customHeight="1" thickBot="1" x14ac:dyDescent="0.3">
      <c r="C7" s="386" t="s">
        <v>310</v>
      </c>
      <c r="D7" s="387"/>
      <c r="E7" s="387"/>
      <c r="F7" s="387"/>
      <c r="G7" s="387"/>
      <c r="H7" s="388"/>
    </row>
    <row r="8" spans="2:9" ht="15.75" thickBot="1" x14ac:dyDescent="0.3">
      <c r="D8" s="23"/>
      <c r="E8" s="24"/>
      <c r="F8" s="24"/>
      <c r="G8" s="24"/>
      <c r="H8" s="24"/>
    </row>
    <row r="9" spans="2:9" ht="45.75" customHeight="1" thickBot="1" x14ac:dyDescent="0.3">
      <c r="C9" s="386" t="s">
        <v>311</v>
      </c>
      <c r="D9" s="387"/>
      <c r="E9" s="387"/>
      <c r="F9" s="387"/>
      <c r="G9" s="387"/>
      <c r="H9" s="388"/>
    </row>
    <row r="10" spans="2:9" ht="15.75" thickBot="1" x14ac:dyDescent="0.3">
      <c r="D10" s="23"/>
      <c r="E10" s="23"/>
      <c r="F10" s="23"/>
      <c r="G10" s="23"/>
      <c r="H10" s="23"/>
    </row>
    <row r="11" spans="2:9" ht="15.75" customHeight="1" thickBot="1" x14ac:dyDescent="0.3">
      <c r="C11" s="389" t="s">
        <v>160</v>
      </c>
      <c r="D11" s="390"/>
      <c r="E11" s="390"/>
      <c r="F11" s="390"/>
      <c r="G11" s="390"/>
      <c r="H11" s="391"/>
    </row>
    <row r="12" spans="2:9" ht="15.75" thickBot="1" x14ac:dyDescent="0.3"/>
    <row r="13" spans="2:9" ht="15.75" thickBot="1" x14ac:dyDescent="0.3">
      <c r="C13" s="191" t="s">
        <v>61</v>
      </c>
      <c r="D13" s="192" t="s">
        <v>132</v>
      </c>
      <c r="E13" s="192" t="s">
        <v>131</v>
      </c>
      <c r="F13" s="192" t="s">
        <v>130</v>
      </c>
      <c r="G13" s="192" t="s">
        <v>129</v>
      </c>
      <c r="H13" s="193" t="s">
        <v>128</v>
      </c>
    </row>
    <row r="14" spans="2:9" ht="30" x14ac:dyDescent="0.25">
      <c r="C14" s="194">
        <v>1</v>
      </c>
      <c r="D14" s="39" t="s">
        <v>217</v>
      </c>
      <c r="E14" s="103" t="s">
        <v>204</v>
      </c>
      <c r="F14" s="94">
        <v>44317</v>
      </c>
      <c r="G14" s="94">
        <v>44347</v>
      </c>
      <c r="H14" s="154" t="s">
        <v>218</v>
      </c>
    </row>
    <row r="15" spans="2:9" ht="30" x14ac:dyDescent="0.25">
      <c r="C15" s="123">
        <v>2</v>
      </c>
      <c r="D15" s="130" t="s">
        <v>326</v>
      </c>
      <c r="E15" s="130" t="s">
        <v>204</v>
      </c>
      <c r="F15" s="41">
        <v>44350</v>
      </c>
      <c r="G15" s="41">
        <v>44561</v>
      </c>
      <c r="H15" s="155" t="s">
        <v>221</v>
      </c>
    </row>
    <row r="16" spans="2:9" ht="45" x14ac:dyDescent="0.25">
      <c r="C16" s="157">
        <v>3</v>
      </c>
      <c r="D16" s="130" t="s">
        <v>219</v>
      </c>
      <c r="E16" s="130" t="s">
        <v>204</v>
      </c>
      <c r="F16" s="41">
        <v>44256</v>
      </c>
      <c r="G16" s="41">
        <v>44348</v>
      </c>
      <c r="H16" s="155" t="s">
        <v>220</v>
      </c>
    </row>
    <row r="17" spans="3:8" ht="75" x14ac:dyDescent="0.25">
      <c r="C17" s="157">
        <v>4</v>
      </c>
      <c r="D17" s="130" t="s">
        <v>327</v>
      </c>
      <c r="E17" s="130" t="s">
        <v>204</v>
      </c>
      <c r="F17" s="41">
        <v>44350</v>
      </c>
      <c r="G17" s="41">
        <v>44375</v>
      </c>
      <c r="H17" s="155" t="s">
        <v>127</v>
      </c>
    </row>
    <row r="18" spans="3:8" ht="45" x14ac:dyDescent="0.25">
      <c r="C18" s="157">
        <v>5</v>
      </c>
      <c r="D18" s="130" t="s">
        <v>223</v>
      </c>
      <c r="E18" s="130" t="s">
        <v>204</v>
      </c>
      <c r="F18" s="41">
        <v>44350</v>
      </c>
      <c r="G18" s="41">
        <v>44375</v>
      </c>
      <c r="H18" s="155" t="s">
        <v>220</v>
      </c>
    </row>
    <row r="19" spans="3:8" ht="45" x14ac:dyDescent="0.25">
      <c r="C19" s="157">
        <v>6</v>
      </c>
      <c r="D19" s="130" t="s">
        <v>222</v>
      </c>
      <c r="E19" s="130" t="s">
        <v>204</v>
      </c>
      <c r="F19" s="41">
        <v>44350</v>
      </c>
      <c r="G19" s="41">
        <v>44375</v>
      </c>
      <c r="H19" s="155" t="s">
        <v>224</v>
      </c>
    </row>
    <row r="20" spans="3:8" ht="30" x14ac:dyDescent="0.25">
      <c r="C20" s="157">
        <v>7</v>
      </c>
      <c r="D20" s="130" t="s">
        <v>328</v>
      </c>
      <c r="E20" s="130" t="s">
        <v>204</v>
      </c>
      <c r="F20" s="41">
        <v>44378</v>
      </c>
      <c r="G20" s="41">
        <v>44561</v>
      </c>
      <c r="H20" s="155" t="s">
        <v>126</v>
      </c>
    </row>
    <row r="21" spans="3:8" ht="30" x14ac:dyDescent="0.25">
      <c r="C21" s="156">
        <v>8</v>
      </c>
      <c r="D21" s="130" t="s">
        <v>125</v>
      </c>
      <c r="E21" s="130" t="s">
        <v>204</v>
      </c>
      <c r="F21" s="41">
        <v>44378</v>
      </c>
      <c r="G21" s="41">
        <v>44561</v>
      </c>
      <c r="H21" s="155" t="s">
        <v>225</v>
      </c>
    </row>
    <row r="22" spans="3:8" ht="45" x14ac:dyDescent="0.25">
      <c r="C22" s="156">
        <v>9</v>
      </c>
      <c r="D22" s="130" t="s">
        <v>124</v>
      </c>
      <c r="E22" s="130" t="s">
        <v>204</v>
      </c>
      <c r="F22" s="41">
        <v>44218</v>
      </c>
      <c r="G22" s="41">
        <v>44218</v>
      </c>
      <c r="H22" s="155" t="s">
        <v>226</v>
      </c>
    </row>
    <row r="23" spans="3:8" ht="30" x14ac:dyDescent="0.25">
      <c r="C23" s="156">
        <v>10</v>
      </c>
      <c r="D23" s="130" t="s">
        <v>123</v>
      </c>
      <c r="E23" s="130" t="s">
        <v>204</v>
      </c>
      <c r="F23" s="41">
        <v>44240</v>
      </c>
      <c r="G23" s="41">
        <v>44240</v>
      </c>
      <c r="H23" s="155" t="s">
        <v>227</v>
      </c>
    </row>
    <row r="24" spans="3:8" ht="30.75" thickBot="1" x14ac:dyDescent="0.3">
      <c r="C24" s="188">
        <v>11</v>
      </c>
      <c r="D24" s="38" t="s">
        <v>122</v>
      </c>
      <c r="E24" s="38" t="s">
        <v>204</v>
      </c>
      <c r="F24" s="95">
        <v>44348</v>
      </c>
      <c r="G24" s="95">
        <v>44377</v>
      </c>
      <c r="H24" s="158" t="s">
        <v>228</v>
      </c>
    </row>
    <row r="25" spans="3:8" ht="15.75" thickBot="1" x14ac:dyDescent="0.3"/>
    <row r="26" spans="3:8" s="167" customFormat="1" ht="15.75" thickBot="1" x14ac:dyDescent="0.3">
      <c r="D26" s="362" t="s">
        <v>432</v>
      </c>
      <c r="E26" s="363"/>
      <c r="F26" s="363"/>
      <c r="G26" s="363"/>
      <c r="H26" s="364"/>
    </row>
    <row r="27" spans="3:8" s="167" customFormat="1" x14ac:dyDescent="0.25">
      <c r="D27" s="235" t="s">
        <v>433</v>
      </c>
      <c r="E27" s="235" t="s">
        <v>434</v>
      </c>
      <c r="F27" s="235" t="s">
        <v>435</v>
      </c>
      <c r="G27" s="235" t="s">
        <v>436</v>
      </c>
      <c r="H27" s="265" t="s">
        <v>437</v>
      </c>
    </row>
    <row r="28" spans="3:8" s="167" customFormat="1" x14ac:dyDescent="0.25">
      <c r="D28" s="252" t="s">
        <v>443</v>
      </c>
      <c r="E28" s="252">
        <v>1</v>
      </c>
      <c r="F28" s="255">
        <v>4700000</v>
      </c>
      <c r="G28" s="252">
        <v>9</v>
      </c>
      <c r="H28" s="262">
        <f>F28*G28*E28</f>
        <v>42300000</v>
      </c>
    </row>
    <row r="29" spans="3:8" s="167" customFormat="1" x14ac:dyDescent="0.25">
      <c r="D29" s="252" t="s">
        <v>449</v>
      </c>
      <c r="E29" s="252">
        <v>1</v>
      </c>
      <c r="F29" s="255">
        <v>4700000</v>
      </c>
      <c r="G29" s="252">
        <v>9</v>
      </c>
      <c r="H29" s="262">
        <f>F29*G29*E29</f>
        <v>42300000</v>
      </c>
    </row>
    <row r="30" spans="3:8" s="167" customFormat="1" ht="30" x14ac:dyDescent="0.25">
      <c r="D30" s="264" t="s">
        <v>447</v>
      </c>
      <c r="E30" s="252">
        <v>1</v>
      </c>
      <c r="F30" s="255">
        <v>6000000</v>
      </c>
      <c r="G30" s="252">
        <v>9</v>
      </c>
      <c r="H30" s="262">
        <f>F30*G30*E30</f>
        <v>54000000</v>
      </c>
    </row>
    <row r="31" spans="3:8" s="167" customFormat="1" x14ac:dyDescent="0.25">
      <c r="D31" s="264" t="s">
        <v>444</v>
      </c>
      <c r="E31" s="252">
        <v>2</v>
      </c>
      <c r="F31" s="255">
        <v>1800000</v>
      </c>
      <c r="G31" s="252">
        <v>9</v>
      </c>
      <c r="H31" s="262">
        <f>F31*G31*E31</f>
        <v>32400000</v>
      </c>
    </row>
    <row r="32" spans="3:8" s="167" customFormat="1" x14ac:dyDescent="0.25">
      <c r="D32" s="252" t="s">
        <v>450</v>
      </c>
      <c r="E32" s="252"/>
      <c r="F32" s="255"/>
      <c r="G32" s="252"/>
      <c r="H32" s="262">
        <f>SUM(H28:H31)</f>
        <v>171000000</v>
      </c>
    </row>
    <row r="33" spans="4:8" s="167" customFormat="1" ht="15.75" thickBot="1" x14ac:dyDescent="0.3"/>
    <row r="34" spans="4:8" ht="15.75" thickBot="1" x14ac:dyDescent="0.3">
      <c r="D34" s="399" t="s">
        <v>103</v>
      </c>
      <c r="E34" s="400"/>
      <c r="F34" s="400"/>
      <c r="G34" s="401"/>
    </row>
    <row r="35" spans="4:8" ht="15.75" thickBot="1" x14ac:dyDescent="0.3">
      <c r="D35" s="20" t="s">
        <v>102</v>
      </c>
      <c r="E35" s="20" t="s">
        <v>101</v>
      </c>
      <c r="F35" s="20" t="s">
        <v>100</v>
      </c>
      <c r="G35" s="20" t="s">
        <v>99</v>
      </c>
    </row>
    <row r="36" spans="4:8" ht="30" x14ac:dyDescent="0.25">
      <c r="D36" s="47" t="s">
        <v>220</v>
      </c>
      <c r="E36" s="204" t="s">
        <v>229</v>
      </c>
      <c r="F36" s="45" t="s">
        <v>94</v>
      </c>
      <c r="G36" s="147">
        <v>1</v>
      </c>
    </row>
    <row r="37" spans="4:8" x14ac:dyDescent="0.25">
      <c r="D37" s="50" t="s">
        <v>127</v>
      </c>
      <c r="E37" s="145" t="s">
        <v>229</v>
      </c>
      <c r="F37" s="129"/>
      <c r="G37" s="148"/>
    </row>
    <row r="38" spans="4:8" ht="30" x14ac:dyDescent="0.25">
      <c r="D38" s="50" t="s">
        <v>224</v>
      </c>
      <c r="E38" s="145" t="s">
        <v>229</v>
      </c>
      <c r="F38" s="129"/>
      <c r="G38" s="148"/>
    </row>
    <row r="39" spans="4:8" x14ac:dyDescent="0.25">
      <c r="D39" s="50" t="s">
        <v>126</v>
      </c>
      <c r="E39" s="145" t="s">
        <v>229</v>
      </c>
      <c r="F39" s="129"/>
      <c r="G39" s="148"/>
    </row>
    <row r="40" spans="4:8" ht="15.75" thickBot="1" x14ac:dyDescent="0.3">
      <c r="D40" s="53" t="s">
        <v>225</v>
      </c>
      <c r="E40" s="149" t="s">
        <v>229</v>
      </c>
      <c r="F40" s="150" t="s">
        <v>94</v>
      </c>
      <c r="G40" s="151">
        <v>1</v>
      </c>
    </row>
    <row r="41" spans="4:8" ht="15.75" thickBot="1" x14ac:dyDescent="0.3"/>
    <row r="42" spans="4:8" ht="15.75" thickBot="1" x14ac:dyDescent="0.3">
      <c r="D42" s="399" t="s">
        <v>93</v>
      </c>
      <c r="E42" s="400"/>
      <c r="F42" s="400"/>
      <c r="G42" s="400"/>
      <c r="H42" s="401"/>
    </row>
    <row r="43" spans="4:8" ht="15.75" thickBot="1" x14ac:dyDescent="0.3">
      <c r="D43" s="16" t="s">
        <v>92</v>
      </c>
      <c r="E43" s="15" t="s">
        <v>91</v>
      </c>
      <c r="F43" s="403" t="s">
        <v>90</v>
      </c>
      <c r="G43" s="403"/>
      <c r="H43" s="404"/>
    </row>
    <row r="44" spans="4:8" ht="28.5" customHeight="1" x14ac:dyDescent="0.25">
      <c r="D44" s="451" t="s">
        <v>338</v>
      </c>
      <c r="E44" s="45" t="s">
        <v>89</v>
      </c>
      <c r="F44" s="405" t="s">
        <v>86</v>
      </c>
      <c r="G44" s="405"/>
      <c r="H44" s="406"/>
    </row>
    <row r="45" spans="4:8" ht="30" x14ac:dyDescent="0.25">
      <c r="D45" s="371"/>
      <c r="E45" s="212" t="s">
        <v>231</v>
      </c>
      <c r="F45" s="379" t="s">
        <v>88</v>
      </c>
      <c r="G45" s="379"/>
      <c r="H45" s="392"/>
    </row>
    <row r="46" spans="4:8" ht="30" customHeight="1" x14ac:dyDescent="0.25">
      <c r="D46" s="371"/>
      <c r="E46" s="213" t="s">
        <v>87</v>
      </c>
      <c r="F46" s="379" t="s">
        <v>86</v>
      </c>
      <c r="G46" s="379"/>
      <c r="H46" s="392"/>
    </row>
    <row r="47" spans="4:8" ht="47.25" customHeight="1" x14ac:dyDescent="0.25">
      <c r="D47" s="371"/>
      <c r="E47" s="213" t="s">
        <v>232</v>
      </c>
      <c r="F47" s="379" t="s">
        <v>230</v>
      </c>
      <c r="G47" s="379"/>
      <c r="H47" s="392"/>
    </row>
    <row r="48" spans="4:8" s="167" customFormat="1" ht="25.5" customHeight="1" thickBot="1" x14ac:dyDescent="0.3">
      <c r="D48" s="452"/>
      <c r="E48" s="150" t="s">
        <v>78</v>
      </c>
      <c r="F48" s="407" t="s">
        <v>473</v>
      </c>
      <c r="G48" s="407"/>
      <c r="H48" s="408"/>
    </row>
    <row r="49" spans="4:8" x14ac:dyDescent="0.25">
      <c r="D49" s="25"/>
      <c r="E49" s="26"/>
      <c r="F49" s="2"/>
      <c r="G49" s="2"/>
      <c r="H49" s="2"/>
    </row>
    <row r="50" spans="4:8" ht="15.75" thickBot="1" x14ac:dyDescent="0.3"/>
    <row r="51" spans="4:8" x14ac:dyDescent="0.25">
      <c r="G51" s="384" t="s">
        <v>241</v>
      </c>
      <c r="H51" s="385"/>
    </row>
    <row r="52" spans="4:8" x14ac:dyDescent="0.25">
      <c r="G52" s="89"/>
      <c r="H52" s="144" t="s">
        <v>242</v>
      </c>
    </row>
    <row r="53" spans="4:8" x14ac:dyDescent="0.25">
      <c r="G53" s="90"/>
      <c r="H53" s="144"/>
    </row>
    <row r="54" spans="4:8" x14ac:dyDescent="0.25">
      <c r="G54" s="120"/>
      <c r="H54" s="144" t="s">
        <v>243</v>
      </c>
    </row>
    <row r="55" spans="4:8" x14ac:dyDescent="0.25">
      <c r="G55" s="117"/>
      <c r="H55" s="142"/>
    </row>
    <row r="56" spans="4:8" ht="15.75" thickBot="1" x14ac:dyDescent="0.3">
      <c r="G56" s="118"/>
      <c r="H56" s="195" t="s">
        <v>255</v>
      </c>
    </row>
  </sheetData>
  <mergeCells count="20">
    <mergeCell ref="C5:H5"/>
    <mergeCell ref="C7:H7"/>
    <mergeCell ref="C9:H9"/>
    <mergeCell ref="C11:H11"/>
    <mergeCell ref="F43:H43"/>
    <mergeCell ref="D26:H26"/>
    <mergeCell ref="B1:D3"/>
    <mergeCell ref="E1:I1"/>
    <mergeCell ref="E2:I2"/>
    <mergeCell ref="E3:F3"/>
    <mergeCell ref="G3:I3"/>
    <mergeCell ref="D44:D48"/>
    <mergeCell ref="F48:H48"/>
    <mergeCell ref="D42:H42"/>
    <mergeCell ref="D34:G34"/>
    <mergeCell ref="G51:H51"/>
    <mergeCell ref="F44:H44"/>
    <mergeCell ref="F45:H45"/>
    <mergeCell ref="F47:H47"/>
    <mergeCell ref="F46:H4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I53"/>
  <sheetViews>
    <sheetView topLeftCell="A34" workbookViewId="0">
      <selection activeCell="J44" sqref="J44"/>
    </sheetView>
  </sheetViews>
  <sheetFormatPr baseColWidth="10" defaultColWidth="11.42578125" defaultRowHeight="15" x14ac:dyDescent="0.25"/>
  <cols>
    <col min="1" max="2" width="11.42578125" style="167"/>
    <col min="3" max="3" width="4.140625" style="167" bestFit="1" customWidth="1"/>
    <col min="4" max="4" width="32.7109375" style="167" customWidth="1"/>
    <col min="5" max="5" width="26" style="167" customWidth="1"/>
    <col min="6" max="6" width="14.5703125" style="167" customWidth="1"/>
    <col min="7" max="7" width="16.42578125" style="167" bestFit="1" customWidth="1"/>
    <col min="8" max="8" width="21.140625" style="167" customWidth="1"/>
    <col min="9" max="9" width="13.140625" style="167" customWidth="1"/>
    <col min="10" max="16384" width="11.42578125" style="167"/>
  </cols>
  <sheetData>
    <row r="1" spans="2:9" ht="35.1" customHeight="1" thickBot="1" x14ac:dyDescent="0.3">
      <c r="B1" s="409"/>
      <c r="C1" s="410"/>
      <c r="D1" s="411"/>
      <c r="E1" s="299" t="s">
        <v>323</v>
      </c>
      <c r="F1" s="300"/>
      <c r="G1" s="300"/>
      <c r="H1" s="300"/>
      <c r="I1" s="301"/>
    </row>
    <row r="2" spans="2:9" ht="35.1" customHeight="1" thickBot="1" x14ac:dyDescent="0.3">
      <c r="B2" s="412"/>
      <c r="C2" s="413"/>
      <c r="D2" s="414"/>
      <c r="E2" s="357" t="s">
        <v>233</v>
      </c>
      <c r="F2" s="358"/>
      <c r="G2" s="358"/>
      <c r="H2" s="358"/>
      <c r="I2" s="359"/>
    </row>
    <row r="3" spans="2:9" ht="35.1" customHeight="1" thickBot="1" x14ac:dyDescent="0.3">
      <c r="B3" s="415"/>
      <c r="C3" s="416"/>
      <c r="D3" s="417"/>
      <c r="E3" s="332" t="s">
        <v>325</v>
      </c>
      <c r="F3" s="334"/>
      <c r="G3" s="332" t="s">
        <v>324</v>
      </c>
      <c r="H3" s="333"/>
      <c r="I3" s="334"/>
    </row>
    <row r="4" spans="2:9" ht="30" customHeight="1" thickBot="1" x14ac:dyDescent="0.3"/>
    <row r="5" spans="2:9" ht="15.75" thickBot="1" x14ac:dyDescent="0.3">
      <c r="C5" s="332" t="s">
        <v>461</v>
      </c>
      <c r="D5" s="333"/>
      <c r="E5" s="333"/>
      <c r="F5" s="333"/>
      <c r="G5" s="333"/>
      <c r="H5" s="334"/>
    </row>
    <row r="6" spans="2:9" ht="15.75" thickBot="1" x14ac:dyDescent="0.3">
      <c r="D6" s="138"/>
      <c r="E6" s="138"/>
      <c r="F6" s="138"/>
      <c r="G6" s="138"/>
      <c r="H6" s="138"/>
    </row>
    <row r="7" spans="2:9" ht="45.75" customHeight="1" thickBot="1" x14ac:dyDescent="0.3">
      <c r="C7" s="386" t="s">
        <v>451</v>
      </c>
      <c r="D7" s="387"/>
      <c r="E7" s="387"/>
      <c r="F7" s="387"/>
      <c r="G7" s="387"/>
      <c r="H7" s="388"/>
    </row>
    <row r="8" spans="2:9" ht="15.75" thickBot="1" x14ac:dyDescent="0.3">
      <c r="D8" s="137"/>
      <c r="E8" s="138"/>
      <c r="F8" s="138"/>
      <c r="G8" s="138"/>
      <c r="H8" s="138"/>
    </row>
    <row r="9" spans="2:9" ht="45.75" customHeight="1" thickBot="1" x14ac:dyDescent="0.3">
      <c r="C9" s="386" t="s">
        <v>452</v>
      </c>
      <c r="D9" s="387"/>
      <c r="E9" s="387"/>
      <c r="F9" s="387"/>
      <c r="G9" s="387"/>
      <c r="H9" s="388"/>
    </row>
    <row r="10" spans="2:9" ht="15.75" thickBot="1" x14ac:dyDescent="0.3">
      <c r="D10" s="137"/>
      <c r="E10" s="137"/>
      <c r="F10" s="137"/>
      <c r="G10" s="137"/>
      <c r="H10" s="137"/>
    </row>
    <row r="11" spans="2:9" ht="15.75" customHeight="1" thickBot="1" x14ac:dyDescent="0.3">
      <c r="C11" s="389" t="s">
        <v>160</v>
      </c>
      <c r="D11" s="390"/>
      <c r="E11" s="390"/>
      <c r="F11" s="390"/>
      <c r="G11" s="390"/>
      <c r="H11" s="391"/>
    </row>
    <row r="12" spans="2:9" ht="15.75" thickBot="1" x14ac:dyDescent="0.3"/>
    <row r="13" spans="2:9" ht="15.75" thickBot="1" x14ac:dyDescent="0.3">
      <c r="C13" s="191" t="s">
        <v>61</v>
      </c>
      <c r="D13" s="192" t="s">
        <v>132</v>
      </c>
      <c r="E13" s="192" t="s">
        <v>131</v>
      </c>
      <c r="F13" s="192" t="s">
        <v>130</v>
      </c>
      <c r="G13" s="192" t="s">
        <v>129</v>
      </c>
      <c r="H13" s="193" t="s">
        <v>128</v>
      </c>
    </row>
    <row r="14" spans="2:9" ht="45" x14ac:dyDescent="0.25">
      <c r="C14" s="194">
        <v>1</v>
      </c>
      <c r="D14" s="273" t="s">
        <v>467</v>
      </c>
      <c r="E14" s="271" t="s">
        <v>204</v>
      </c>
      <c r="F14" s="116">
        <v>2021</v>
      </c>
      <c r="G14" s="116">
        <v>2021</v>
      </c>
      <c r="H14" s="155" t="s">
        <v>468</v>
      </c>
    </row>
    <row r="15" spans="2:9" ht="30" x14ac:dyDescent="0.25">
      <c r="C15" s="123">
        <v>2</v>
      </c>
      <c r="D15" s="273" t="s">
        <v>361</v>
      </c>
      <c r="E15" s="271" t="s">
        <v>204</v>
      </c>
      <c r="F15" s="116">
        <v>2018</v>
      </c>
      <c r="G15" s="116">
        <v>2021</v>
      </c>
      <c r="H15" s="155" t="s">
        <v>267</v>
      </c>
    </row>
    <row r="16" spans="2:9" ht="30" x14ac:dyDescent="0.25">
      <c r="C16" s="123">
        <v>3</v>
      </c>
      <c r="D16" s="273" t="s">
        <v>109</v>
      </c>
      <c r="E16" s="271" t="s">
        <v>204</v>
      </c>
      <c r="F16" s="116">
        <v>2018</v>
      </c>
      <c r="G16" s="116">
        <v>2021</v>
      </c>
      <c r="H16" s="155" t="s">
        <v>263</v>
      </c>
    </row>
    <row r="17" spans="3:8" ht="60" x14ac:dyDescent="0.25">
      <c r="C17" s="123">
        <v>4</v>
      </c>
      <c r="D17" s="121" t="s">
        <v>249</v>
      </c>
      <c r="E17" s="271" t="s">
        <v>204</v>
      </c>
      <c r="F17" s="116">
        <v>2020</v>
      </c>
      <c r="G17" s="116">
        <v>2023</v>
      </c>
      <c r="H17" s="155" t="s">
        <v>470</v>
      </c>
    </row>
    <row r="18" spans="3:8" ht="45" x14ac:dyDescent="0.25">
      <c r="C18" s="123">
        <v>5</v>
      </c>
      <c r="D18" s="241" t="s">
        <v>469</v>
      </c>
      <c r="E18" s="271" t="s">
        <v>204</v>
      </c>
      <c r="F18" s="116">
        <v>2020</v>
      </c>
      <c r="G18" s="116">
        <v>2022</v>
      </c>
      <c r="H18" s="155"/>
    </row>
    <row r="19" spans="3:8" ht="30" x14ac:dyDescent="0.25">
      <c r="C19" s="123">
        <v>6</v>
      </c>
      <c r="D19" s="273" t="s">
        <v>358</v>
      </c>
      <c r="E19" s="271" t="s">
        <v>204</v>
      </c>
      <c r="F19" s="41">
        <v>43987</v>
      </c>
      <c r="G19" s="41">
        <v>44924</v>
      </c>
      <c r="H19" s="155" t="s">
        <v>266</v>
      </c>
    </row>
    <row r="20" spans="3:8" x14ac:dyDescent="0.25">
      <c r="C20" s="123">
        <v>7</v>
      </c>
      <c r="D20" s="241"/>
      <c r="E20" s="241"/>
      <c r="F20" s="41"/>
      <c r="G20" s="41"/>
      <c r="H20" s="155"/>
    </row>
    <row r="21" spans="3:8" x14ac:dyDescent="0.25">
      <c r="C21" s="201">
        <v>8</v>
      </c>
      <c r="D21" s="241"/>
      <c r="E21" s="241"/>
      <c r="F21" s="41"/>
      <c r="G21" s="41"/>
      <c r="H21" s="155"/>
    </row>
    <row r="22" spans="3:8" x14ac:dyDescent="0.25">
      <c r="C22" s="201">
        <v>9</v>
      </c>
      <c r="D22" s="241"/>
      <c r="E22" s="241"/>
      <c r="F22" s="41"/>
      <c r="G22" s="41"/>
      <c r="H22" s="155"/>
    </row>
    <row r="23" spans="3:8" x14ac:dyDescent="0.25">
      <c r="C23" s="201">
        <v>10</v>
      </c>
      <c r="D23" s="241"/>
      <c r="E23" s="241"/>
      <c r="F23" s="41"/>
      <c r="G23" s="41"/>
      <c r="H23" s="155"/>
    </row>
    <row r="24" spans="3:8" ht="15.75" thickBot="1" x14ac:dyDescent="0.3">
      <c r="C24" s="275">
        <v>11</v>
      </c>
      <c r="D24" s="38"/>
      <c r="E24" s="38"/>
      <c r="F24" s="95"/>
      <c r="G24" s="95"/>
      <c r="H24" s="158"/>
    </row>
    <row r="25" spans="3:8" ht="15.75" thickBot="1" x14ac:dyDescent="0.3"/>
    <row r="26" spans="3:8" ht="15.75" thickBot="1" x14ac:dyDescent="0.3">
      <c r="D26" s="362" t="s">
        <v>432</v>
      </c>
      <c r="E26" s="363"/>
      <c r="F26" s="363"/>
      <c r="G26" s="363"/>
      <c r="H26" s="364"/>
    </row>
    <row r="27" spans="3:8" x14ac:dyDescent="0.25">
      <c r="D27" s="244" t="s">
        <v>433</v>
      </c>
      <c r="E27" s="244" t="s">
        <v>434</v>
      </c>
      <c r="F27" s="244" t="s">
        <v>435</v>
      </c>
      <c r="G27" s="244" t="s">
        <v>436</v>
      </c>
      <c r="H27" s="265" t="s">
        <v>437</v>
      </c>
    </row>
    <row r="28" spans="3:8" x14ac:dyDescent="0.25">
      <c r="D28" s="252" t="s">
        <v>443</v>
      </c>
      <c r="E28" s="252">
        <v>1</v>
      </c>
      <c r="F28" s="255">
        <v>4700000</v>
      </c>
      <c r="G28" s="252">
        <v>9</v>
      </c>
      <c r="H28" s="262">
        <f>F28*G28*E28</f>
        <v>42300000</v>
      </c>
    </row>
    <row r="29" spans="3:8" ht="30" x14ac:dyDescent="0.25">
      <c r="D29" s="264" t="s">
        <v>465</v>
      </c>
      <c r="E29" s="252">
        <v>1</v>
      </c>
      <c r="F29" s="255">
        <v>6000000</v>
      </c>
      <c r="G29" s="252">
        <v>9</v>
      </c>
      <c r="H29" s="262">
        <f>F29*G29*E29</f>
        <v>54000000</v>
      </c>
    </row>
    <row r="30" spans="3:8" x14ac:dyDescent="0.25">
      <c r="D30" s="264" t="s">
        <v>448</v>
      </c>
      <c r="E30" s="252">
        <v>3</v>
      </c>
      <c r="F30" s="255">
        <v>2800000</v>
      </c>
      <c r="G30" s="252">
        <v>9</v>
      </c>
      <c r="H30" s="262">
        <f>F30*G30*E30</f>
        <v>75600000</v>
      </c>
    </row>
    <row r="31" spans="3:8" x14ac:dyDescent="0.25">
      <c r="D31" s="264" t="s">
        <v>446</v>
      </c>
      <c r="E31" s="252">
        <v>20</v>
      </c>
      <c r="F31" s="255">
        <v>1800000</v>
      </c>
      <c r="G31" s="252">
        <v>9</v>
      </c>
      <c r="H31" s="262">
        <f>F31*G31*E31</f>
        <v>324000000</v>
      </c>
    </row>
    <row r="32" spans="3:8" x14ac:dyDescent="0.25">
      <c r="D32" s="139" t="s">
        <v>152</v>
      </c>
      <c r="E32" s="166"/>
      <c r="F32" s="65"/>
      <c r="G32" s="166"/>
      <c r="H32" s="262">
        <f>SUM(H28:H31)</f>
        <v>495900000</v>
      </c>
    </row>
    <row r="33" spans="4:8" ht="15.75" thickBot="1" x14ac:dyDescent="0.3"/>
    <row r="34" spans="4:8" ht="15.75" thickBot="1" x14ac:dyDescent="0.3">
      <c r="D34" s="399" t="s">
        <v>103</v>
      </c>
      <c r="E34" s="400"/>
      <c r="F34" s="400"/>
      <c r="G34" s="401"/>
    </row>
    <row r="35" spans="4:8" ht="15.75" thickBot="1" x14ac:dyDescent="0.3">
      <c r="D35" s="132" t="s">
        <v>102</v>
      </c>
      <c r="E35" s="132" t="s">
        <v>101</v>
      </c>
      <c r="F35" s="132" t="s">
        <v>100</v>
      </c>
      <c r="G35" s="132" t="s">
        <v>99</v>
      </c>
    </row>
    <row r="36" spans="4:8" x14ac:dyDescent="0.25">
      <c r="D36" s="47" t="s">
        <v>466</v>
      </c>
      <c r="E36" s="204" t="s">
        <v>229</v>
      </c>
      <c r="F36" s="45" t="s">
        <v>94</v>
      </c>
      <c r="G36" s="147">
        <v>1</v>
      </c>
    </row>
    <row r="37" spans="4:8" ht="30" x14ac:dyDescent="0.25">
      <c r="D37" s="274" t="s">
        <v>266</v>
      </c>
      <c r="E37" s="131" t="s">
        <v>275</v>
      </c>
      <c r="F37" s="272" t="s">
        <v>94</v>
      </c>
      <c r="G37" s="148">
        <v>1</v>
      </c>
    </row>
    <row r="38" spans="4:8" ht="15.75" thickBot="1" x14ac:dyDescent="0.3"/>
    <row r="39" spans="4:8" ht="15.75" thickBot="1" x14ac:dyDescent="0.3">
      <c r="D39" s="399" t="s">
        <v>93</v>
      </c>
      <c r="E39" s="400"/>
      <c r="F39" s="400"/>
      <c r="G39" s="400"/>
      <c r="H39" s="401"/>
    </row>
    <row r="40" spans="4:8" ht="15.75" thickBot="1" x14ac:dyDescent="0.3">
      <c r="D40" s="242" t="s">
        <v>92</v>
      </c>
      <c r="E40" s="243" t="s">
        <v>91</v>
      </c>
      <c r="F40" s="403" t="s">
        <v>90</v>
      </c>
      <c r="G40" s="403"/>
      <c r="H40" s="404"/>
    </row>
    <row r="41" spans="4:8" ht="28.5" customHeight="1" x14ac:dyDescent="0.25">
      <c r="D41" s="451" t="s">
        <v>338</v>
      </c>
      <c r="E41" s="252" t="s">
        <v>443</v>
      </c>
      <c r="F41" s="405" t="s">
        <v>471</v>
      </c>
      <c r="G41" s="405"/>
      <c r="H41" s="406"/>
    </row>
    <row r="42" spans="4:8" ht="30" x14ac:dyDescent="0.25">
      <c r="D42" s="371"/>
      <c r="E42" s="264" t="s">
        <v>465</v>
      </c>
      <c r="F42" s="379" t="s">
        <v>472</v>
      </c>
      <c r="G42" s="379"/>
      <c r="H42" s="392"/>
    </row>
    <row r="43" spans="4:8" ht="48" customHeight="1" x14ac:dyDescent="0.25">
      <c r="D43" s="371"/>
      <c r="E43" s="264" t="s">
        <v>448</v>
      </c>
      <c r="F43" s="379" t="s">
        <v>230</v>
      </c>
      <c r="G43" s="379"/>
      <c r="H43" s="379"/>
    </row>
    <row r="44" spans="4:8" ht="47.25" customHeight="1" x14ac:dyDescent="0.25">
      <c r="D44" s="371"/>
      <c r="E44" s="264" t="s">
        <v>446</v>
      </c>
      <c r="F44" s="432" t="s">
        <v>279</v>
      </c>
      <c r="G44" s="433"/>
      <c r="H44" s="434"/>
    </row>
    <row r="45" spans="4:8" ht="25.5" customHeight="1" thickBot="1" x14ac:dyDescent="0.3">
      <c r="D45" s="452"/>
      <c r="E45" s="150" t="s">
        <v>78</v>
      </c>
      <c r="F45" s="407" t="s">
        <v>473</v>
      </c>
      <c r="G45" s="407"/>
      <c r="H45" s="408"/>
    </row>
    <row r="46" spans="4:8" x14ac:dyDescent="0.25">
      <c r="D46" s="239"/>
      <c r="E46" s="139"/>
      <c r="F46" s="2"/>
      <c r="G46" s="2"/>
      <c r="H46" s="2"/>
    </row>
    <row r="47" spans="4:8" ht="15.75" thickBot="1" x14ac:dyDescent="0.3"/>
    <row r="48" spans="4:8" x14ac:dyDescent="0.25">
      <c r="G48" s="384" t="s">
        <v>241</v>
      </c>
      <c r="H48" s="385"/>
    </row>
    <row r="49" spans="7:8" x14ac:dyDescent="0.25">
      <c r="G49" s="89"/>
      <c r="H49" s="144" t="s">
        <v>242</v>
      </c>
    </row>
    <row r="50" spans="7:8" x14ac:dyDescent="0.25">
      <c r="G50" s="90"/>
      <c r="H50" s="144"/>
    </row>
    <row r="51" spans="7:8" x14ac:dyDescent="0.25">
      <c r="G51" s="120"/>
      <c r="H51" s="144" t="s">
        <v>243</v>
      </c>
    </row>
    <row r="52" spans="7:8" x14ac:dyDescent="0.25">
      <c r="G52" s="117"/>
      <c r="H52" s="142"/>
    </row>
    <row r="53" spans="7:8" ht="15.75" thickBot="1" x14ac:dyDescent="0.3">
      <c r="G53" s="118"/>
      <c r="H53" s="195" t="s">
        <v>255</v>
      </c>
    </row>
  </sheetData>
  <mergeCells count="20">
    <mergeCell ref="G48:H48"/>
    <mergeCell ref="F40:H40"/>
    <mergeCell ref="D41:D45"/>
    <mergeCell ref="F41:H41"/>
    <mergeCell ref="F42:H42"/>
    <mergeCell ref="F43:H43"/>
    <mergeCell ref="F44:H44"/>
    <mergeCell ref="F45:H45"/>
    <mergeCell ref="D39:H39"/>
    <mergeCell ref="B1:D3"/>
    <mergeCell ref="E1:I1"/>
    <mergeCell ref="E2:I2"/>
    <mergeCell ref="E3:F3"/>
    <mergeCell ref="G3:I3"/>
    <mergeCell ref="C5:H5"/>
    <mergeCell ref="C7:H7"/>
    <mergeCell ref="C9:H9"/>
    <mergeCell ref="C11:H11"/>
    <mergeCell ref="D26:H26"/>
    <mergeCell ref="D34:G3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4"/>
  <sheetViews>
    <sheetView workbookViewId="0">
      <selection activeCell="M4" sqref="M4"/>
    </sheetView>
  </sheetViews>
  <sheetFormatPr baseColWidth="10" defaultColWidth="11.42578125" defaultRowHeight="15" x14ac:dyDescent="0.25"/>
  <cols>
    <col min="1" max="1" width="11.42578125" style="167"/>
    <col min="2" max="2" width="11.42578125" style="9"/>
    <col min="3" max="3" width="39.85546875" style="9" customWidth="1"/>
    <col min="4" max="4" width="14.85546875" style="9" customWidth="1"/>
    <col min="5" max="16384" width="11.42578125" style="9"/>
  </cols>
  <sheetData>
    <row r="1" spans="2:11" s="167" customFormat="1" ht="35.1" customHeight="1" thickBot="1" x14ac:dyDescent="0.3">
      <c r="B1" s="286"/>
      <c r="C1" s="288"/>
      <c r="D1" s="299" t="s">
        <v>323</v>
      </c>
      <c r="E1" s="300"/>
      <c r="F1" s="300"/>
      <c r="G1" s="300"/>
      <c r="H1" s="300"/>
      <c r="I1" s="300"/>
      <c r="J1" s="300"/>
      <c r="K1" s="301"/>
    </row>
    <row r="2" spans="2:11" s="167" customFormat="1" ht="35.1" customHeight="1" thickBot="1" x14ac:dyDescent="0.3">
      <c r="B2" s="289"/>
      <c r="C2" s="291"/>
      <c r="D2" s="302" t="s">
        <v>233</v>
      </c>
      <c r="E2" s="303"/>
      <c r="F2" s="303"/>
      <c r="G2" s="303"/>
      <c r="H2" s="303"/>
      <c r="I2" s="303"/>
      <c r="J2" s="303"/>
      <c r="K2" s="304"/>
    </row>
    <row r="3" spans="2:11" s="167" customFormat="1" ht="35.1" customHeight="1" thickBot="1" x14ac:dyDescent="0.3">
      <c r="B3" s="292"/>
      <c r="C3" s="294"/>
      <c r="D3" s="360" t="s">
        <v>325</v>
      </c>
      <c r="E3" s="459"/>
      <c r="F3" s="459"/>
      <c r="G3" s="361"/>
      <c r="H3" s="360" t="s">
        <v>324</v>
      </c>
      <c r="I3" s="459"/>
      <c r="J3" s="459"/>
      <c r="K3" s="361"/>
    </row>
    <row r="4" spans="2:11" ht="23.25" customHeight="1" thickBot="1" x14ac:dyDescent="0.3"/>
    <row r="5" spans="2:11" ht="41.25" customHeight="1" thickBot="1" x14ac:dyDescent="0.3">
      <c r="C5" s="463" t="s">
        <v>240</v>
      </c>
      <c r="D5" s="464"/>
      <c r="E5" s="464"/>
      <c r="F5" s="464"/>
      <c r="G5" s="464"/>
      <c r="H5" s="464"/>
      <c r="I5" s="464"/>
      <c r="J5" s="465"/>
    </row>
    <row r="6" spans="2:11" ht="30" customHeight="1" x14ac:dyDescent="0.25">
      <c r="C6" s="80" t="s">
        <v>234</v>
      </c>
      <c r="D6" s="81" t="s">
        <v>235</v>
      </c>
      <c r="E6" s="466" t="s">
        <v>236</v>
      </c>
      <c r="F6" s="466"/>
      <c r="G6" s="466"/>
      <c r="H6" s="466" t="s">
        <v>237</v>
      </c>
      <c r="I6" s="466"/>
      <c r="J6" s="467"/>
    </row>
    <row r="7" spans="2:11" ht="30" customHeight="1" thickBot="1" x14ac:dyDescent="0.3">
      <c r="C7" s="197" t="s">
        <v>321</v>
      </c>
      <c r="D7" s="198">
        <v>2019</v>
      </c>
      <c r="E7" s="198">
        <v>2020</v>
      </c>
      <c r="F7" s="198">
        <v>2021</v>
      </c>
      <c r="G7" s="198">
        <v>2022</v>
      </c>
      <c r="H7" s="198">
        <v>2023</v>
      </c>
      <c r="I7" s="198">
        <v>2024</v>
      </c>
      <c r="J7" s="199">
        <v>2025</v>
      </c>
    </row>
    <row r="8" spans="2:11" ht="30" customHeight="1" x14ac:dyDescent="0.25">
      <c r="C8" s="200" t="s">
        <v>477</v>
      </c>
      <c r="D8" s="460"/>
      <c r="E8" s="461"/>
      <c r="F8" s="461"/>
      <c r="G8" s="461"/>
      <c r="H8" s="461"/>
      <c r="I8" s="461"/>
      <c r="J8" s="462"/>
    </row>
    <row r="9" spans="2:11" ht="30" customHeight="1" x14ac:dyDescent="0.25">
      <c r="C9" s="201" t="s">
        <v>474</v>
      </c>
      <c r="D9" s="203"/>
      <c r="E9" s="86"/>
      <c r="F9" s="85"/>
      <c r="G9" s="85"/>
      <c r="H9" s="85"/>
      <c r="I9" s="104"/>
      <c r="J9" s="82"/>
    </row>
    <row r="10" spans="2:11" ht="30" customHeight="1" x14ac:dyDescent="0.25">
      <c r="C10" s="123" t="s">
        <v>476</v>
      </c>
      <c r="D10" s="468"/>
      <c r="E10" s="469"/>
      <c r="F10" s="469"/>
      <c r="G10" s="470"/>
      <c r="H10" s="86"/>
      <c r="I10" s="83"/>
      <c r="J10" s="84"/>
    </row>
    <row r="11" spans="2:11" ht="30" customHeight="1" x14ac:dyDescent="0.25">
      <c r="C11" s="123" t="s">
        <v>159</v>
      </c>
      <c r="D11" s="453"/>
      <c r="E11" s="454"/>
      <c r="F11" s="454"/>
      <c r="G11" s="455"/>
      <c r="H11" s="86"/>
      <c r="I11" s="86"/>
      <c r="J11" s="84"/>
    </row>
    <row r="12" spans="2:11" ht="30" customHeight="1" x14ac:dyDescent="0.25">
      <c r="C12" s="123" t="s">
        <v>320</v>
      </c>
      <c r="D12" s="453"/>
      <c r="E12" s="454"/>
      <c r="F12" s="454"/>
      <c r="G12" s="455"/>
      <c r="H12" s="104"/>
      <c r="I12" s="104"/>
      <c r="J12" s="82"/>
    </row>
    <row r="13" spans="2:11" s="167" customFormat="1" ht="30" customHeight="1" x14ac:dyDescent="0.25">
      <c r="C13" s="201" t="s">
        <v>475</v>
      </c>
      <c r="D13" s="453"/>
      <c r="E13" s="454"/>
      <c r="F13" s="454"/>
      <c r="G13" s="454"/>
      <c r="H13" s="455"/>
      <c r="I13" s="198"/>
      <c r="J13" s="199"/>
    </row>
    <row r="14" spans="2:11" ht="30" customHeight="1" thickBot="1" x14ac:dyDescent="0.3">
      <c r="C14" s="266" t="s">
        <v>312</v>
      </c>
      <c r="D14" s="456"/>
      <c r="E14" s="457"/>
      <c r="F14" s="457"/>
      <c r="G14" s="457"/>
      <c r="H14" s="458"/>
      <c r="I14" s="62"/>
      <c r="J14" s="202"/>
    </row>
  </sheetData>
  <mergeCells count="14">
    <mergeCell ref="D12:G12"/>
    <mergeCell ref="D13:H13"/>
    <mergeCell ref="D14:H14"/>
    <mergeCell ref="B1:C3"/>
    <mergeCell ref="D3:G3"/>
    <mergeCell ref="D1:K1"/>
    <mergeCell ref="D2:K2"/>
    <mergeCell ref="H3:K3"/>
    <mergeCell ref="D11:G11"/>
    <mergeCell ref="D8:J8"/>
    <mergeCell ref="C5:J5"/>
    <mergeCell ref="E6:G6"/>
    <mergeCell ref="H6:J6"/>
    <mergeCell ref="D10:G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G20"/>
  <sheetViews>
    <sheetView zoomScale="85" zoomScaleNormal="85" workbookViewId="0">
      <selection activeCell="M7" sqref="M7"/>
    </sheetView>
  </sheetViews>
  <sheetFormatPr baseColWidth="10" defaultColWidth="11.42578125" defaultRowHeight="15" x14ac:dyDescent="0.25"/>
  <cols>
    <col min="1" max="1" width="11.42578125" style="167"/>
    <col min="2" max="3" width="11.42578125" style="9"/>
    <col min="4" max="4" width="11" style="9" customWidth="1"/>
    <col min="5" max="5" width="42.42578125" style="9" customWidth="1"/>
    <col min="6" max="6" width="37.85546875" style="9" customWidth="1"/>
    <col min="7" max="16384" width="11.42578125" style="9"/>
  </cols>
  <sheetData>
    <row r="1" spans="1:7" s="167" customFormat="1" ht="35.1" customHeight="1" thickBot="1" x14ac:dyDescent="0.3">
      <c r="A1" s="71"/>
      <c r="B1" s="286"/>
      <c r="C1" s="287"/>
      <c r="D1" s="288"/>
      <c r="E1" s="299" t="s">
        <v>323</v>
      </c>
      <c r="F1" s="300"/>
      <c r="G1" s="301"/>
    </row>
    <row r="2" spans="1:7" s="167" customFormat="1" ht="35.1" customHeight="1" thickBot="1" x14ac:dyDescent="0.3">
      <c r="B2" s="289"/>
      <c r="C2" s="290"/>
      <c r="D2" s="291"/>
      <c r="E2" s="302" t="s">
        <v>233</v>
      </c>
      <c r="F2" s="303"/>
      <c r="G2" s="304"/>
    </row>
    <row r="3" spans="1:7" ht="35.1" customHeight="1" thickBot="1" x14ac:dyDescent="0.3">
      <c r="B3" s="292"/>
      <c r="C3" s="293"/>
      <c r="D3" s="294"/>
      <c r="E3" s="208" t="s">
        <v>482</v>
      </c>
      <c r="F3" s="209" t="s">
        <v>481</v>
      </c>
      <c r="G3" s="210"/>
    </row>
    <row r="4" spans="1:7" s="167" customFormat="1" ht="35.1" customHeight="1" thickBot="1" x14ac:dyDescent="0.3">
      <c r="C4" s="25"/>
      <c r="D4" s="25"/>
      <c r="E4" s="25"/>
      <c r="F4" s="10"/>
    </row>
    <row r="5" spans="1:7" ht="33" customHeight="1" x14ac:dyDescent="0.25">
      <c r="C5" s="166"/>
      <c r="D5" s="296" t="s">
        <v>136</v>
      </c>
      <c r="E5" s="297"/>
      <c r="F5" s="298"/>
    </row>
    <row r="6" spans="1:7" ht="30" customHeight="1" x14ac:dyDescent="0.25">
      <c r="D6" s="206" t="s">
        <v>61</v>
      </c>
      <c r="E6" s="101" t="s">
        <v>66</v>
      </c>
      <c r="F6" s="207" t="s">
        <v>67</v>
      </c>
    </row>
    <row r="7" spans="1:7" ht="90" x14ac:dyDescent="0.25">
      <c r="D7" s="123">
        <v>1</v>
      </c>
      <c r="E7" s="130" t="s">
        <v>137</v>
      </c>
      <c r="F7" s="220" t="s">
        <v>330</v>
      </c>
    </row>
    <row r="8" spans="1:7" ht="60" x14ac:dyDescent="0.25">
      <c r="D8" s="123">
        <v>2</v>
      </c>
      <c r="E8" s="130" t="s">
        <v>313</v>
      </c>
      <c r="F8" s="220" t="s">
        <v>331</v>
      </c>
    </row>
    <row r="9" spans="1:7" ht="45" x14ac:dyDescent="0.25">
      <c r="D9" s="123">
        <v>3</v>
      </c>
      <c r="E9" s="130" t="s">
        <v>138</v>
      </c>
      <c r="F9" s="220" t="s">
        <v>139</v>
      </c>
    </row>
    <row r="10" spans="1:7" ht="45" x14ac:dyDescent="0.25">
      <c r="D10" s="123">
        <v>4</v>
      </c>
      <c r="E10" s="130" t="s">
        <v>315</v>
      </c>
      <c r="F10" s="220" t="s">
        <v>332</v>
      </c>
    </row>
    <row r="11" spans="1:7" ht="45" x14ac:dyDescent="0.25">
      <c r="D11" s="123">
        <v>5</v>
      </c>
      <c r="E11" s="241" t="s">
        <v>146</v>
      </c>
      <c r="F11" s="220" t="s">
        <v>333</v>
      </c>
    </row>
    <row r="12" spans="1:7" ht="60.75" thickBot="1" x14ac:dyDescent="0.3">
      <c r="D12" s="266">
        <v>6</v>
      </c>
      <c r="E12" s="267" t="s">
        <v>459</v>
      </c>
      <c r="F12" s="268" t="s">
        <v>453</v>
      </c>
    </row>
    <row r="13" spans="1:7" ht="36.75" customHeight="1" x14ac:dyDescent="0.25">
      <c r="C13" s="295"/>
      <c r="D13" s="295"/>
      <c r="E13" s="295"/>
      <c r="F13" s="10"/>
    </row>
    <row r="14" spans="1:7" x14ac:dyDescent="0.25">
      <c r="D14" s="10"/>
      <c r="E14" s="10"/>
      <c r="F14" s="10"/>
    </row>
    <row r="15" spans="1:7" x14ac:dyDescent="0.25">
      <c r="D15" s="10"/>
      <c r="E15" s="10"/>
      <c r="F15" s="10"/>
    </row>
    <row r="16" spans="1:7" x14ac:dyDescent="0.25">
      <c r="D16" s="10"/>
      <c r="E16" s="10"/>
      <c r="F16" s="10"/>
    </row>
    <row r="17" spans="4:6" x14ac:dyDescent="0.25">
      <c r="D17" s="10"/>
      <c r="E17" s="10"/>
      <c r="F17" s="10"/>
    </row>
    <row r="18" spans="4:6" x14ac:dyDescent="0.25">
      <c r="D18" s="10"/>
      <c r="E18" s="10"/>
      <c r="F18" s="10"/>
    </row>
    <row r="19" spans="4:6" x14ac:dyDescent="0.25">
      <c r="D19" s="10"/>
      <c r="E19" s="10"/>
      <c r="F19" s="10"/>
    </row>
    <row r="20" spans="4:6" x14ac:dyDescent="0.25">
      <c r="D20" s="10"/>
      <c r="E20" s="10"/>
      <c r="F20" s="10"/>
    </row>
  </sheetData>
  <mergeCells count="5">
    <mergeCell ref="C13:E13"/>
    <mergeCell ref="B1:D3"/>
    <mergeCell ref="D5:F5"/>
    <mergeCell ref="E1:G1"/>
    <mergeCell ref="E2:G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theme="0"/>
  </sheetPr>
  <dimension ref="A1:R116"/>
  <sheetViews>
    <sheetView topLeftCell="A68" zoomScale="70" zoomScaleNormal="70" workbookViewId="0">
      <selection activeCell="B101" sqref="B101:F101"/>
    </sheetView>
  </sheetViews>
  <sheetFormatPr baseColWidth="10" defaultColWidth="11.42578125" defaultRowHeight="15" x14ac:dyDescent="0.25"/>
  <cols>
    <col min="1" max="1" width="11.42578125" style="9"/>
    <col min="2" max="2" width="32.28515625" style="9" customWidth="1"/>
    <col min="3" max="3" width="7.85546875" style="9" customWidth="1"/>
    <col min="4" max="4" width="25.7109375" style="9" customWidth="1"/>
    <col min="5" max="5" width="6.85546875" style="9" customWidth="1"/>
    <col min="6" max="6" width="36.85546875" style="9" customWidth="1"/>
    <col min="7" max="7" width="6.7109375" style="9" customWidth="1"/>
    <col min="8" max="8" width="34.85546875" style="9" customWidth="1"/>
    <col min="9" max="9" width="6.42578125" style="9" customWidth="1"/>
    <col min="10" max="10" width="30.28515625" style="9" customWidth="1"/>
    <col min="11" max="11" width="8.5703125" style="9" customWidth="1"/>
    <col min="12" max="12" width="14.140625" style="9" customWidth="1"/>
    <col min="13" max="16384" width="11.42578125" style="9"/>
  </cols>
  <sheetData>
    <row r="1" spans="1:18" s="167" customFormat="1" ht="35.1" customHeight="1" thickBot="1" x14ac:dyDescent="0.3">
      <c r="B1" s="335"/>
      <c r="C1" s="336"/>
      <c r="D1" s="337"/>
      <c r="E1" s="327" t="s">
        <v>323</v>
      </c>
      <c r="F1" s="327"/>
      <c r="G1" s="327"/>
      <c r="H1" s="327"/>
      <c r="I1" s="327"/>
      <c r="J1" s="327"/>
      <c r="K1" s="327"/>
      <c r="L1" s="328"/>
    </row>
    <row r="2" spans="1:18" s="167" customFormat="1" ht="35.1" customHeight="1" thickBot="1" x14ac:dyDescent="0.3">
      <c r="B2" s="338"/>
      <c r="C2" s="339"/>
      <c r="D2" s="340"/>
      <c r="E2" s="329" t="s">
        <v>233</v>
      </c>
      <c r="F2" s="330"/>
      <c r="G2" s="330"/>
      <c r="H2" s="330"/>
      <c r="I2" s="330"/>
      <c r="J2" s="330"/>
      <c r="K2" s="330"/>
      <c r="L2" s="331"/>
    </row>
    <row r="3" spans="1:18" s="167" customFormat="1" ht="35.1" customHeight="1" thickBot="1" x14ac:dyDescent="0.3">
      <c r="B3" s="341"/>
      <c r="C3" s="342"/>
      <c r="D3" s="343"/>
      <c r="E3" s="332" t="s">
        <v>325</v>
      </c>
      <c r="F3" s="333"/>
      <c r="G3" s="333"/>
      <c r="H3" s="333"/>
      <c r="I3" s="333" t="s">
        <v>324</v>
      </c>
      <c r="J3" s="333"/>
      <c r="K3" s="333"/>
      <c r="L3" s="334"/>
    </row>
    <row r="4" spans="1:18" s="167" customFormat="1" x14ac:dyDescent="0.25"/>
    <row r="5" spans="1:18" ht="15.75" thickBot="1" x14ac:dyDescent="0.3"/>
    <row r="6" spans="1:18" ht="30" customHeight="1" thickBot="1" x14ac:dyDescent="0.3">
      <c r="B6" s="311" t="s">
        <v>150</v>
      </c>
      <c r="C6" s="312"/>
      <c r="D6" s="312"/>
      <c r="E6" s="312"/>
      <c r="F6" s="312"/>
      <c r="G6" s="312"/>
      <c r="H6" s="312"/>
      <c r="I6" s="312"/>
      <c r="J6" s="312"/>
      <c r="K6" s="312"/>
      <c r="L6" s="313"/>
    </row>
    <row r="7" spans="1:18" ht="15.75" thickBot="1" x14ac:dyDescent="0.3">
      <c r="B7" s="325" t="s">
        <v>151</v>
      </c>
      <c r="C7" s="326"/>
      <c r="D7" s="326"/>
      <c r="E7" s="326"/>
      <c r="F7" s="326"/>
      <c r="G7" s="326"/>
      <c r="H7" s="326"/>
      <c r="I7" s="326"/>
      <c r="J7" s="326"/>
      <c r="K7" s="326"/>
      <c r="L7" s="326"/>
    </row>
    <row r="8" spans="1:18" ht="72" customHeight="1" x14ac:dyDescent="0.25">
      <c r="B8" s="317" t="s">
        <v>140</v>
      </c>
      <c r="C8" s="318"/>
      <c r="D8" s="318"/>
      <c r="E8" s="318"/>
      <c r="F8" s="318"/>
      <c r="G8" s="319" t="s">
        <v>141</v>
      </c>
      <c r="H8" s="320"/>
      <c r="I8" s="320"/>
      <c r="J8" s="320"/>
      <c r="K8" s="320"/>
      <c r="L8" s="321"/>
    </row>
    <row r="9" spans="1:18" ht="23.25" customHeight="1" x14ac:dyDescent="0.25">
      <c r="B9" s="305" t="s">
        <v>69</v>
      </c>
      <c r="C9" s="306"/>
      <c r="D9" s="306"/>
      <c r="E9" s="306"/>
      <c r="F9" s="306"/>
      <c r="G9" s="306"/>
      <c r="H9" s="306"/>
      <c r="I9" s="306"/>
      <c r="J9" s="306"/>
      <c r="K9" s="306"/>
      <c r="L9" s="307"/>
    </row>
    <row r="10" spans="1:18" ht="26.25" customHeight="1" x14ac:dyDescent="0.25">
      <c r="B10" s="308" t="s">
        <v>63</v>
      </c>
      <c r="C10" s="309"/>
      <c r="D10" s="309"/>
      <c r="E10" s="309"/>
      <c r="F10" s="309"/>
      <c r="G10" s="309"/>
      <c r="H10" s="309"/>
      <c r="I10" s="309"/>
      <c r="J10" s="309"/>
      <c r="K10" s="309"/>
      <c r="L10" s="66" t="s">
        <v>54</v>
      </c>
    </row>
    <row r="11" spans="1:18" x14ac:dyDescent="0.25">
      <c r="B11" s="67" t="s">
        <v>0</v>
      </c>
      <c r="C11" s="68">
        <v>1</v>
      </c>
      <c r="D11" s="69" t="s">
        <v>1</v>
      </c>
      <c r="E11" s="68">
        <v>2</v>
      </c>
      <c r="F11" s="69" t="s">
        <v>50</v>
      </c>
      <c r="G11" s="68">
        <v>3</v>
      </c>
      <c r="H11" s="69" t="s">
        <v>2</v>
      </c>
      <c r="I11" s="68">
        <v>4</v>
      </c>
      <c r="J11" s="69" t="s">
        <v>53</v>
      </c>
      <c r="K11" s="68">
        <v>5</v>
      </c>
      <c r="L11" s="70"/>
    </row>
    <row r="12" spans="1:18" ht="63.75" x14ac:dyDescent="0.25">
      <c r="A12" s="71">
        <v>1</v>
      </c>
      <c r="B12" s="72" t="s">
        <v>29</v>
      </c>
      <c r="C12" s="5">
        <v>10</v>
      </c>
      <c r="D12" s="73" t="s">
        <v>15</v>
      </c>
      <c r="E12" s="5">
        <v>10</v>
      </c>
      <c r="F12" s="73" t="s">
        <v>43</v>
      </c>
      <c r="G12" s="5">
        <v>1</v>
      </c>
      <c r="H12" s="73" t="s">
        <v>16</v>
      </c>
      <c r="I12" s="5">
        <v>7</v>
      </c>
      <c r="J12" s="73" t="s">
        <v>5</v>
      </c>
      <c r="K12" s="5">
        <v>10</v>
      </c>
      <c r="L12" s="74"/>
    </row>
    <row r="13" spans="1:18" ht="65.25" customHeight="1" x14ac:dyDescent="0.25">
      <c r="A13" s="71">
        <v>2</v>
      </c>
      <c r="B13" s="72" t="s">
        <v>48</v>
      </c>
      <c r="C13" s="5">
        <v>10</v>
      </c>
      <c r="D13" s="73" t="s">
        <v>26</v>
      </c>
      <c r="E13" s="5">
        <v>10</v>
      </c>
      <c r="F13" s="73" t="s">
        <v>31</v>
      </c>
      <c r="G13" s="5">
        <v>10</v>
      </c>
      <c r="H13" s="73" t="s">
        <v>32</v>
      </c>
      <c r="I13" s="5">
        <v>6</v>
      </c>
      <c r="J13" s="73" t="s">
        <v>17</v>
      </c>
      <c r="K13" s="5">
        <v>10</v>
      </c>
      <c r="L13" s="74"/>
    </row>
    <row r="14" spans="1:18" ht="51" x14ac:dyDescent="0.25">
      <c r="A14" s="71">
        <v>3</v>
      </c>
      <c r="B14" s="72" t="s">
        <v>49</v>
      </c>
      <c r="C14" s="5">
        <v>7</v>
      </c>
      <c r="D14" s="73" t="s">
        <v>11</v>
      </c>
      <c r="E14" s="5">
        <v>10</v>
      </c>
      <c r="F14" s="73" t="s">
        <v>39</v>
      </c>
      <c r="G14" s="5">
        <v>10</v>
      </c>
      <c r="H14" s="73" t="s">
        <v>27</v>
      </c>
      <c r="I14" s="5">
        <v>1</v>
      </c>
      <c r="J14" s="73" t="s">
        <v>13</v>
      </c>
      <c r="K14" s="5">
        <v>1</v>
      </c>
      <c r="L14" s="74"/>
      <c r="R14" s="9">
        <f>30/10</f>
        <v>3</v>
      </c>
    </row>
    <row r="15" spans="1:18" ht="63.75" x14ac:dyDescent="0.25">
      <c r="A15" s="71">
        <v>4</v>
      </c>
      <c r="B15" s="72" t="s">
        <v>14</v>
      </c>
      <c r="C15" s="5">
        <v>1</v>
      </c>
      <c r="D15" s="73" t="s">
        <v>18</v>
      </c>
      <c r="E15" s="5">
        <v>1</v>
      </c>
      <c r="F15" s="73" t="s">
        <v>51</v>
      </c>
      <c r="G15" s="5">
        <v>1</v>
      </c>
      <c r="H15" s="73" t="s">
        <v>19</v>
      </c>
      <c r="I15" s="5">
        <v>5</v>
      </c>
      <c r="J15" s="73" t="s">
        <v>25</v>
      </c>
      <c r="K15" s="5">
        <v>9</v>
      </c>
      <c r="L15" s="74"/>
    </row>
    <row r="16" spans="1:18" ht="51" x14ac:dyDescent="0.25">
      <c r="A16" s="71">
        <v>5</v>
      </c>
      <c r="B16" s="72" t="s">
        <v>41</v>
      </c>
      <c r="C16" s="5">
        <v>1</v>
      </c>
      <c r="D16" s="73" t="s">
        <v>40</v>
      </c>
      <c r="E16" s="5">
        <v>10</v>
      </c>
      <c r="F16" s="73" t="s">
        <v>44</v>
      </c>
      <c r="G16" s="5">
        <v>10</v>
      </c>
      <c r="H16" s="73" t="s">
        <v>37</v>
      </c>
      <c r="I16" s="5">
        <v>1</v>
      </c>
      <c r="J16" s="73" t="s">
        <v>33</v>
      </c>
      <c r="K16" s="5">
        <v>10</v>
      </c>
      <c r="L16" s="74"/>
    </row>
    <row r="17" spans="1:12" ht="76.5" x14ac:dyDescent="0.25">
      <c r="A17" s="71">
        <v>6</v>
      </c>
      <c r="B17" s="72" t="s">
        <v>23</v>
      </c>
      <c r="C17" s="5">
        <v>10</v>
      </c>
      <c r="D17" s="73" t="s">
        <v>30</v>
      </c>
      <c r="E17" s="5">
        <v>10</v>
      </c>
      <c r="F17" s="73" t="s">
        <v>47</v>
      </c>
      <c r="G17" s="5">
        <v>10</v>
      </c>
      <c r="H17" s="73" t="s">
        <v>4</v>
      </c>
      <c r="I17" s="5">
        <v>7</v>
      </c>
      <c r="J17" s="73" t="s">
        <v>38</v>
      </c>
      <c r="K17" s="5">
        <v>1</v>
      </c>
      <c r="L17" s="74"/>
    </row>
    <row r="18" spans="1:12" ht="51" x14ac:dyDescent="0.25">
      <c r="A18" s="71">
        <v>7</v>
      </c>
      <c r="B18" s="72" t="s">
        <v>70</v>
      </c>
      <c r="C18" s="5">
        <v>1</v>
      </c>
      <c r="D18" s="73" t="s">
        <v>35</v>
      </c>
      <c r="E18" s="5">
        <v>1</v>
      </c>
      <c r="F18" s="73" t="s">
        <v>24</v>
      </c>
      <c r="G18" s="5">
        <v>10</v>
      </c>
      <c r="H18" s="73" t="s">
        <v>7</v>
      </c>
      <c r="I18" s="5">
        <v>1</v>
      </c>
      <c r="J18" s="73" t="s">
        <v>20</v>
      </c>
      <c r="K18" s="5">
        <v>10</v>
      </c>
      <c r="L18" s="75"/>
    </row>
    <row r="19" spans="1:12" ht="51" x14ac:dyDescent="0.25">
      <c r="A19" s="71">
        <v>8</v>
      </c>
      <c r="B19" s="72" t="s">
        <v>46</v>
      </c>
      <c r="C19" s="5">
        <v>1</v>
      </c>
      <c r="D19" s="73" t="s">
        <v>42</v>
      </c>
      <c r="E19" s="5">
        <v>10</v>
      </c>
      <c r="F19" s="73" t="s">
        <v>52</v>
      </c>
      <c r="G19" s="5">
        <v>8</v>
      </c>
      <c r="H19" s="73" t="s">
        <v>12</v>
      </c>
      <c r="I19" s="5">
        <v>5</v>
      </c>
      <c r="J19" s="73" t="s">
        <v>22</v>
      </c>
      <c r="K19" s="5">
        <v>1</v>
      </c>
      <c r="L19" s="75"/>
    </row>
    <row r="20" spans="1:12" ht="38.25" x14ac:dyDescent="0.25">
      <c r="A20" s="71">
        <v>9</v>
      </c>
      <c r="B20" s="72" t="s">
        <v>71</v>
      </c>
      <c r="C20" s="5">
        <v>7</v>
      </c>
      <c r="D20" s="73" t="s">
        <v>3</v>
      </c>
      <c r="E20" s="5">
        <v>1</v>
      </c>
      <c r="F20" s="73" t="s">
        <v>36</v>
      </c>
      <c r="G20" s="5">
        <v>8</v>
      </c>
      <c r="H20" s="73" t="s">
        <v>21</v>
      </c>
      <c r="I20" s="5">
        <v>1</v>
      </c>
      <c r="J20" s="73" t="s">
        <v>10</v>
      </c>
      <c r="K20" s="5">
        <v>10</v>
      </c>
      <c r="L20" s="75"/>
    </row>
    <row r="21" spans="1:12" ht="51" x14ac:dyDescent="0.25">
      <c r="A21" s="71">
        <v>10</v>
      </c>
      <c r="B21" s="72" t="s">
        <v>28</v>
      </c>
      <c r="C21" s="5">
        <v>10</v>
      </c>
      <c r="D21" s="73" t="s">
        <v>6</v>
      </c>
      <c r="E21" s="5">
        <v>1</v>
      </c>
      <c r="F21" s="73" t="s">
        <v>45</v>
      </c>
      <c r="G21" s="5">
        <v>1</v>
      </c>
      <c r="H21" s="73" t="s">
        <v>9</v>
      </c>
      <c r="I21" s="5">
        <v>5</v>
      </c>
      <c r="J21" s="73" t="s">
        <v>8</v>
      </c>
      <c r="K21" s="5">
        <v>10</v>
      </c>
      <c r="L21" s="75"/>
    </row>
    <row r="22" spans="1:12" ht="27" thickBot="1" x14ac:dyDescent="0.45">
      <c r="B22" s="76"/>
      <c r="C22" s="77">
        <f>SUM(C12:C21)/10</f>
        <v>5.8</v>
      </c>
      <c r="D22" s="62"/>
      <c r="E22" s="77">
        <f>SUM(E12:E21)/10</f>
        <v>6.4</v>
      </c>
      <c r="F22" s="62"/>
      <c r="G22" s="77">
        <f>SUM(G12:G21)/10</f>
        <v>6.9</v>
      </c>
      <c r="H22" s="62"/>
      <c r="I22" s="77">
        <f>SUM(I12:I21)/10</f>
        <v>3.9</v>
      </c>
      <c r="J22" s="62"/>
      <c r="K22" s="77">
        <f>SUM(K12:K21)/10</f>
        <v>7.2</v>
      </c>
      <c r="L22" s="8">
        <f>(C22+E22+G22+I22+K22)/5</f>
        <v>6.04</v>
      </c>
    </row>
    <row r="23" spans="1:12" x14ac:dyDescent="0.25">
      <c r="B23" s="310" t="s">
        <v>62</v>
      </c>
      <c r="C23" s="287"/>
      <c r="D23" s="287"/>
      <c r="E23" s="287"/>
      <c r="F23" s="287"/>
      <c r="G23" s="287"/>
      <c r="H23" s="287"/>
      <c r="I23" s="287"/>
      <c r="J23" s="287"/>
      <c r="K23" s="287"/>
      <c r="L23" s="287"/>
    </row>
    <row r="24" spans="1:12" ht="15.75" thickBot="1" x14ac:dyDescent="0.3">
      <c r="L24" s="78"/>
    </row>
    <row r="25" spans="1:12" ht="15.75" thickBot="1" x14ac:dyDescent="0.3">
      <c r="B25" s="322" t="s">
        <v>148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24"/>
    </row>
    <row r="26" spans="1:12" ht="43.5" customHeight="1" x14ac:dyDescent="0.25">
      <c r="B26" s="317" t="s">
        <v>334</v>
      </c>
      <c r="C26" s="318"/>
      <c r="D26" s="318"/>
      <c r="E26" s="318"/>
      <c r="F26" s="318"/>
      <c r="G26" s="319" t="s">
        <v>142</v>
      </c>
      <c r="H26" s="320"/>
      <c r="I26" s="320"/>
      <c r="J26" s="320"/>
      <c r="K26" s="320"/>
      <c r="L26" s="321"/>
    </row>
    <row r="27" spans="1:12" ht="18.75" x14ac:dyDescent="0.25">
      <c r="B27" s="305" t="s">
        <v>69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7"/>
    </row>
    <row r="28" spans="1:12" x14ac:dyDescent="0.25">
      <c r="B28" s="308" t="s">
        <v>63</v>
      </c>
      <c r="C28" s="309"/>
      <c r="D28" s="309"/>
      <c r="E28" s="309"/>
      <c r="F28" s="309"/>
      <c r="G28" s="309"/>
      <c r="H28" s="309"/>
      <c r="I28" s="309"/>
      <c r="J28" s="309"/>
      <c r="K28" s="309"/>
      <c r="L28" s="66" t="s">
        <v>54</v>
      </c>
    </row>
    <row r="29" spans="1:12" x14ac:dyDescent="0.25">
      <c r="B29" s="67" t="s">
        <v>0</v>
      </c>
      <c r="C29" s="68">
        <v>1</v>
      </c>
      <c r="D29" s="69" t="s">
        <v>1</v>
      </c>
      <c r="E29" s="68">
        <v>2</v>
      </c>
      <c r="F29" s="69" t="s">
        <v>50</v>
      </c>
      <c r="G29" s="68">
        <v>3</v>
      </c>
      <c r="H29" s="69" t="s">
        <v>2</v>
      </c>
      <c r="I29" s="68">
        <v>4</v>
      </c>
      <c r="J29" s="69" t="s">
        <v>53</v>
      </c>
      <c r="K29" s="68">
        <v>5</v>
      </c>
      <c r="L29" s="70"/>
    </row>
    <row r="30" spans="1:12" ht="63.75" x14ac:dyDescent="0.25">
      <c r="A30" s="9">
        <v>1</v>
      </c>
      <c r="B30" s="72" t="s">
        <v>29</v>
      </c>
      <c r="C30" s="5">
        <v>10</v>
      </c>
      <c r="D30" s="73" t="s">
        <v>15</v>
      </c>
      <c r="E30" s="5">
        <v>10</v>
      </c>
      <c r="F30" s="73" t="s">
        <v>43</v>
      </c>
      <c r="G30" s="5">
        <v>1</v>
      </c>
      <c r="H30" s="73" t="s">
        <v>16</v>
      </c>
      <c r="I30" s="5">
        <v>7</v>
      </c>
      <c r="J30" s="73" t="s">
        <v>5</v>
      </c>
      <c r="K30" s="5">
        <v>10</v>
      </c>
      <c r="L30" s="74"/>
    </row>
    <row r="31" spans="1:12" ht="51" x14ac:dyDescent="0.25">
      <c r="A31" s="9">
        <v>2</v>
      </c>
      <c r="B31" s="72" t="s">
        <v>48</v>
      </c>
      <c r="C31" s="5">
        <v>10</v>
      </c>
      <c r="D31" s="73" t="s">
        <v>26</v>
      </c>
      <c r="E31" s="5">
        <v>10</v>
      </c>
      <c r="F31" s="73" t="s">
        <v>31</v>
      </c>
      <c r="G31" s="5">
        <v>10</v>
      </c>
      <c r="H31" s="73" t="s">
        <v>32</v>
      </c>
      <c r="I31" s="5">
        <v>6</v>
      </c>
      <c r="J31" s="73" t="s">
        <v>17</v>
      </c>
      <c r="K31" s="5">
        <v>10</v>
      </c>
      <c r="L31" s="74"/>
    </row>
    <row r="32" spans="1:12" ht="51" x14ac:dyDescent="0.25">
      <c r="A32" s="9">
        <v>3</v>
      </c>
      <c r="B32" s="72" t="s">
        <v>49</v>
      </c>
      <c r="C32" s="5">
        <v>10</v>
      </c>
      <c r="D32" s="73" t="s">
        <v>11</v>
      </c>
      <c r="E32" s="5">
        <v>1</v>
      </c>
      <c r="F32" s="73" t="s">
        <v>39</v>
      </c>
      <c r="G32" s="5">
        <v>10</v>
      </c>
      <c r="H32" s="73" t="s">
        <v>27</v>
      </c>
      <c r="I32" s="5">
        <v>1</v>
      </c>
      <c r="J32" s="73" t="s">
        <v>13</v>
      </c>
      <c r="K32" s="5">
        <v>1</v>
      </c>
      <c r="L32" s="74"/>
    </row>
    <row r="33" spans="1:12" ht="63.75" x14ac:dyDescent="0.25">
      <c r="A33" s="9">
        <v>4</v>
      </c>
      <c r="B33" s="72" t="s">
        <v>14</v>
      </c>
      <c r="C33" s="5">
        <v>1</v>
      </c>
      <c r="D33" s="73" t="s">
        <v>18</v>
      </c>
      <c r="E33" s="5">
        <v>1</v>
      </c>
      <c r="F33" s="73" t="s">
        <v>51</v>
      </c>
      <c r="G33" s="5">
        <v>8</v>
      </c>
      <c r="H33" s="73" t="s">
        <v>19</v>
      </c>
      <c r="I33" s="5">
        <v>5</v>
      </c>
      <c r="J33" s="73" t="s">
        <v>25</v>
      </c>
      <c r="K33" s="5">
        <v>9</v>
      </c>
      <c r="L33" s="74"/>
    </row>
    <row r="34" spans="1:12" ht="51" x14ac:dyDescent="0.25">
      <c r="A34" s="9">
        <v>5</v>
      </c>
      <c r="B34" s="72" t="s">
        <v>41</v>
      </c>
      <c r="C34" s="5">
        <v>1</v>
      </c>
      <c r="D34" s="73" t="s">
        <v>40</v>
      </c>
      <c r="E34" s="5">
        <v>10</v>
      </c>
      <c r="F34" s="73" t="s">
        <v>44</v>
      </c>
      <c r="G34" s="5">
        <v>10</v>
      </c>
      <c r="H34" s="73" t="s">
        <v>37</v>
      </c>
      <c r="I34" s="5">
        <v>1</v>
      </c>
      <c r="J34" s="73" t="s">
        <v>33</v>
      </c>
      <c r="K34" s="5">
        <v>10</v>
      </c>
      <c r="L34" s="74"/>
    </row>
    <row r="35" spans="1:12" ht="76.5" x14ac:dyDescent="0.25">
      <c r="A35" s="9">
        <v>6</v>
      </c>
      <c r="B35" s="72" t="s">
        <v>23</v>
      </c>
      <c r="C35" s="5">
        <v>10</v>
      </c>
      <c r="D35" s="73" t="s">
        <v>30</v>
      </c>
      <c r="E35" s="5">
        <v>10</v>
      </c>
      <c r="F35" s="73" t="s">
        <v>47</v>
      </c>
      <c r="G35" s="5">
        <v>10</v>
      </c>
      <c r="H35" s="73" t="s">
        <v>4</v>
      </c>
      <c r="I35" s="5">
        <v>7</v>
      </c>
      <c r="J35" s="73" t="s">
        <v>38</v>
      </c>
      <c r="K35" s="5">
        <v>1</v>
      </c>
      <c r="L35" s="74"/>
    </row>
    <row r="36" spans="1:12" ht="51" x14ac:dyDescent="0.25">
      <c r="A36" s="9">
        <v>7</v>
      </c>
      <c r="B36" s="72" t="s">
        <v>34</v>
      </c>
      <c r="C36" s="5">
        <v>1</v>
      </c>
      <c r="D36" s="73" t="s">
        <v>35</v>
      </c>
      <c r="E36" s="5">
        <v>1</v>
      </c>
      <c r="F36" s="73" t="s">
        <v>24</v>
      </c>
      <c r="G36" s="5">
        <v>10</v>
      </c>
      <c r="H36" s="73" t="s">
        <v>7</v>
      </c>
      <c r="I36" s="5">
        <v>10</v>
      </c>
      <c r="J36" s="73" t="s">
        <v>20</v>
      </c>
      <c r="K36" s="5">
        <v>10</v>
      </c>
      <c r="L36" s="75"/>
    </row>
    <row r="37" spans="1:12" ht="51" x14ac:dyDescent="0.25">
      <c r="A37" s="9">
        <v>8</v>
      </c>
      <c r="B37" s="72" t="s">
        <v>46</v>
      </c>
      <c r="C37" s="5">
        <v>1</v>
      </c>
      <c r="D37" s="73" t="s">
        <v>42</v>
      </c>
      <c r="E37" s="5">
        <v>10</v>
      </c>
      <c r="F37" s="73" t="s">
        <v>52</v>
      </c>
      <c r="G37" s="5">
        <v>8</v>
      </c>
      <c r="H37" s="73" t="s">
        <v>12</v>
      </c>
      <c r="I37" s="5">
        <v>5</v>
      </c>
      <c r="J37" s="73" t="s">
        <v>22</v>
      </c>
      <c r="K37" s="5">
        <v>1</v>
      </c>
      <c r="L37" s="75"/>
    </row>
    <row r="38" spans="1:12" ht="38.25" x14ac:dyDescent="0.25">
      <c r="A38" s="9">
        <v>9</v>
      </c>
      <c r="B38" s="72" t="s">
        <v>71</v>
      </c>
      <c r="C38" s="5">
        <v>7</v>
      </c>
      <c r="D38" s="73" t="s">
        <v>3</v>
      </c>
      <c r="E38" s="5">
        <v>1</v>
      </c>
      <c r="F38" s="73" t="s">
        <v>36</v>
      </c>
      <c r="G38" s="5">
        <v>8</v>
      </c>
      <c r="H38" s="73" t="s">
        <v>21</v>
      </c>
      <c r="I38" s="5">
        <v>1</v>
      </c>
      <c r="J38" s="73" t="s">
        <v>10</v>
      </c>
      <c r="K38" s="5">
        <v>10</v>
      </c>
      <c r="L38" s="75"/>
    </row>
    <row r="39" spans="1:12" ht="51" x14ac:dyDescent="0.25">
      <c r="A39" s="9">
        <v>10</v>
      </c>
      <c r="B39" s="72" t="s">
        <v>28</v>
      </c>
      <c r="C39" s="5">
        <v>10</v>
      </c>
      <c r="D39" s="73" t="s">
        <v>6</v>
      </c>
      <c r="E39" s="5">
        <v>1</v>
      </c>
      <c r="F39" s="73" t="s">
        <v>45</v>
      </c>
      <c r="G39" s="5">
        <v>1</v>
      </c>
      <c r="H39" s="73" t="s">
        <v>9</v>
      </c>
      <c r="I39" s="5">
        <v>5</v>
      </c>
      <c r="J39" s="73" t="s">
        <v>8</v>
      </c>
      <c r="K39" s="5">
        <v>10</v>
      </c>
      <c r="L39" s="75"/>
    </row>
    <row r="40" spans="1:12" ht="27" thickBot="1" x14ac:dyDescent="0.45">
      <c r="B40" s="76"/>
      <c r="C40" s="77">
        <f>SUM(C30:C39)/10</f>
        <v>6.1</v>
      </c>
      <c r="D40" s="62"/>
      <c r="E40" s="77">
        <f>SUM(E30:E39)/10</f>
        <v>5.5</v>
      </c>
      <c r="F40" s="62"/>
      <c r="G40" s="77">
        <f>SUM(G30:G39)/10</f>
        <v>7.6</v>
      </c>
      <c r="H40" s="62"/>
      <c r="I40" s="77">
        <f>SUM(I30:I39)/10</f>
        <v>4.8</v>
      </c>
      <c r="J40" s="62"/>
      <c r="K40" s="77">
        <f>SUM(K30:K39)/10</f>
        <v>7.2</v>
      </c>
      <c r="L40" s="8">
        <f>(C40+E40+G40+I40+K40)/5</f>
        <v>6.24</v>
      </c>
    </row>
    <row r="41" spans="1:12" x14ac:dyDescent="0.25">
      <c r="B41" s="310" t="s">
        <v>62</v>
      </c>
      <c r="C41" s="287"/>
      <c r="D41" s="287"/>
      <c r="E41" s="287"/>
      <c r="F41" s="287"/>
      <c r="G41" s="287"/>
      <c r="H41" s="287"/>
      <c r="I41" s="287"/>
      <c r="J41" s="287"/>
      <c r="K41" s="287"/>
      <c r="L41" s="287"/>
    </row>
    <row r="42" spans="1:12" ht="15.75" thickBot="1" x14ac:dyDescent="0.3"/>
    <row r="43" spans="1:12" ht="27.75" customHeight="1" thickBot="1" x14ac:dyDescent="0.3">
      <c r="B43" s="314" t="s">
        <v>149</v>
      </c>
      <c r="C43" s="315"/>
      <c r="D43" s="315"/>
      <c r="E43" s="315"/>
      <c r="F43" s="315"/>
      <c r="G43" s="315"/>
      <c r="H43" s="315"/>
      <c r="I43" s="315"/>
      <c r="J43" s="315"/>
      <c r="K43" s="315"/>
      <c r="L43" s="316"/>
    </row>
    <row r="44" spans="1:12" ht="34.5" customHeight="1" x14ac:dyDescent="0.25">
      <c r="B44" s="317" t="s">
        <v>143</v>
      </c>
      <c r="C44" s="318"/>
      <c r="D44" s="318"/>
      <c r="E44" s="318"/>
      <c r="F44" s="318"/>
      <c r="G44" s="319" t="s">
        <v>144</v>
      </c>
      <c r="H44" s="320"/>
      <c r="I44" s="320"/>
      <c r="J44" s="320"/>
      <c r="K44" s="320"/>
      <c r="L44" s="321"/>
    </row>
    <row r="45" spans="1:12" ht="18.75" x14ac:dyDescent="0.25">
      <c r="B45" s="305" t="s">
        <v>69</v>
      </c>
      <c r="C45" s="306"/>
      <c r="D45" s="306"/>
      <c r="E45" s="306"/>
      <c r="F45" s="306"/>
      <c r="G45" s="306"/>
      <c r="H45" s="306"/>
      <c r="I45" s="306"/>
      <c r="J45" s="306"/>
      <c r="K45" s="306"/>
      <c r="L45" s="307"/>
    </row>
    <row r="46" spans="1:12" x14ac:dyDescent="0.25">
      <c r="B46" s="308" t="s">
        <v>63</v>
      </c>
      <c r="C46" s="309"/>
      <c r="D46" s="309"/>
      <c r="E46" s="309"/>
      <c r="F46" s="309"/>
      <c r="G46" s="309"/>
      <c r="H46" s="309"/>
      <c r="I46" s="309"/>
      <c r="J46" s="309"/>
      <c r="K46" s="309"/>
      <c r="L46" s="66" t="s">
        <v>54</v>
      </c>
    </row>
    <row r="47" spans="1:12" x14ac:dyDescent="0.25">
      <c r="B47" s="67" t="s">
        <v>0</v>
      </c>
      <c r="C47" s="68">
        <v>1</v>
      </c>
      <c r="D47" s="69" t="s">
        <v>1</v>
      </c>
      <c r="E47" s="68">
        <v>2</v>
      </c>
      <c r="F47" s="69" t="s">
        <v>50</v>
      </c>
      <c r="G47" s="68">
        <v>3</v>
      </c>
      <c r="H47" s="69" t="s">
        <v>2</v>
      </c>
      <c r="I47" s="68">
        <v>4</v>
      </c>
      <c r="J47" s="69" t="s">
        <v>53</v>
      </c>
      <c r="K47" s="68">
        <v>5</v>
      </c>
      <c r="L47" s="70"/>
    </row>
    <row r="48" spans="1:12" ht="63.75" x14ac:dyDescent="0.25">
      <c r="B48" s="72" t="s">
        <v>29</v>
      </c>
      <c r="C48" s="5">
        <v>10</v>
      </c>
      <c r="D48" s="73" t="s">
        <v>15</v>
      </c>
      <c r="E48" s="5">
        <v>10</v>
      </c>
      <c r="F48" s="73" t="s">
        <v>43</v>
      </c>
      <c r="G48" s="5">
        <v>5</v>
      </c>
      <c r="H48" s="73" t="s">
        <v>16</v>
      </c>
      <c r="I48" s="5">
        <v>7</v>
      </c>
      <c r="J48" s="73" t="s">
        <v>5</v>
      </c>
      <c r="K48" s="5">
        <v>10</v>
      </c>
      <c r="L48" s="74"/>
    </row>
    <row r="49" spans="2:12" ht="51" x14ac:dyDescent="0.25">
      <c r="B49" s="72" t="s">
        <v>48</v>
      </c>
      <c r="C49" s="5">
        <v>10</v>
      </c>
      <c r="D49" s="73" t="s">
        <v>26</v>
      </c>
      <c r="E49" s="5">
        <v>10</v>
      </c>
      <c r="F49" s="73" t="s">
        <v>31</v>
      </c>
      <c r="G49" s="5">
        <v>5</v>
      </c>
      <c r="H49" s="73" t="s">
        <v>32</v>
      </c>
      <c r="I49" s="5">
        <v>7</v>
      </c>
      <c r="J49" s="73" t="s">
        <v>17</v>
      </c>
      <c r="K49" s="5">
        <v>10</v>
      </c>
      <c r="L49" s="74"/>
    </row>
    <row r="50" spans="2:12" ht="51" x14ac:dyDescent="0.25">
      <c r="B50" s="72" t="s">
        <v>49</v>
      </c>
      <c r="C50" s="5">
        <v>10</v>
      </c>
      <c r="D50" s="73" t="s">
        <v>11</v>
      </c>
      <c r="E50" s="5">
        <v>5</v>
      </c>
      <c r="F50" s="73" t="s">
        <v>39</v>
      </c>
      <c r="G50" s="5">
        <v>10</v>
      </c>
      <c r="H50" s="73" t="s">
        <v>27</v>
      </c>
      <c r="I50" s="5">
        <v>1</v>
      </c>
      <c r="J50" s="73" t="s">
        <v>13</v>
      </c>
      <c r="K50" s="5">
        <v>1</v>
      </c>
      <c r="L50" s="74"/>
    </row>
    <row r="51" spans="2:12" ht="63.75" x14ac:dyDescent="0.25">
      <c r="B51" s="72" t="s">
        <v>14</v>
      </c>
      <c r="C51" s="5">
        <v>1</v>
      </c>
      <c r="D51" s="73" t="s">
        <v>18</v>
      </c>
      <c r="E51" s="5">
        <v>5</v>
      </c>
      <c r="F51" s="73" t="s">
        <v>51</v>
      </c>
      <c r="G51" s="5">
        <v>1</v>
      </c>
      <c r="H51" s="73" t="s">
        <v>19</v>
      </c>
      <c r="I51" s="5">
        <v>5</v>
      </c>
      <c r="J51" s="73" t="s">
        <v>25</v>
      </c>
      <c r="K51" s="5">
        <v>10</v>
      </c>
      <c r="L51" s="74"/>
    </row>
    <row r="52" spans="2:12" ht="51" x14ac:dyDescent="0.25">
      <c r="B52" s="72" t="s">
        <v>41</v>
      </c>
      <c r="C52" s="5">
        <v>10</v>
      </c>
      <c r="D52" s="73" t="s">
        <v>40</v>
      </c>
      <c r="E52" s="5">
        <v>10</v>
      </c>
      <c r="F52" s="73" t="s">
        <v>44</v>
      </c>
      <c r="G52" s="5">
        <v>1</v>
      </c>
      <c r="H52" s="73" t="s">
        <v>37</v>
      </c>
      <c r="I52" s="5">
        <v>5</v>
      </c>
      <c r="J52" s="73" t="s">
        <v>33</v>
      </c>
      <c r="K52" s="5">
        <v>10</v>
      </c>
      <c r="L52" s="74"/>
    </row>
    <row r="53" spans="2:12" ht="76.5" x14ac:dyDescent="0.25">
      <c r="B53" s="72" t="s">
        <v>23</v>
      </c>
      <c r="C53" s="5">
        <v>10</v>
      </c>
      <c r="D53" s="73" t="s">
        <v>30</v>
      </c>
      <c r="E53" s="5">
        <v>10</v>
      </c>
      <c r="F53" s="73" t="s">
        <v>47</v>
      </c>
      <c r="G53" s="5">
        <v>10</v>
      </c>
      <c r="H53" s="73" t="s">
        <v>4</v>
      </c>
      <c r="I53" s="5">
        <v>10</v>
      </c>
      <c r="J53" s="73" t="s">
        <v>38</v>
      </c>
      <c r="K53" s="5">
        <v>7</v>
      </c>
      <c r="L53" s="74"/>
    </row>
    <row r="54" spans="2:12" ht="51" x14ac:dyDescent="0.25">
      <c r="B54" s="72" t="s">
        <v>70</v>
      </c>
      <c r="C54" s="5">
        <v>1</v>
      </c>
      <c r="D54" s="73" t="s">
        <v>35</v>
      </c>
      <c r="E54" s="5">
        <v>1</v>
      </c>
      <c r="F54" s="73" t="s">
        <v>24</v>
      </c>
      <c r="G54" s="5">
        <v>10</v>
      </c>
      <c r="H54" s="73" t="s">
        <v>7</v>
      </c>
      <c r="I54" s="5">
        <v>1</v>
      </c>
      <c r="J54" s="73" t="s">
        <v>20</v>
      </c>
      <c r="K54" s="5">
        <v>7</v>
      </c>
      <c r="L54" s="75"/>
    </row>
    <row r="55" spans="2:12" ht="51" x14ac:dyDescent="0.25">
      <c r="B55" s="72" t="s">
        <v>46</v>
      </c>
      <c r="C55" s="5">
        <v>7</v>
      </c>
      <c r="D55" s="73" t="s">
        <v>42</v>
      </c>
      <c r="E55" s="5">
        <v>1</v>
      </c>
      <c r="F55" s="73" t="s">
        <v>52</v>
      </c>
      <c r="G55" s="5">
        <v>1</v>
      </c>
      <c r="H55" s="73" t="s">
        <v>12</v>
      </c>
      <c r="I55" s="5">
        <v>1</v>
      </c>
      <c r="J55" s="73" t="s">
        <v>22</v>
      </c>
      <c r="K55" s="5">
        <v>10</v>
      </c>
      <c r="L55" s="75"/>
    </row>
    <row r="56" spans="2:12" ht="38.25" x14ac:dyDescent="0.25">
      <c r="B56" s="72" t="s">
        <v>71</v>
      </c>
      <c r="C56" s="5">
        <v>1</v>
      </c>
      <c r="D56" s="73" t="s">
        <v>3</v>
      </c>
      <c r="E56" s="5">
        <v>1</v>
      </c>
      <c r="F56" s="73" t="s">
        <v>36</v>
      </c>
      <c r="G56" s="5">
        <v>10</v>
      </c>
      <c r="H56" s="73" t="s">
        <v>21</v>
      </c>
      <c r="I56" s="5">
        <v>1</v>
      </c>
      <c r="J56" s="73" t="s">
        <v>10</v>
      </c>
      <c r="K56" s="5">
        <v>8</v>
      </c>
      <c r="L56" s="75"/>
    </row>
    <row r="57" spans="2:12" ht="51" x14ac:dyDescent="0.25">
      <c r="B57" s="72" t="s">
        <v>28</v>
      </c>
      <c r="C57" s="5">
        <v>10</v>
      </c>
      <c r="D57" s="73" t="s">
        <v>6</v>
      </c>
      <c r="E57" s="5">
        <v>1</v>
      </c>
      <c r="F57" s="73" t="s">
        <v>45</v>
      </c>
      <c r="G57" s="5">
        <v>1</v>
      </c>
      <c r="H57" s="73" t="s">
        <v>9</v>
      </c>
      <c r="I57" s="5">
        <v>1</v>
      </c>
      <c r="J57" s="73" t="s">
        <v>8</v>
      </c>
      <c r="K57" s="5">
        <v>10</v>
      </c>
      <c r="L57" s="75"/>
    </row>
    <row r="58" spans="2:12" ht="27" thickBot="1" x14ac:dyDescent="0.45">
      <c r="B58" s="76"/>
      <c r="C58" s="77">
        <f>SUM(C48:C57)/10</f>
        <v>7</v>
      </c>
      <c r="D58" s="62"/>
      <c r="E58" s="77">
        <f>SUM(E48:E57)/10</f>
        <v>5.4</v>
      </c>
      <c r="F58" s="62"/>
      <c r="G58" s="77">
        <f>SUM(G48:G57)/10</f>
        <v>5.4</v>
      </c>
      <c r="H58" s="62"/>
      <c r="I58" s="77">
        <f>SUM(I48:I57)/10</f>
        <v>3.9</v>
      </c>
      <c r="J58" s="62"/>
      <c r="K58" s="77">
        <f>SUM(K48:K57)/10</f>
        <v>8.3000000000000007</v>
      </c>
      <c r="L58" s="8">
        <f>(C58+E58+G58+I58+K58)/5</f>
        <v>6</v>
      </c>
    </row>
    <row r="60" spans="2:12" ht="15.75" thickBot="1" x14ac:dyDescent="0.3"/>
    <row r="61" spans="2:12" ht="32.25" customHeight="1" thickBot="1" x14ac:dyDescent="0.3">
      <c r="B61" s="314" t="s">
        <v>238</v>
      </c>
      <c r="C61" s="315"/>
      <c r="D61" s="315"/>
      <c r="E61" s="315"/>
      <c r="F61" s="315"/>
      <c r="G61" s="315"/>
      <c r="H61" s="315"/>
      <c r="I61" s="315"/>
      <c r="J61" s="315"/>
      <c r="K61" s="315"/>
      <c r="L61" s="316"/>
    </row>
    <row r="62" spans="2:12" ht="45" customHeight="1" x14ac:dyDescent="0.25">
      <c r="B62" s="317" t="s">
        <v>335</v>
      </c>
      <c r="C62" s="318"/>
      <c r="D62" s="318"/>
      <c r="E62" s="318"/>
      <c r="F62" s="318"/>
      <c r="G62" s="319" t="s">
        <v>336</v>
      </c>
      <c r="H62" s="320"/>
      <c r="I62" s="320"/>
      <c r="J62" s="320"/>
      <c r="K62" s="320"/>
      <c r="L62" s="321"/>
    </row>
    <row r="63" spans="2:12" ht="18.75" x14ac:dyDescent="0.25">
      <c r="B63" s="305" t="s">
        <v>69</v>
      </c>
      <c r="C63" s="306"/>
      <c r="D63" s="306"/>
      <c r="E63" s="306"/>
      <c r="F63" s="306"/>
      <c r="G63" s="306"/>
      <c r="H63" s="306"/>
      <c r="I63" s="306"/>
      <c r="J63" s="306"/>
      <c r="K63" s="306"/>
      <c r="L63" s="307"/>
    </row>
    <row r="64" spans="2:12" x14ac:dyDescent="0.25">
      <c r="B64" s="308" t="s">
        <v>63</v>
      </c>
      <c r="C64" s="309"/>
      <c r="D64" s="309"/>
      <c r="E64" s="309"/>
      <c r="F64" s="309"/>
      <c r="G64" s="309"/>
      <c r="H64" s="309"/>
      <c r="I64" s="309"/>
      <c r="J64" s="309"/>
      <c r="K64" s="309"/>
      <c r="L64" s="66" t="s">
        <v>54</v>
      </c>
    </row>
    <row r="65" spans="2:12" x14ac:dyDescent="0.25">
      <c r="B65" s="67" t="s">
        <v>0</v>
      </c>
      <c r="C65" s="68">
        <v>1</v>
      </c>
      <c r="D65" s="69" t="s">
        <v>1</v>
      </c>
      <c r="E65" s="68">
        <v>2</v>
      </c>
      <c r="F65" s="69" t="s">
        <v>50</v>
      </c>
      <c r="G65" s="68">
        <v>3</v>
      </c>
      <c r="H65" s="69" t="s">
        <v>2</v>
      </c>
      <c r="I65" s="68">
        <v>4</v>
      </c>
      <c r="J65" s="69" t="s">
        <v>53</v>
      </c>
      <c r="K65" s="68">
        <v>5</v>
      </c>
      <c r="L65" s="70"/>
    </row>
    <row r="66" spans="2:12" ht="63.75" x14ac:dyDescent="0.25">
      <c r="B66" s="72" t="s">
        <v>29</v>
      </c>
      <c r="C66" s="5">
        <v>10</v>
      </c>
      <c r="D66" s="73" t="s">
        <v>15</v>
      </c>
      <c r="E66" s="5">
        <v>10</v>
      </c>
      <c r="F66" s="73" t="s">
        <v>43</v>
      </c>
      <c r="G66" s="5">
        <v>1</v>
      </c>
      <c r="H66" s="73" t="s">
        <v>16</v>
      </c>
      <c r="I66" s="5">
        <v>5</v>
      </c>
      <c r="J66" s="73" t="s">
        <v>5</v>
      </c>
      <c r="K66" s="5">
        <v>10</v>
      </c>
      <c r="L66" s="74"/>
    </row>
    <row r="67" spans="2:12" ht="51" x14ac:dyDescent="0.25">
      <c r="B67" s="72" t="s">
        <v>48</v>
      </c>
      <c r="C67" s="5">
        <v>10</v>
      </c>
      <c r="D67" s="73" t="s">
        <v>26</v>
      </c>
      <c r="E67" s="5">
        <v>10</v>
      </c>
      <c r="F67" s="73" t="s">
        <v>31</v>
      </c>
      <c r="G67" s="5">
        <v>8</v>
      </c>
      <c r="H67" s="73" t="s">
        <v>32</v>
      </c>
      <c r="I67" s="5">
        <v>5</v>
      </c>
      <c r="J67" s="73" t="s">
        <v>17</v>
      </c>
      <c r="K67" s="5">
        <v>10</v>
      </c>
      <c r="L67" s="74"/>
    </row>
    <row r="68" spans="2:12" ht="51" x14ac:dyDescent="0.25">
      <c r="B68" s="72" t="s">
        <v>49</v>
      </c>
      <c r="C68" s="5">
        <v>10</v>
      </c>
      <c r="D68" s="73" t="s">
        <v>11</v>
      </c>
      <c r="E68" s="5">
        <v>5</v>
      </c>
      <c r="F68" s="73" t="s">
        <v>39</v>
      </c>
      <c r="G68" s="5">
        <v>1</v>
      </c>
      <c r="H68" s="73" t="s">
        <v>27</v>
      </c>
      <c r="I68" s="5">
        <v>5</v>
      </c>
      <c r="J68" s="73" t="s">
        <v>13</v>
      </c>
      <c r="K68" s="5">
        <v>5</v>
      </c>
      <c r="L68" s="74"/>
    </row>
    <row r="69" spans="2:12" ht="63.75" x14ac:dyDescent="0.25">
      <c r="B69" s="72" t="s">
        <v>14</v>
      </c>
      <c r="C69" s="5">
        <v>10</v>
      </c>
      <c r="D69" s="73" t="s">
        <v>18</v>
      </c>
      <c r="E69" s="5">
        <v>5</v>
      </c>
      <c r="F69" s="73" t="s">
        <v>51</v>
      </c>
      <c r="G69" s="5">
        <v>10</v>
      </c>
      <c r="H69" s="73" t="s">
        <v>19</v>
      </c>
      <c r="I69" s="5">
        <v>10</v>
      </c>
      <c r="J69" s="73" t="s">
        <v>25</v>
      </c>
      <c r="K69" s="5">
        <v>10</v>
      </c>
      <c r="L69" s="74"/>
    </row>
    <row r="70" spans="2:12" ht="51" x14ac:dyDescent="0.25">
      <c r="B70" s="72" t="s">
        <v>41</v>
      </c>
      <c r="C70" s="5">
        <v>10</v>
      </c>
      <c r="D70" s="73" t="s">
        <v>40</v>
      </c>
      <c r="E70" s="5">
        <v>10</v>
      </c>
      <c r="F70" s="73" t="s">
        <v>44</v>
      </c>
      <c r="G70" s="5">
        <v>8</v>
      </c>
      <c r="H70" s="73" t="s">
        <v>37</v>
      </c>
      <c r="I70" s="5">
        <v>7</v>
      </c>
      <c r="J70" s="73" t="s">
        <v>33</v>
      </c>
      <c r="K70" s="5">
        <v>10</v>
      </c>
      <c r="L70" s="74"/>
    </row>
    <row r="71" spans="2:12" ht="76.5" x14ac:dyDescent="0.25">
      <c r="B71" s="72" t="s">
        <v>23</v>
      </c>
      <c r="C71" s="5">
        <v>10</v>
      </c>
      <c r="D71" s="73" t="s">
        <v>30</v>
      </c>
      <c r="E71" s="5">
        <v>10</v>
      </c>
      <c r="F71" s="73" t="s">
        <v>47</v>
      </c>
      <c r="G71" s="5">
        <v>8</v>
      </c>
      <c r="H71" s="73" t="s">
        <v>4</v>
      </c>
      <c r="I71" s="5">
        <v>7</v>
      </c>
      <c r="J71" s="73" t="s">
        <v>38</v>
      </c>
      <c r="K71" s="5">
        <v>6</v>
      </c>
      <c r="L71" s="74"/>
    </row>
    <row r="72" spans="2:12" ht="51" x14ac:dyDescent="0.25">
      <c r="B72" s="72" t="s">
        <v>70</v>
      </c>
      <c r="C72" s="5">
        <v>10</v>
      </c>
      <c r="D72" s="73" t="s">
        <v>35</v>
      </c>
      <c r="E72" s="5">
        <v>5</v>
      </c>
      <c r="F72" s="73" t="s">
        <v>24</v>
      </c>
      <c r="G72" s="5">
        <v>10</v>
      </c>
      <c r="H72" s="73" t="s">
        <v>7</v>
      </c>
      <c r="I72" s="5">
        <v>1</v>
      </c>
      <c r="J72" s="73" t="s">
        <v>20</v>
      </c>
      <c r="K72" s="5">
        <v>10</v>
      </c>
      <c r="L72" s="75"/>
    </row>
    <row r="73" spans="2:12" ht="51" x14ac:dyDescent="0.25">
      <c r="B73" s="72" t="s">
        <v>46</v>
      </c>
      <c r="C73" s="5">
        <v>5</v>
      </c>
      <c r="D73" s="73" t="s">
        <v>42</v>
      </c>
      <c r="E73" s="5">
        <v>10</v>
      </c>
      <c r="F73" s="73" t="s">
        <v>72</v>
      </c>
      <c r="G73" s="5">
        <v>5</v>
      </c>
      <c r="H73" s="73" t="s">
        <v>12</v>
      </c>
      <c r="I73" s="5">
        <v>5</v>
      </c>
      <c r="J73" s="73" t="s">
        <v>22</v>
      </c>
      <c r="K73" s="5">
        <v>5</v>
      </c>
      <c r="L73" s="75"/>
    </row>
    <row r="74" spans="2:12" ht="38.25" x14ac:dyDescent="0.25">
      <c r="B74" s="72" t="s">
        <v>71</v>
      </c>
      <c r="C74" s="5">
        <v>10</v>
      </c>
      <c r="D74" s="73" t="s">
        <v>3</v>
      </c>
      <c r="E74" s="5">
        <v>10</v>
      </c>
      <c r="F74" s="73" t="s">
        <v>36</v>
      </c>
      <c r="G74" s="5">
        <v>5</v>
      </c>
      <c r="H74" s="73" t="s">
        <v>21</v>
      </c>
      <c r="I74" s="5">
        <v>5</v>
      </c>
      <c r="J74" s="73" t="s">
        <v>10</v>
      </c>
      <c r="K74" s="5">
        <v>5</v>
      </c>
      <c r="L74" s="75"/>
    </row>
    <row r="75" spans="2:12" ht="51" x14ac:dyDescent="0.25">
      <c r="B75" s="72" t="s">
        <v>28</v>
      </c>
      <c r="C75" s="5">
        <v>5</v>
      </c>
      <c r="D75" s="73" t="s">
        <v>6</v>
      </c>
      <c r="E75" s="5">
        <v>5</v>
      </c>
      <c r="F75" s="73" t="s">
        <v>45</v>
      </c>
      <c r="G75" s="5">
        <v>1</v>
      </c>
      <c r="H75" s="73" t="s">
        <v>9</v>
      </c>
      <c r="I75" s="5">
        <v>5</v>
      </c>
      <c r="J75" s="73" t="s">
        <v>8</v>
      </c>
      <c r="K75" s="5">
        <v>10</v>
      </c>
      <c r="L75" s="75"/>
    </row>
    <row r="76" spans="2:12" ht="27" thickBot="1" x14ac:dyDescent="0.45">
      <c r="B76" s="76"/>
      <c r="C76" s="77">
        <f>SUM(C66:C75)/10</f>
        <v>9</v>
      </c>
      <c r="D76" s="62"/>
      <c r="E76" s="77">
        <f>SUM(E66:E75)/10</f>
        <v>8</v>
      </c>
      <c r="F76" s="62"/>
      <c r="G76" s="77">
        <f>SUM(G66:G75)/10</f>
        <v>5.7</v>
      </c>
      <c r="H76" s="62"/>
      <c r="I76" s="77">
        <f>SUM(I66:I75)/10</f>
        <v>5.5</v>
      </c>
      <c r="J76" s="62"/>
      <c r="K76" s="77">
        <f>SUM(K66:K75)/10</f>
        <v>8.1</v>
      </c>
      <c r="L76" s="8">
        <f>(C76+E76+G76+I76+K76)/5</f>
        <v>7.26</v>
      </c>
    </row>
    <row r="77" spans="2:12" x14ac:dyDescent="0.25">
      <c r="B77" s="310" t="s">
        <v>62</v>
      </c>
      <c r="C77" s="287"/>
      <c r="D77" s="287"/>
      <c r="E77" s="287"/>
      <c r="F77" s="287"/>
      <c r="G77" s="287"/>
      <c r="H77" s="287"/>
      <c r="I77" s="287"/>
      <c r="J77" s="287"/>
      <c r="K77" s="287"/>
      <c r="L77" s="287"/>
    </row>
    <row r="79" spans="2:12" ht="15.75" thickBot="1" x14ac:dyDescent="0.3"/>
    <row r="80" spans="2:12" ht="26.25" customHeight="1" thickBot="1" x14ac:dyDescent="0.3">
      <c r="B80" s="314" t="s">
        <v>239</v>
      </c>
      <c r="C80" s="315"/>
      <c r="D80" s="315"/>
      <c r="E80" s="315"/>
      <c r="F80" s="315"/>
      <c r="G80" s="315"/>
      <c r="H80" s="315"/>
      <c r="I80" s="315"/>
      <c r="J80" s="315"/>
      <c r="K80" s="315"/>
      <c r="L80" s="316"/>
    </row>
    <row r="81" spans="2:12" ht="44.25" customHeight="1" x14ac:dyDescent="0.25">
      <c r="B81" s="317" t="s">
        <v>145</v>
      </c>
      <c r="C81" s="318"/>
      <c r="D81" s="318"/>
      <c r="E81" s="318"/>
      <c r="F81" s="318"/>
      <c r="G81" s="319" t="s">
        <v>147</v>
      </c>
      <c r="H81" s="320"/>
      <c r="I81" s="320"/>
      <c r="J81" s="320"/>
      <c r="K81" s="320"/>
      <c r="L81" s="321"/>
    </row>
    <row r="82" spans="2:12" ht="18.75" x14ac:dyDescent="0.25">
      <c r="B82" s="305" t="s">
        <v>69</v>
      </c>
      <c r="C82" s="306"/>
      <c r="D82" s="306"/>
      <c r="E82" s="306"/>
      <c r="F82" s="306"/>
      <c r="G82" s="306"/>
      <c r="H82" s="306"/>
      <c r="I82" s="306"/>
      <c r="J82" s="306"/>
      <c r="K82" s="306"/>
      <c r="L82" s="307"/>
    </row>
    <row r="83" spans="2:12" x14ac:dyDescent="0.25">
      <c r="B83" s="308" t="s">
        <v>63</v>
      </c>
      <c r="C83" s="309"/>
      <c r="D83" s="309"/>
      <c r="E83" s="309"/>
      <c r="F83" s="309"/>
      <c r="G83" s="309"/>
      <c r="H83" s="309"/>
      <c r="I83" s="309"/>
      <c r="J83" s="309"/>
      <c r="K83" s="309"/>
      <c r="L83" s="66" t="s">
        <v>54</v>
      </c>
    </row>
    <row r="84" spans="2:12" x14ac:dyDescent="0.25">
      <c r="B84" s="67" t="s">
        <v>0</v>
      </c>
      <c r="C84" s="68">
        <v>1</v>
      </c>
      <c r="D84" s="69" t="s">
        <v>1</v>
      </c>
      <c r="E84" s="68">
        <v>2</v>
      </c>
      <c r="F84" s="69" t="s">
        <v>50</v>
      </c>
      <c r="G84" s="68">
        <v>3</v>
      </c>
      <c r="H84" s="69" t="s">
        <v>2</v>
      </c>
      <c r="I84" s="68">
        <v>4</v>
      </c>
      <c r="J84" s="69" t="s">
        <v>53</v>
      </c>
      <c r="K84" s="68">
        <v>5</v>
      </c>
      <c r="L84" s="70"/>
    </row>
    <row r="85" spans="2:12" ht="63.75" x14ac:dyDescent="0.25">
      <c r="B85" s="72" t="s">
        <v>29</v>
      </c>
      <c r="C85" s="5">
        <v>10</v>
      </c>
      <c r="D85" s="73" t="s">
        <v>15</v>
      </c>
      <c r="E85" s="5">
        <v>5</v>
      </c>
      <c r="F85" s="73" t="s">
        <v>43</v>
      </c>
      <c r="G85" s="5">
        <v>10</v>
      </c>
      <c r="H85" s="73" t="s">
        <v>16</v>
      </c>
      <c r="I85" s="5">
        <v>10</v>
      </c>
      <c r="J85" s="73" t="s">
        <v>5</v>
      </c>
      <c r="K85" s="5">
        <v>10</v>
      </c>
      <c r="L85" s="74"/>
    </row>
    <row r="86" spans="2:12" ht="51" x14ac:dyDescent="0.25">
      <c r="B86" s="72" t="s">
        <v>48</v>
      </c>
      <c r="C86" s="5">
        <v>5</v>
      </c>
      <c r="D86" s="73" t="s">
        <v>26</v>
      </c>
      <c r="E86" s="5">
        <v>8</v>
      </c>
      <c r="F86" s="73" t="s">
        <v>31</v>
      </c>
      <c r="G86" s="5">
        <v>10</v>
      </c>
      <c r="H86" s="73" t="s">
        <v>32</v>
      </c>
      <c r="I86" s="5">
        <v>10</v>
      </c>
      <c r="J86" s="73" t="s">
        <v>17</v>
      </c>
      <c r="K86" s="5">
        <v>10</v>
      </c>
      <c r="L86" s="74"/>
    </row>
    <row r="87" spans="2:12" ht="51" x14ac:dyDescent="0.25">
      <c r="B87" s="72" t="s">
        <v>49</v>
      </c>
      <c r="C87" s="5">
        <v>5</v>
      </c>
      <c r="D87" s="73" t="s">
        <v>11</v>
      </c>
      <c r="E87" s="5">
        <v>10</v>
      </c>
      <c r="F87" s="73" t="s">
        <v>39</v>
      </c>
      <c r="G87" s="5">
        <v>10</v>
      </c>
      <c r="H87" s="73" t="s">
        <v>27</v>
      </c>
      <c r="I87" s="5">
        <v>10</v>
      </c>
      <c r="J87" s="73" t="s">
        <v>13</v>
      </c>
      <c r="K87" s="5">
        <v>8</v>
      </c>
      <c r="L87" s="74"/>
    </row>
    <row r="88" spans="2:12" ht="63.75" x14ac:dyDescent="0.25">
      <c r="B88" s="72" t="s">
        <v>14</v>
      </c>
      <c r="C88" s="5">
        <v>10</v>
      </c>
      <c r="D88" s="73" t="s">
        <v>18</v>
      </c>
      <c r="E88" s="5">
        <v>10</v>
      </c>
      <c r="F88" s="73" t="s">
        <v>51</v>
      </c>
      <c r="G88" s="5">
        <v>10</v>
      </c>
      <c r="H88" s="73" t="s">
        <v>19</v>
      </c>
      <c r="I88" s="5">
        <v>10</v>
      </c>
      <c r="J88" s="73" t="s">
        <v>25</v>
      </c>
      <c r="K88" s="5">
        <v>10</v>
      </c>
      <c r="L88" s="74"/>
    </row>
    <row r="89" spans="2:12" ht="51" x14ac:dyDescent="0.25">
      <c r="B89" s="72" t="s">
        <v>41</v>
      </c>
      <c r="C89" s="5">
        <v>8</v>
      </c>
      <c r="D89" s="73" t="s">
        <v>40</v>
      </c>
      <c r="E89" s="5">
        <v>10</v>
      </c>
      <c r="F89" s="73" t="s">
        <v>44</v>
      </c>
      <c r="G89" s="5">
        <v>10</v>
      </c>
      <c r="H89" s="73" t="s">
        <v>37</v>
      </c>
      <c r="I89" s="5">
        <v>10</v>
      </c>
      <c r="J89" s="73" t="s">
        <v>33</v>
      </c>
      <c r="K89" s="5">
        <v>10</v>
      </c>
      <c r="L89" s="74"/>
    </row>
    <row r="90" spans="2:12" ht="76.5" x14ac:dyDescent="0.25">
      <c r="B90" s="72" t="s">
        <v>23</v>
      </c>
      <c r="C90" s="5">
        <v>10</v>
      </c>
      <c r="D90" s="73" t="s">
        <v>30</v>
      </c>
      <c r="E90" s="5">
        <v>5</v>
      </c>
      <c r="F90" s="73" t="s">
        <v>47</v>
      </c>
      <c r="G90" s="5">
        <v>10</v>
      </c>
      <c r="H90" s="73" t="s">
        <v>4</v>
      </c>
      <c r="I90" s="5">
        <v>10</v>
      </c>
      <c r="J90" s="73" t="s">
        <v>38</v>
      </c>
      <c r="K90" s="5">
        <v>10</v>
      </c>
      <c r="L90" s="74"/>
    </row>
    <row r="91" spans="2:12" ht="51" x14ac:dyDescent="0.25">
      <c r="B91" s="72" t="s">
        <v>70</v>
      </c>
      <c r="C91" s="5">
        <v>10</v>
      </c>
      <c r="D91" s="73" t="s">
        <v>35</v>
      </c>
      <c r="E91" s="5">
        <v>1</v>
      </c>
      <c r="F91" s="73" t="s">
        <v>24</v>
      </c>
      <c r="G91" s="5">
        <v>10</v>
      </c>
      <c r="H91" s="73" t="s">
        <v>7</v>
      </c>
      <c r="I91" s="5">
        <v>10</v>
      </c>
      <c r="J91" s="73" t="s">
        <v>20</v>
      </c>
      <c r="K91" s="5">
        <v>10</v>
      </c>
      <c r="L91" s="75"/>
    </row>
    <row r="92" spans="2:12" ht="51" x14ac:dyDescent="0.25">
      <c r="B92" s="72" t="s">
        <v>46</v>
      </c>
      <c r="C92" s="5">
        <v>10</v>
      </c>
      <c r="D92" s="73" t="s">
        <v>42</v>
      </c>
      <c r="E92" s="5">
        <v>10</v>
      </c>
      <c r="F92" s="73" t="s">
        <v>72</v>
      </c>
      <c r="G92" s="5">
        <v>10</v>
      </c>
      <c r="H92" s="73" t="s">
        <v>12</v>
      </c>
      <c r="I92" s="5">
        <v>7</v>
      </c>
      <c r="J92" s="73" t="s">
        <v>22</v>
      </c>
      <c r="K92" s="5">
        <v>8</v>
      </c>
      <c r="L92" s="75"/>
    </row>
    <row r="93" spans="2:12" ht="38.25" x14ac:dyDescent="0.25">
      <c r="B93" s="72" t="s">
        <v>71</v>
      </c>
      <c r="C93" s="5">
        <v>10</v>
      </c>
      <c r="D93" s="73" t="s">
        <v>3</v>
      </c>
      <c r="E93" s="5">
        <v>10</v>
      </c>
      <c r="F93" s="73" t="s">
        <v>36</v>
      </c>
      <c r="G93" s="5">
        <v>10</v>
      </c>
      <c r="H93" s="73" t="s">
        <v>21</v>
      </c>
      <c r="I93" s="5">
        <v>5</v>
      </c>
      <c r="J93" s="73" t="s">
        <v>10</v>
      </c>
      <c r="K93" s="5">
        <v>8</v>
      </c>
      <c r="L93" s="75"/>
    </row>
    <row r="94" spans="2:12" ht="51" x14ac:dyDescent="0.25">
      <c r="B94" s="72" t="s">
        <v>28</v>
      </c>
      <c r="C94" s="5">
        <v>10</v>
      </c>
      <c r="D94" s="73" t="s">
        <v>6</v>
      </c>
      <c r="E94" s="5">
        <v>1</v>
      </c>
      <c r="F94" s="73" t="s">
        <v>45</v>
      </c>
      <c r="G94" s="5">
        <v>10</v>
      </c>
      <c r="H94" s="73" t="s">
        <v>9</v>
      </c>
      <c r="I94" s="5">
        <v>10</v>
      </c>
      <c r="J94" s="73" t="s">
        <v>8</v>
      </c>
      <c r="K94" s="5">
        <v>10</v>
      </c>
      <c r="L94" s="75"/>
    </row>
    <row r="95" spans="2:12" ht="27" thickBot="1" x14ac:dyDescent="0.45">
      <c r="B95" s="76"/>
      <c r="C95" s="77">
        <f>SUM(C85:C94)/10</f>
        <v>8.8000000000000007</v>
      </c>
      <c r="D95" s="62"/>
      <c r="E95" s="77">
        <f>SUM(E85:E94)/10</f>
        <v>7</v>
      </c>
      <c r="F95" s="62"/>
      <c r="G95" s="77">
        <f>SUM(G85:G94)/10</f>
        <v>10</v>
      </c>
      <c r="H95" s="62"/>
      <c r="I95" s="77">
        <f>SUM(I85:I94)/10</f>
        <v>9.1999999999999993</v>
      </c>
      <c r="J95" s="62"/>
      <c r="K95" s="77">
        <f>SUM(K85:K94)/10</f>
        <v>9.4</v>
      </c>
      <c r="L95" s="8">
        <f>(C95+E95+G95+I95+K95)/5</f>
        <v>8.879999999999999</v>
      </c>
    </row>
    <row r="96" spans="2:12" x14ac:dyDescent="0.25">
      <c r="B96" s="310" t="s">
        <v>62</v>
      </c>
      <c r="C96" s="287"/>
      <c r="D96" s="287"/>
      <c r="E96" s="287"/>
      <c r="F96" s="287"/>
      <c r="G96" s="287"/>
      <c r="H96" s="287"/>
      <c r="I96" s="287"/>
      <c r="J96" s="287"/>
      <c r="K96" s="287"/>
      <c r="L96" s="287"/>
    </row>
    <row r="99" spans="2:12" ht="15.75" thickBot="1" x14ac:dyDescent="0.3"/>
    <row r="100" spans="2:12" ht="15.75" thickBot="1" x14ac:dyDescent="0.3">
      <c r="B100" s="314" t="s">
        <v>454</v>
      </c>
      <c r="C100" s="315"/>
      <c r="D100" s="315"/>
      <c r="E100" s="315"/>
      <c r="F100" s="315"/>
      <c r="G100" s="315"/>
      <c r="H100" s="315"/>
      <c r="I100" s="315"/>
      <c r="J100" s="315"/>
      <c r="K100" s="315"/>
      <c r="L100" s="316"/>
    </row>
    <row r="101" spans="2:12" ht="60" customHeight="1" x14ac:dyDescent="0.25">
      <c r="B101" s="317" t="s">
        <v>460</v>
      </c>
      <c r="C101" s="318"/>
      <c r="D101" s="318"/>
      <c r="E101" s="318"/>
      <c r="F101" s="318"/>
      <c r="G101" s="319" t="s">
        <v>455</v>
      </c>
      <c r="H101" s="320"/>
      <c r="I101" s="320"/>
      <c r="J101" s="320"/>
      <c r="K101" s="320"/>
      <c r="L101" s="321"/>
    </row>
    <row r="102" spans="2:12" ht="18.75" x14ac:dyDescent="0.25">
      <c r="B102" s="305" t="s">
        <v>69</v>
      </c>
      <c r="C102" s="306"/>
      <c r="D102" s="306"/>
      <c r="E102" s="306"/>
      <c r="F102" s="306"/>
      <c r="G102" s="306"/>
      <c r="H102" s="306"/>
      <c r="I102" s="306"/>
      <c r="J102" s="306"/>
      <c r="K102" s="306"/>
      <c r="L102" s="307"/>
    </row>
    <row r="103" spans="2:12" x14ac:dyDescent="0.25">
      <c r="B103" s="308" t="s">
        <v>63</v>
      </c>
      <c r="C103" s="309"/>
      <c r="D103" s="309"/>
      <c r="E103" s="309"/>
      <c r="F103" s="309"/>
      <c r="G103" s="309"/>
      <c r="H103" s="309"/>
      <c r="I103" s="309"/>
      <c r="J103" s="309"/>
      <c r="K103" s="309"/>
      <c r="L103" s="66" t="s">
        <v>54</v>
      </c>
    </row>
    <row r="104" spans="2:12" ht="33" customHeight="1" x14ac:dyDescent="0.25">
      <c r="B104" s="67" t="s">
        <v>0</v>
      </c>
      <c r="C104" s="240">
        <v>1</v>
      </c>
      <c r="D104" s="69" t="s">
        <v>1</v>
      </c>
      <c r="E104" s="240">
        <v>2</v>
      </c>
      <c r="F104" s="69" t="s">
        <v>50</v>
      </c>
      <c r="G104" s="240">
        <v>3</v>
      </c>
      <c r="H104" s="69" t="s">
        <v>2</v>
      </c>
      <c r="I104" s="240">
        <v>4</v>
      </c>
      <c r="J104" s="69" t="s">
        <v>53</v>
      </c>
      <c r="K104" s="240">
        <v>5</v>
      </c>
      <c r="L104" s="70"/>
    </row>
    <row r="105" spans="2:12" ht="63.75" x14ac:dyDescent="0.25">
      <c r="B105" s="72" t="s">
        <v>29</v>
      </c>
      <c r="C105" s="5">
        <v>10</v>
      </c>
      <c r="D105" s="73" t="s">
        <v>15</v>
      </c>
      <c r="E105" s="5">
        <v>5</v>
      </c>
      <c r="F105" s="73" t="s">
        <v>43</v>
      </c>
      <c r="G105" s="5">
        <v>5</v>
      </c>
      <c r="H105" s="73" t="s">
        <v>16</v>
      </c>
      <c r="I105" s="5">
        <v>7</v>
      </c>
      <c r="J105" s="73" t="s">
        <v>5</v>
      </c>
      <c r="K105" s="5">
        <v>9</v>
      </c>
      <c r="L105" s="74"/>
    </row>
    <row r="106" spans="2:12" ht="51" x14ac:dyDescent="0.25">
      <c r="B106" s="72" t="s">
        <v>48</v>
      </c>
      <c r="C106" s="5">
        <v>5</v>
      </c>
      <c r="D106" s="73" t="s">
        <v>26</v>
      </c>
      <c r="E106" s="5">
        <v>6</v>
      </c>
      <c r="F106" s="73" t="s">
        <v>31</v>
      </c>
      <c r="G106" s="5">
        <v>5</v>
      </c>
      <c r="H106" s="73" t="s">
        <v>32</v>
      </c>
      <c r="I106" s="5">
        <v>7</v>
      </c>
      <c r="J106" s="73" t="s">
        <v>17</v>
      </c>
      <c r="K106" s="5">
        <v>9</v>
      </c>
      <c r="L106" s="74"/>
    </row>
    <row r="107" spans="2:12" ht="51" x14ac:dyDescent="0.25">
      <c r="B107" s="72" t="s">
        <v>49</v>
      </c>
      <c r="C107" s="5">
        <v>5</v>
      </c>
      <c r="D107" s="73" t="s">
        <v>11</v>
      </c>
      <c r="E107" s="5">
        <v>10</v>
      </c>
      <c r="F107" s="73" t="s">
        <v>39</v>
      </c>
      <c r="G107" s="5">
        <v>10</v>
      </c>
      <c r="H107" s="73" t="s">
        <v>27</v>
      </c>
      <c r="I107" s="5">
        <v>10</v>
      </c>
      <c r="J107" s="73" t="s">
        <v>13</v>
      </c>
      <c r="K107" s="5">
        <v>8</v>
      </c>
      <c r="L107" s="74"/>
    </row>
    <row r="108" spans="2:12" ht="63.75" x14ac:dyDescent="0.25">
      <c r="B108" s="72" t="s">
        <v>14</v>
      </c>
      <c r="C108" s="5">
        <v>10</v>
      </c>
      <c r="D108" s="73" t="s">
        <v>18</v>
      </c>
      <c r="E108" s="5">
        <v>10</v>
      </c>
      <c r="F108" s="73" t="s">
        <v>51</v>
      </c>
      <c r="G108" s="5">
        <v>10</v>
      </c>
      <c r="H108" s="73" t="s">
        <v>19</v>
      </c>
      <c r="I108" s="5">
        <v>10</v>
      </c>
      <c r="J108" s="73" t="s">
        <v>25</v>
      </c>
      <c r="K108" s="5">
        <v>10</v>
      </c>
      <c r="L108" s="74"/>
    </row>
    <row r="109" spans="2:12" ht="51" x14ac:dyDescent="0.25">
      <c r="B109" s="72" t="s">
        <v>41</v>
      </c>
      <c r="C109" s="5">
        <v>5</v>
      </c>
      <c r="D109" s="73" t="s">
        <v>40</v>
      </c>
      <c r="E109" s="5">
        <v>10</v>
      </c>
      <c r="F109" s="73" t="s">
        <v>44</v>
      </c>
      <c r="G109" s="5">
        <v>8</v>
      </c>
      <c r="H109" s="73" t="s">
        <v>37</v>
      </c>
      <c r="I109" s="5">
        <v>7</v>
      </c>
      <c r="J109" s="73" t="s">
        <v>33</v>
      </c>
      <c r="K109" s="5">
        <v>7</v>
      </c>
      <c r="L109" s="74"/>
    </row>
    <row r="110" spans="2:12" ht="76.5" x14ac:dyDescent="0.25">
      <c r="B110" s="72" t="s">
        <v>23</v>
      </c>
      <c r="C110" s="5">
        <v>5</v>
      </c>
      <c r="D110" s="73" t="s">
        <v>30</v>
      </c>
      <c r="E110" s="5">
        <v>4</v>
      </c>
      <c r="F110" s="73" t="s">
        <v>47</v>
      </c>
      <c r="G110" s="5">
        <v>8</v>
      </c>
      <c r="H110" s="73" t="s">
        <v>4</v>
      </c>
      <c r="I110" s="5">
        <v>8</v>
      </c>
      <c r="J110" s="73" t="s">
        <v>38</v>
      </c>
      <c r="K110" s="5">
        <v>10</v>
      </c>
      <c r="L110" s="74"/>
    </row>
    <row r="111" spans="2:12" ht="51" x14ac:dyDescent="0.25">
      <c r="B111" s="72" t="s">
        <v>70</v>
      </c>
      <c r="C111" s="5">
        <v>10</v>
      </c>
      <c r="D111" s="73" t="s">
        <v>35</v>
      </c>
      <c r="E111" s="5">
        <v>1</v>
      </c>
      <c r="F111" s="73" t="s">
        <v>24</v>
      </c>
      <c r="G111" s="5">
        <v>10</v>
      </c>
      <c r="H111" s="73" t="s">
        <v>7</v>
      </c>
      <c r="I111" s="5">
        <v>8</v>
      </c>
      <c r="J111" s="73" t="s">
        <v>20</v>
      </c>
      <c r="K111" s="5">
        <v>10</v>
      </c>
      <c r="L111" s="75"/>
    </row>
    <row r="112" spans="2:12" ht="51" x14ac:dyDescent="0.25">
      <c r="B112" s="72" t="s">
        <v>46</v>
      </c>
      <c r="C112" s="5">
        <v>10</v>
      </c>
      <c r="D112" s="73" t="s">
        <v>42</v>
      </c>
      <c r="E112" s="5">
        <v>5</v>
      </c>
      <c r="F112" s="73" t="s">
        <v>72</v>
      </c>
      <c r="G112" s="5">
        <v>8</v>
      </c>
      <c r="H112" s="73" t="s">
        <v>12</v>
      </c>
      <c r="I112" s="5">
        <v>7</v>
      </c>
      <c r="J112" s="73" t="s">
        <v>22</v>
      </c>
      <c r="K112" s="5">
        <v>8</v>
      </c>
      <c r="L112" s="75"/>
    </row>
    <row r="113" spans="2:12" ht="38.25" x14ac:dyDescent="0.25">
      <c r="B113" s="72" t="s">
        <v>71</v>
      </c>
      <c r="C113" s="5">
        <v>10</v>
      </c>
      <c r="D113" s="73" t="s">
        <v>3</v>
      </c>
      <c r="E113" s="5">
        <v>5</v>
      </c>
      <c r="F113" s="73" t="s">
        <v>36</v>
      </c>
      <c r="G113" s="5">
        <v>8</v>
      </c>
      <c r="H113" s="73" t="s">
        <v>21</v>
      </c>
      <c r="I113" s="5">
        <v>5</v>
      </c>
      <c r="J113" s="73" t="s">
        <v>10</v>
      </c>
      <c r="K113" s="5">
        <v>8</v>
      </c>
      <c r="L113" s="75"/>
    </row>
    <row r="114" spans="2:12" ht="51" x14ac:dyDescent="0.25">
      <c r="B114" s="72" t="s">
        <v>28</v>
      </c>
      <c r="C114" s="5">
        <v>10</v>
      </c>
      <c r="D114" s="73" t="s">
        <v>6</v>
      </c>
      <c r="E114" s="5">
        <v>5</v>
      </c>
      <c r="F114" s="73" t="s">
        <v>45</v>
      </c>
      <c r="G114" s="5">
        <v>8</v>
      </c>
      <c r="H114" s="73" t="s">
        <v>9</v>
      </c>
      <c r="I114" s="5">
        <v>7</v>
      </c>
      <c r="J114" s="73" t="s">
        <v>8</v>
      </c>
      <c r="K114" s="5">
        <v>10</v>
      </c>
      <c r="L114" s="75"/>
    </row>
    <row r="115" spans="2:12" ht="27" thickBot="1" x14ac:dyDescent="0.45">
      <c r="B115" s="76"/>
      <c r="C115" s="77">
        <f>SUM(C105:C114)/10</f>
        <v>8</v>
      </c>
      <c r="D115" s="62"/>
      <c r="E115" s="77">
        <f>SUM(E105:E114)/10</f>
        <v>6.1</v>
      </c>
      <c r="F115" s="62"/>
      <c r="G115" s="77">
        <f>SUM(G105:G114)/10</f>
        <v>8</v>
      </c>
      <c r="H115" s="62"/>
      <c r="I115" s="77">
        <f>SUM(I105:I114)/10</f>
        <v>7.6</v>
      </c>
      <c r="J115" s="62"/>
      <c r="K115" s="77">
        <f>SUM(K105:K114)/10</f>
        <v>8.9</v>
      </c>
      <c r="L115" s="8">
        <f>(C115+E115+G115+I115+K115)/5</f>
        <v>7.7200000000000006</v>
      </c>
    </row>
    <row r="116" spans="2:12" x14ac:dyDescent="0.25">
      <c r="B116" s="310" t="s">
        <v>62</v>
      </c>
      <c r="C116" s="287"/>
      <c r="D116" s="287"/>
      <c r="E116" s="287"/>
      <c r="F116" s="287"/>
      <c r="G116" s="287"/>
      <c r="H116" s="287"/>
      <c r="I116" s="287"/>
      <c r="J116" s="287"/>
      <c r="K116" s="287"/>
      <c r="L116" s="287"/>
    </row>
  </sheetData>
  <mergeCells count="41">
    <mergeCell ref="B116:L116"/>
    <mergeCell ref="B100:L100"/>
    <mergeCell ref="B101:F101"/>
    <mergeCell ref="G101:L101"/>
    <mergeCell ref="B102:L102"/>
    <mergeCell ref="B103:K103"/>
    <mergeCell ref="E1:L1"/>
    <mergeCell ref="E2:L2"/>
    <mergeCell ref="E3:H3"/>
    <mergeCell ref="I3:L3"/>
    <mergeCell ref="B1:D3"/>
    <mergeCell ref="B23:L23"/>
    <mergeCell ref="B7:L7"/>
    <mergeCell ref="B9:L9"/>
    <mergeCell ref="B10:K10"/>
    <mergeCell ref="B8:F8"/>
    <mergeCell ref="G8:L8"/>
    <mergeCell ref="B44:F44"/>
    <mergeCell ref="G44:L44"/>
    <mergeCell ref="B45:L45"/>
    <mergeCell ref="B25:L25"/>
    <mergeCell ref="B26:F26"/>
    <mergeCell ref="G26:L26"/>
    <mergeCell ref="B27:L27"/>
    <mergeCell ref="B28:K28"/>
    <mergeCell ref="B82:L82"/>
    <mergeCell ref="B83:K83"/>
    <mergeCell ref="B96:L96"/>
    <mergeCell ref="B6:L6"/>
    <mergeCell ref="B64:K64"/>
    <mergeCell ref="B77:L77"/>
    <mergeCell ref="B80:L80"/>
    <mergeCell ref="B81:F81"/>
    <mergeCell ref="G81:L81"/>
    <mergeCell ref="B46:K46"/>
    <mergeCell ref="B61:L61"/>
    <mergeCell ref="B62:F62"/>
    <mergeCell ref="G62:L62"/>
    <mergeCell ref="B63:L63"/>
    <mergeCell ref="B41:L41"/>
    <mergeCell ref="B43:L43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0"/>
  <dimension ref="A1:K48"/>
  <sheetViews>
    <sheetView zoomScale="85" zoomScaleNormal="85" workbookViewId="0">
      <selection activeCell="M6" sqref="M6"/>
    </sheetView>
  </sheetViews>
  <sheetFormatPr baseColWidth="10" defaultColWidth="11.42578125" defaultRowHeight="15" x14ac:dyDescent="0.25"/>
  <cols>
    <col min="1" max="1" width="11.42578125" style="167"/>
    <col min="2" max="2" width="29.140625" style="9" customWidth="1"/>
    <col min="3" max="3" width="12" style="9" customWidth="1"/>
    <col min="4" max="4" width="42.28515625" style="9" customWidth="1"/>
    <col min="5" max="5" width="17.85546875" style="9" customWidth="1"/>
    <col min="6" max="6" width="15.7109375" style="9" customWidth="1"/>
    <col min="7" max="7" width="16.5703125" style="9" customWidth="1"/>
    <col min="8" max="8" width="14.85546875" style="9" customWidth="1"/>
    <col min="9" max="9" width="18.85546875" style="9" bestFit="1" customWidth="1"/>
    <col min="10" max="10" width="12" style="9" customWidth="1"/>
    <col min="11" max="11" width="14.42578125" style="9" customWidth="1"/>
    <col min="12" max="16384" width="11.42578125" style="9"/>
  </cols>
  <sheetData>
    <row r="1" spans="2:11" s="167" customFormat="1" ht="35.1" customHeight="1" thickBot="1" x14ac:dyDescent="0.3">
      <c r="B1" s="286"/>
      <c r="C1" s="287"/>
      <c r="D1" s="299" t="s">
        <v>323</v>
      </c>
      <c r="E1" s="300"/>
      <c r="F1" s="300"/>
      <c r="G1" s="300"/>
      <c r="H1" s="300"/>
      <c r="I1" s="300"/>
      <c r="J1" s="300"/>
      <c r="K1" s="301"/>
    </row>
    <row r="2" spans="2:11" s="167" customFormat="1" ht="35.1" customHeight="1" thickBot="1" x14ac:dyDescent="0.3">
      <c r="B2" s="289"/>
      <c r="C2" s="290"/>
      <c r="D2" s="302" t="s">
        <v>233</v>
      </c>
      <c r="E2" s="303"/>
      <c r="F2" s="303"/>
      <c r="G2" s="303"/>
      <c r="H2" s="303"/>
      <c r="I2" s="303"/>
      <c r="J2" s="303"/>
      <c r="K2" s="304"/>
    </row>
    <row r="3" spans="2:11" ht="35.1" customHeight="1" thickBot="1" x14ac:dyDescent="0.3">
      <c r="B3" s="292"/>
      <c r="C3" s="293"/>
      <c r="D3" s="332" t="s">
        <v>482</v>
      </c>
      <c r="E3" s="333"/>
      <c r="F3" s="334"/>
      <c r="G3" s="333" t="s">
        <v>481</v>
      </c>
      <c r="H3" s="333"/>
      <c r="I3" s="333"/>
      <c r="J3" s="333"/>
      <c r="K3" s="334"/>
    </row>
    <row r="4" spans="2:11" ht="37.5" customHeight="1" thickBot="1" x14ac:dyDescent="0.3">
      <c r="C4" s="6"/>
      <c r="D4" s="6"/>
      <c r="E4" s="6"/>
      <c r="F4" s="6"/>
      <c r="G4" s="6"/>
      <c r="H4" s="6"/>
      <c r="I4" s="6"/>
      <c r="J4" s="6"/>
    </row>
    <row r="5" spans="2:11" ht="46.5" customHeight="1" x14ac:dyDescent="0.25">
      <c r="C5" s="346" t="s">
        <v>153</v>
      </c>
      <c r="D5" s="347"/>
      <c r="E5" s="347"/>
      <c r="F5" s="347"/>
      <c r="G5" s="347"/>
      <c r="H5" s="347"/>
      <c r="I5" s="347"/>
      <c r="J5" s="348"/>
    </row>
    <row r="6" spans="2:11" ht="31.5" customHeight="1" x14ac:dyDescent="0.25">
      <c r="C6" s="353" t="s">
        <v>61</v>
      </c>
      <c r="D6" s="352" t="s">
        <v>55</v>
      </c>
      <c r="E6" s="352" t="s">
        <v>60</v>
      </c>
      <c r="F6" s="352"/>
      <c r="G6" s="352"/>
      <c r="H6" s="352"/>
      <c r="I6" s="352"/>
      <c r="J6" s="349" t="s">
        <v>64</v>
      </c>
    </row>
    <row r="7" spans="2:11" ht="33.75" x14ac:dyDescent="0.25">
      <c r="C7" s="353"/>
      <c r="D7" s="352"/>
      <c r="E7" s="31" t="s">
        <v>56</v>
      </c>
      <c r="F7" s="31" t="s">
        <v>57</v>
      </c>
      <c r="G7" s="31" t="s">
        <v>65</v>
      </c>
      <c r="H7" s="31" t="s">
        <v>58</v>
      </c>
      <c r="I7" s="31" t="s">
        <v>59</v>
      </c>
      <c r="J7" s="349"/>
    </row>
    <row r="8" spans="2:11" ht="30" x14ac:dyDescent="0.25">
      <c r="C8" s="46">
        <v>1</v>
      </c>
      <c r="D8" s="14" t="s">
        <v>137</v>
      </c>
      <c r="E8" s="79">
        <v>6</v>
      </c>
      <c r="F8" s="79">
        <v>6</v>
      </c>
      <c r="G8" s="79">
        <v>7</v>
      </c>
      <c r="H8" s="79">
        <v>4</v>
      </c>
      <c r="I8" s="79">
        <v>7</v>
      </c>
      <c r="J8" s="7">
        <f t="shared" ref="J8:J13" si="0">SUM(E8:I8)</f>
        <v>30</v>
      </c>
    </row>
    <row r="9" spans="2:11" ht="48" customHeight="1" x14ac:dyDescent="0.25">
      <c r="C9" s="46">
        <v>2</v>
      </c>
      <c r="D9" s="14" t="s">
        <v>313</v>
      </c>
      <c r="E9" s="269">
        <v>6</v>
      </c>
      <c r="F9" s="269">
        <v>6</v>
      </c>
      <c r="G9" s="269">
        <v>8</v>
      </c>
      <c r="H9" s="269">
        <v>5</v>
      </c>
      <c r="I9" s="269">
        <v>7</v>
      </c>
      <c r="J9" s="7">
        <f t="shared" si="0"/>
        <v>32</v>
      </c>
    </row>
    <row r="10" spans="2:11" ht="30" x14ac:dyDescent="0.25">
      <c r="C10" s="46">
        <v>3</v>
      </c>
      <c r="D10" s="14" t="s">
        <v>138</v>
      </c>
      <c r="E10" s="79">
        <v>7</v>
      </c>
      <c r="F10" s="79">
        <v>5</v>
      </c>
      <c r="G10" s="79">
        <v>5</v>
      </c>
      <c r="H10" s="79">
        <v>4</v>
      </c>
      <c r="I10" s="79">
        <v>8</v>
      </c>
      <c r="J10" s="7">
        <f t="shared" si="0"/>
        <v>29</v>
      </c>
    </row>
    <row r="11" spans="2:11" ht="45" x14ac:dyDescent="0.25">
      <c r="C11" s="46">
        <v>4</v>
      </c>
      <c r="D11" s="14" t="s">
        <v>314</v>
      </c>
      <c r="E11" s="79">
        <v>9</v>
      </c>
      <c r="F11" s="79">
        <v>8</v>
      </c>
      <c r="G11" s="79">
        <v>6</v>
      </c>
      <c r="H11" s="79">
        <v>6</v>
      </c>
      <c r="I11" s="79">
        <v>8</v>
      </c>
      <c r="J11" s="7">
        <f t="shared" si="0"/>
        <v>37</v>
      </c>
    </row>
    <row r="12" spans="2:11" ht="45" x14ac:dyDescent="0.25">
      <c r="C12" s="46">
        <v>5</v>
      </c>
      <c r="D12" s="14" t="s">
        <v>337</v>
      </c>
      <c r="E12" s="79">
        <v>9</v>
      </c>
      <c r="F12" s="79">
        <v>7</v>
      </c>
      <c r="G12" s="79">
        <v>10</v>
      </c>
      <c r="H12" s="79">
        <v>9</v>
      </c>
      <c r="I12" s="79">
        <v>9</v>
      </c>
      <c r="J12" s="7">
        <f t="shared" si="0"/>
        <v>44</v>
      </c>
    </row>
    <row r="13" spans="2:11" s="167" customFormat="1" ht="33.75" customHeight="1" x14ac:dyDescent="0.25">
      <c r="C13" s="46">
        <v>6</v>
      </c>
      <c r="D13" s="241" t="str">
        <f>'LISTA DE ASPECTOS CRIT.'!E12</f>
        <v>Digitalización  de los fondos documentales ( Preservación Digital)</v>
      </c>
      <c r="E13" s="79">
        <f>'2 ASPECTOS CRITICOS'!C115</f>
        <v>8</v>
      </c>
      <c r="F13" s="79">
        <f>'2 ASPECTOS CRITICOS'!E115</f>
        <v>6.1</v>
      </c>
      <c r="G13" s="79">
        <f>'2 ASPECTOS CRITICOS'!G115</f>
        <v>8</v>
      </c>
      <c r="H13" s="79">
        <f>'2 ASPECTOS CRITICOS'!I115</f>
        <v>7.6</v>
      </c>
      <c r="I13" s="79">
        <f>'2 ASPECTOS CRITICOS'!K115</f>
        <v>8.9</v>
      </c>
      <c r="J13" s="7">
        <f t="shared" si="0"/>
        <v>38.6</v>
      </c>
    </row>
    <row r="14" spans="2:11" ht="15.75" thickBot="1" x14ac:dyDescent="0.3">
      <c r="C14" s="344" t="s">
        <v>152</v>
      </c>
      <c r="D14" s="345"/>
      <c r="E14" s="27">
        <f>SUM(E8:E13)</f>
        <v>45</v>
      </c>
      <c r="F14" s="27">
        <f>SUM(F8:F13)</f>
        <v>38.1</v>
      </c>
      <c r="G14" s="27">
        <f>SUM(G8:G13)</f>
        <v>44</v>
      </c>
      <c r="H14" s="27">
        <f>SUM(H8:H13)</f>
        <v>35.6</v>
      </c>
      <c r="I14" s="27">
        <f>SUM(I8:I13)</f>
        <v>47.9</v>
      </c>
      <c r="J14" s="6"/>
    </row>
    <row r="15" spans="2:11" ht="43.5" customHeight="1" x14ac:dyDescent="0.25">
      <c r="C15" s="350" t="s">
        <v>68</v>
      </c>
      <c r="D15" s="350"/>
      <c r="E15" s="351"/>
      <c r="F15" s="351"/>
      <c r="G15" s="351"/>
      <c r="H15" s="351"/>
      <c r="I15" s="351"/>
      <c r="J15" s="6"/>
    </row>
    <row r="16" spans="2:11" x14ac:dyDescent="0.25">
      <c r="C16" s="6"/>
      <c r="H16" s="6"/>
      <c r="I16" s="6"/>
      <c r="J16" s="6"/>
    </row>
    <row r="17" spans="3:10" x14ac:dyDescent="0.25">
      <c r="C17" s="6"/>
      <c r="H17" s="6"/>
    </row>
    <row r="18" spans="3:10" ht="45" customHeight="1" x14ac:dyDescent="0.25">
      <c r="C18" s="6"/>
      <c r="H18" s="6"/>
    </row>
    <row r="19" spans="3:10" ht="45" customHeight="1" x14ac:dyDescent="0.25">
      <c r="C19" s="6"/>
      <c r="H19" s="6"/>
    </row>
    <row r="20" spans="3:10" ht="36" customHeight="1" x14ac:dyDescent="0.25">
      <c r="C20" s="6"/>
      <c r="H20" s="6"/>
    </row>
    <row r="21" spans="3:10" ht="45" customHeight="1" x14ac:dyDescent="0.25">
      <c r="C21" s="6"/>
      <c r="H21" s="6"/>
    </row>
    <row r="22" spans="3:10" ht="30" customHeight="1" x14ac:dyDescent="0.25">
      <c r="C22" s="6"/>
      <c r="H22" s="6"/>
      <c r="I22" s="6"/>
      <c r="J22" s="6"/>
    </row>
    <row r="23" spans="3:10" x14ac:dyDescent="0.25">
      <c r="C23" s="6"/>
      <c r="D23" s="6"/>
      <c r="E23" s="6"/>
      <c r="H23" s="6"/>
      <c r="I23" s="6"/>
      <c r="J23" s="6"/>
    </row>
    <row r="24" spans="3:10" x14ac:dyDescent="0.25">
      <c r="C24" s="6"/>
      <c r="H24" s="6"/>
      <c r="I24" s="6"/>
      <c r="J24" s="6"/>
    </row>
    <row r="25" spans="3:10" x14ac:dyDescent="0.25">
      <c r="C25" s="6"/>
      <c r="H25" s="6"/>
      <c r="I25" s="6"/>
      <c r="J25" s="6"/>
    </row>
    <row r="26" spans="3:10" x14ac:dyDescent="0.25">
      <c r="C26" s="6"/>
      <c r="H26" s="6"/>
      <c r="I26" s="6"/>
      <c r="J26" s="6"/>
    </row>
    <row r="27" spans="3:10" x14ac:dyDescent="0.25">
      <c r="C27" s="6"/>
      <c r="F27" s="6"/>
      <c r="G27" s="6"/>
      <c r="H27" s="6"/>
      <c r="I27" s="6"/>
      <c r="J27" s="6"/>
    </row>
    <row r="28" spans="3:10" x14ac:dyDescent="0.25">
      <c r="C28" s="6"/>
      <c r="F28" s="6"/>
      <c r="G28" s="6"/>
      <c r="H28" s="6"/>
      <c r="I28" s="6"/>
      <c r="J28" s="6"/>
    </row>
    <row r="29" spans="3:10" x14ac:dyDescent="0.25">
      <c r="C29" s="6"/>
      <c r="D29" s="6"/>
      <c r="E29" s="6"/>
      <c r="H29" s="6"/>
      <c r="I29" s="6"/>
      <c r="J29" s="6"/>
    </row>
    <row r="30" spans="3:10" x14ac:dyDescent="0.25">
      <c r="C30" s="6"/>
      <c r="D30" s="6"/>
      <c r="E30" s="6"/>
      <c r="H30" s="6"/>
      <c r="I30" s="6"/>
      <c r="J30" s="6"/>
    </row>
    <row r="31" spans="3:10" x14ac:dyDescent="0.25">
      <c r="C31" s="6"/>
      <c r="D31" s="6"/>
      <c r="E31" s="6"/>
      <c r="H31" s="6"/>
      <c r="I31" s="6"/>
      <c r="J31" s="6"/>
    </row>
    <row r="32" spans="3:10" x14ac:dyDescent="0.25">
      <c r="C32" s="6"/>
      <c r="D32" s="6"/>
      <c r="E32" s="6"/>
      <c r="H32" s="6"/>
      <c r="I32" s="6"/>
      <c r="J32" s="6"/>
    </row>
    <row r="33" spans="3:10" x14ac:dyDescent="0.25">
      <c r="C33" s="6"/>
      <c r="D33" s="6"/>
      <c r="E33" s="6"/>
      <c r="H33" s="6"/>
      <c r="I33" s="6"/>
      <c r="J33" s="6"/>
    </row>
    <row r="34" spans="3:10" x14ac:dyDescent="0.25">
      <c r="C34" s="6"/>
      <c r="D34" s="6"/>
      <c r="E34" s="6"/>
      <c r="H34" s="6"/>
      <c r="I34" s="6"/>
      <c r="J34" s="6"/>
    </row>
    <row r="35" spans="3:10" x14ac:dyDescent="0.25">
      <c r="C35" s="6"/>
      <c r="D35" s="6"/>
      <c r="E35" s="6"/>
      <c r="H35" s="6"/>
      <c r="I35" s="6"/>
      <c r="J35" s="6"/>
    </row>
    <row r="36" spans="3:10" x14ac:dyDescent="0.25">
      <c r="C36" s="6"/>
      <c r="D36" s="6"/>
      <c r="E36" s="6"/>
      <c r="H36" s="6"/>
      <c r="I36" s="6"/>
      <c r="J36" s="6"/>
    </row>
    <row r="37" spans="3:10" x14ac:dyDescent="0.25">
      <c r="C37" s="6"/>
      <c r="D37" s="6"/>
      <c r="E37" s="6"/>
      <c r="H37" s="6"/>
      <c r="I37" s="6"/>
      <c r="J37" s="6"/>
    </row>
    <row r="38" spans="3:10" x14ac:dyDescent="0.25">
      <c r="C38" s="6"/>
      <c r="D38" s="6"/>
      <c r="E38" s="6"/>
      <c r="H38" s="6"/>
      <c r="I38" s="6"/>
      <c r="J38" s="6"/>
    </row>
    <row r="39" spans="3:10" x14ac:dyDescent="0.25">
      <c r="C39" s="6"/>
      <c r="D39" s="6"/>
      <c r="E39" s="6"/>
      <c r="H39" s="6"/>
      <c r="I39" s="6"/>
      <c r="J39" s="6"/>
    </row>
    <row r="40" spans="3:10" x14ac:dyDescent="0.25">
      <c r="C40" s="6"/>
      <c r="D40" s="6"/>
      <c r="E40" s="6"/>
      <c r="H40" s="6"/>
      <c r="I40" s="6"/>
      <c r="J40" s="6"/>
    </row>
    <row r="41" spans="3:10" x14ac:dyDescent="0.25">
      <c r="C41" s="6"/>
      <c r="D41" s="6"/>
      <c r="E41" s="6"/>
      <c r="H41" s="6"/>
      <c r="I41" s="6"/>
      <c r="J41" s="6"/>
    </row>
    <row r="42" spans="3:10" x14ac:dyDescent="0.25">
      <c r="C42" s="6"/>
      <c r="D42" s="6"/>
      <c r="E42" s="6"/>
      <c r="H42" s="6"/>
      <c r="I42" s="6"/>
      <c r="J42" s="6"/>
    </row>
    <row r="43" spans="3:10" x14ac:dyDescent="0.25">
      <c r="C43" s="6"/>
      <c r="D43" s="6"/>
      <c r="E43" s="6"/>
      <c r="F43" s="6"/>
      <c r="G43" s="6"/>
      <c r="H43" s="6"/>
      <c r="I43" s="6"/>
      <c r="J43" s="6"/>
    </row>
    <row r="44" spans="3:10" x14ac:dyDescent="0.25">
      <c r="C44" s="6"/>
      <c r="D44" s="6"/>
      <c r="E44" s="6"/>
      <c r="F44" s="6"/>
      <c r="G44" s="6"/>
      <c r="H44" s="6"/>
      <c r="I44" s="6"/>
      <c r="J44" s="6"/>
    </row>
    <row r="45" spans="3:10" x14ac:dyDescent="0.25">
      <c r="C45" s="6"/>
      <c r="D45" s="6"/>
      <c r="E45" s="6"/>
      <c r="F45" s="6"/>
      <c r="G45" s="6"/>
      <c r="H45" s="6"/>
      <c r="I45" s="6"/>
      <c r="J45" s="6"/>
    </row>
    <row r="46" spans="3:10" x14ac:dyDescent="0.25">
      <c r="C46" s="6"/>
      <c r="D46" s="6"/>
      <c r="E46" s="6"/>
      <c r="F46" s="6"/>
      <c r="G46" s="6"/>
      <c r="H46" s="6"/>
      <c r="I46" s="6"/>
      <c r="J46" s="6"/>
    </row>
    <row r="47" spans="3:10" x14ac:dyDescent="0.25">
      <c r="C47" s="6"/>
      <c r="D47" s="6"/>
      <c r="E47" s="6"/>
      <c r="F47" s="6"/>
      <c r="G47" s="6"/>
      <c r="H47" s="6"/>
      <c r="I47" s="6"/>
      <c r="J47" s="6"/>
    </row>
    <row r="48" spans="3:10" x14ac:dyDescent="0.25">
      <c r="C48" s="6"/>
      <c r="D48" s="6"/>
      <c r="E48" s="6"/>
      <c r="F48" s="6"/>
      <c r="G48" s="6"/>
      <c r="H48" s="6"/>
      <c r="I48" s="6"/>
      <c r="J48" s="6"/>
    </row>
  </sheetData>
  <mergeCells count="12">
    <mergeCell ref="B1:C3"/>
    <mergeCell ref="G3:K3"/>
    <mergeCell ref="D3:F3"/>
    <mergeCell ref="D1:K1"/>
    <mergeCell ref="D2:K2"/>
    <mergeCell ref="C14:D14"/>
    <mergeCell ref="C5:J5"/>
    <mergeCell ref="J6:J7"/>
    <mergeCell ref="C15:I15"/>
    <mergeCell ref="E6:I6"/>
    <mergeCell ref="D6:D7"/>
    <mergeCell ref="C6:C7"/>
  </mergeCells>
  <pageMargins left="0.70866141732283472" right="0.70866141732283472" top="0.74803149606299213" bottom="0.74803149606299213" header="0.31496062992125984" footer="0.31496062992125984"/>
  <pageSetup scale="75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11"/>
  <sheetViews>
    <sheetView zoomScale="70" zoomScaleNormal="70" workbookViewId="0">
      <selection activeCell="J4" sqref="J4"/>
    </sheetView>
  </sheetViews>
  <sheetFormatPr baseColWidth="10" defaultColWidth="11.42578125" defaultRowHeight="15" x14ac:dyDescent="0.25"/>
  <cols>
    <col min="1" max="1" width="11.42578125" style="9"/>
    <col min="2" max="2" width="11.42578125" style="167"/>
    <col min="3" max="3" width="36.28515625" style="9" customWidth="1"/>
    <col min="4" max="4" width="16.85546875" style="9" customWidth="1"/>
    <col min="5" max="5" width="31.42578125" style="9" customWidth="1"/>
    <col min="6" max="6" width="16.5703125" style="9" customWidth="1"/>
    <col min="7" max="16384" width="11.42578125" style="9"/>
  </cols>
  <sheetData>
    <row r="1" spans="2:8" s="167" customFormat="1" ht="35.1" customHeight="1" thickBot="1" x14ac:dyDescent="0.3">
      <c r="B1" s="286"/>
      <c r="C1" s="288"/>
      <c r="D1" s="299" t="s">
        <v>323</v>
      </c>
      <c r="E1" s="300"/>
      <c r="F1" s="300"/>
      <c r="G1" s="300"/>
      <c r="H1" s="301"/>
    </row>
    <row r="2" spans="2:8" s="167" customFormat="1" ht="37.5" customHeight="1" thickBot="1" x14ac:dyDescent="0.3">
      <c r="B2" s="289"/>
      <c r="C2" s="291"/>
      <c r="D2" s="357" t="s">
        <v>233</v>
      </c>
      <c r="E2" s="358"/>
      <c r="F2" s="358"/>
      <c r="G2" s="358"/>
      <c r="H2" s="359"/>
    </row>
    <row r="3" spans="2:8" s="167" customFormat="1" ht="35.1" customHeight="1" thickBot="1" x14ac:dyDescent="0.3">
      <c r="B3" s="292"/>
      <c r="C3" s="294"/>
      <c r="D3" s="332" t="s">
        <v>482</v>
      </c>
      <c r="E3" s="334"/>
      <c r="F3" s="332" t="s">
        <v>483</v>
      </c>
      <c r="G3" s="333"/>
      <c r="H3" s="334"/>
    </row>
    <row r="4" spans="2:8" ht="37.5" customHeight="1" x14ac:dyDescent="0.25"/>
    <row r="5" spans="2:8" ht="38.25" customHeight="1" x14ac:dyDescent="0.25">
      <c r="C5" s="354" t="s">
        <v>73</v>
      </c>
      <c r="D5" s="355"/>
      <c r="E5" s="356" t="s">
        <v>69</v>
      </c>
      <c r="F5" s="356"/>
    </row>
    <row r="6" spans="2:8" ht="60" x14ac:dyDescent="0.25">
      <c r="C6" s="14" t="s">
        <v>337</v>
      </c>
      <c r="D6" s="97">
        <v>44</v>
      </c>
      <c r="E6" s="28" t="s">
        <v>75</v>
      </c>
      <c r="F6" s="14">
        <v>48</v>
      </c>
    </row>
    <row r="7" spans="2:8" s="167" customFormat="1" ht="34.5" customHeight="1" x14ac:dyDescent="0.25">
      <c r="C7" s="241" t="s">
        <v>458</v>
      </c>
      <c r="D7" s="270">
        <v>39</v>
      </c>
      <c r="E7" s="28" t="s">
        <v>74</v>
      </c>
      <c r="F7" s="14">
        <v>45</v>
      </c>
    </row>
    <row r="8" spans="2:8" ht="60" customHeight="1" x14ac:dyDescent="0.25">
      <c r="C8" s="14" t="s">
        <v>315</v>
      </c>
      <c r="D8" s="98">
        <v>37</v>
      </c>
      <c r="E8" s="28" t="s">
        <v>50</v>
      </c>
      <c r="F8" s="14">
        <v>44</v>
      </c>
    </row>
    <row r="9" spans="2:8" ht="60" x14ac:dyDescent="0.25">
      <c r="C9" s="14" t="s">
        <v>313</v>
      </c>
      <c r="D9" s="97">
        <v>32</v>
      </c>
      <c r="E9" s="28" t="s">
        <v>76</v>
      </c>
      <c r="F9" s="14">
        <v>38</v>
      </c>
    </row>
    <row r="10" spans="2:8" ht="45" x14ac:dyDescent="0.25">
      <c r="C10" s="14" t="s">
        <v>137</v>
      </c>
      <c r="D10" s="97">
        <v>30</v>
      </c>
      <c r="E10" s="28" t="s">
        <v>77</v>
      </c>
      <c r="F10" s="14">
        <v>36</v>
      </c>
    </row>
    <row r="11" spans="2:8" ht="45" x14ac:dyDescent="0.25">
      <c r="C11" s="14" t="s">
        <v>138</v>
      </c>
      <c r="D11" s="97">
        <v>29</v>
      </c>
    </row>
  </sheetData>
  <mergeCells count="7">
    <mergeCell ref="C5:D5"/>
    <mergeCell ref="E5:F5"/>
    <mergeCell ref="B1:C3"/>
    <mergeCell ref="D3:E3"/>
    <mergeCell ref="F3:H3"/>
    <mergeCell ref="D2:H2"/>
    <mergeCell ref="D1:H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zoomScale="85" zoomScaleNormal="85" workbookViewId="0">
      <selection activeCell="J6" sqref="J6"/>
    </sheetView>
  </sheetViews>
  <sheetFormatPr baseColWidth="10" defaultColWidth="11.42578125" defaultRowHeight="15" x14ac:dyDescent="0.25"/>
  <cols>
    <col min="1" max="1" width="11.42578125" style="167"/>
    <col min="2" max="2" width="11.42578125" style="9"/>
    <col min="3" max="3" width="44.28515625" style="9" customWidth="1"/>
    <col min="4" max="4" width="47.85546875" style="9" customWidth="1"/>
    <col min="5" max="5" width="35.140625" style="9" customWidth="1"/>
    <col min="6" max="16384" width="11.42578125" style="9"/>
  </cols>
  <sheetData>
    <row r="1" spans="2:6" s="167" customFormat="1" ht="35.1" customHeight="1" thickBot="1" x14ac:dyDescent="0.3">
      <c r="B1" s="286"/>
      <c r="C1" s="288"/>
      <c r="D1" s="299" t="s">
        <v>323</v>
      </c>
      <c r="E1" s="300"/>
      <c r="F1" s="301"/>
    </row>
    <row r="2" spans="2:6" s="167" customFormat="1" ht="35.1" customHeight="1" thickBot="1" x14ac:dyDescent="0.3">
      <c r="B2" s="289"/>
      <c r="C2" s="291"/>
      <c r="D2" s="302" t="s">
        <v>233</v>
      </c>
      <c r="E2" s="303"/>
      <c r="F2" s="304"/>
    </row>
    <row r="3" spans="2:6" s="167" customFormat="1" ht="35.1" customHeight="1" thickBot="1" x14ac:dyDescent="0.3">
      <c r="B3" s="292"/>
      <c r="C3" s="294"/>
      <c r="D3" s="211" t="s">
        <v>482</v>
      </c>
      <c r="E3" s="360" t="s">
        <v>481</v>
      </c>
      <c r="F3" s="361"/>
    </row>
    <row r="4" spans="2:6" ht="44.25" customHeight="1" thickBot="1" x14ac:dyDescent="0.3"/>
    <row r="5" spans="2:6" ht="33" customHeight="1" x14ac:dyDescent="0.25">
      <c r="C5" s="99" t="s">
        <v>154</v>
      </c>
      <c r="D5" s="99" t="s">
        <v>155</v>
      </c>
      <c r="E5" s="100" t="s">
        <v>133</v>
      </c>
    </row>
    <row r="6" spans="2:6" ht="93" customHeight="1" x14ac:dyDescent="0.25">
      <c r="C6" s="14" t="s">
        <v>146</v>
      </c>
      <c r="D6" s="14" t="s">
        <v>316</v>
      </c>
      <c r="E6" s="14" t="s">
        <v>156</v>
      </c>
    </row>
    <row r="7" spans="2:6" ht="84" customHeight="1" x14ac:dyDescent="0.25">
      <c r="C7" s="14" t="s">
        <v>315</v>
      </c>
      <c r="D7" s="14" t="s">
        <v>317</v>
      </c>
      <c r="E7" s="14" t="s">
        <v>157</v>
      </c>
    </row>
    <row r="8" spans="2:6" ht="45" x14ac:dyDescent="0.25">
      <c r="C8" s="14" t="s">
        <v>313</v>
      </c>
      <c r="D8" s="14" t="s">
        <v>318</v>
      </c>
      <c r="E8" s="13" t="s">
        <v>158</v>
      </c>
    </row>
    <row r="9" spans="2:6" ht="58.5" customHeight="1" x14ac:dyDescent="0.25">
      <c r="C9" s="14" t="s">
        <v>137</v>
      </c>
      <c r="D9" s="14" t="s">
        <v>319</v>
      </c>
      <c r="E9" s="13" t="s">
        <v>159</v>
      </c>
    </row>
    <row r="10" spans="2:6" ht="90" x14ac:dyDescent="0.25">
      <c r="C10" s="14" t="s">
        <v>138</v>
      </c>
      <c r="D10" s="14" t="s">
        <v>201</v>
      </c>
      <c r="E10" s="13" t="s">
        <v>320</v>
      </c>
    </row>
    <row r="11" spans="2:6" ht="90" x14ac:dyDescent="0.25">
      <c r="C11" s="241" t="s">
        <v>459</v>
      </c>
      <c r="D11" s="241" t="s">
        <v>457</v>
      </c>
      <c r="E11" s="241" t="s">
        <v>456</v>
      </c>
    </row>
  </sheetData>
  <mergeCells count="4">
    <mergeCell ref="B1:C3"/>
    <mergeCell ref="D2:F2"/>
    <mergeCell ref="D1:F1"/>
    <mergeCell ref="E3: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18"/>
  <sheetViews>
    <sheetView zoomScaleNormal="100" workbookViewId="0">
      <selection activeCell="K12" sqref="K12"/>
    </sheetView>
  </sheetViews>
  <sheetFormatPr baseColWidth="10" defaultColWidth="11.42578125" defaultRowHeight="15" x14ac:dyDescent="0.25"/>
  <cols>
    <col min="1" max="1" width="20.42578125" style="166" customWidth="1"/>
    <col min="2" max="2" width="11.42578125" style="29"/>
    <col min="3" max="3" width="4.28515625" style="29" bestFit="1" customWidth="1"/>
    <col min="4" max="4" width="25.42578125" style="29" customWidth="1"/>
    <col min="5" max="5" width="23.42578125" style="29" customWidth="1"/>
    <col min="6" max="6" width="15.85546875" style="29" customWidth="1"/>
    <col min="7" max="7" width="16.5703125" style="29" customWidth="1"/>
    <col min="8" max="8" width="23.42578125" style="29" customWidth="1"/>
    <col min="9" max="9" width="11.42578125" style="29" customWidth="1"/>
    <col min="10" max="16384" width="11.42578125" style="29"/>
  </cols>
  <sheetData>
    <row r="1" spans="2:9" s="166" customFormat="1" ht="35.1" customHeight="1" thickBot="1" x14ac:dyDescent="0.3">
      <c r="B1" s="409"/>
      <c r="C1" s="410"/>
      <c r="D1" s="411"/>
      <c r="E1" s="299" t="s">
        <v>323</v>
      </c>
      <c r="F1" s="300"/>
      <c r="G1" s="300"/>
      <c r="H1" s="300"/>
      <c r="I1" s="301"/>
    </row>
    <row r="2" spans="2:9" s="166" customFormat="1" ht="35.1" customHeight="1" thickBot="1" x14ac:dyDescent="0.3">
      <c r="B2" s="412"/>
      <c r="C2" s="413"/>
      <c r="D2" s="414"/>
      <c r="E2" s="357" t="s">
        <v>233</v>
      </c>
      <c r="F2" s="358"/>
      <c r="G2" s="358"/>
      <c r="H2" s="358"/>
      <c r="I2" s="359"/>
    </row>
    <row r="3" spans="2:9" s="166" customFormat="1" ht="35.1" customHeight="1" thickBot="1" x14ac:dyDescent="0.3">
      <c r="B3" s="415"/>
      <c r="C3" s="416"/>
      <c r="D3" s="417"/>
      <c r="E3" s="332" t="s">
        <v>482</v>
      </c>
      <c r="F3" s="334"/>
      <c r="G3" s="332" t="s">
        <v>481</v>
      </c>
      <c r="H3" s="333"/>
      <c r="I3" s="334"/>
    </row>
    <row r="4" spans="2:9" ht="30.75" customHeight="1" thickBot="1" x14ac:dyDescent="0.3">
      <c r="D4" s="61"/>
      <c r="E4" s="61"/>
      <c r="F4" s="61"/>
      <c r="G4" s="61"/>
      <c r="H4" s="61"/>
    </row>
    <row r="5" spans="2:9" ht="15.75" thickBot="1" x14ac:dyDescent="0.3">
      <c r="C5" s="332" t="s">
        <v>376</v>
      </c>
      <c r="D5" s="333"/>
      <c r="E5" s="333"/>
      <c r="F5" s="333"/>
      <c r="G5" s="333"/>
      <c r="H5" s="334"/>
    </row>
    <row r="6" spans="2:9" ht="15.75" thickBot="1" x14ac:dyDescent="0.3">
      <c r="D6" s="32"/>
      <c r="E6" s="32"/>
      <c r="F6" s="32"/>
      <c r="G6" s="32"/>
      <c r="H6" s="32"/>
    </row>
    <row r="7" spans="2:9" ht="15.75" customHeight="1" thickBot="1" x14ac:dyDescent="0.3">
      <c r="C7" s="386" t="s">
        <v>377</v>
      </c>
      <c r="D7" s="387"/>
      <c r="E7" s="387"/>
      <c r="F7" s="387"/>
      <c r="G7" s="387"/>
      <c r="H7" s="388"/>
    </row>
    <row r="8" spans="2:9" ht="15.75" thickBot="1" x14ac:dyDescent="0.3">
      <c r="D8" s="33"/>
      <c r="E8" s="32"/>
      <c r="F8" s="32"/>
      <c r="G8" s="32"/>
      <c r="H8" s="32"/>
    </row>
    <row r="9" spans="2:9" ht="29.25" customHeight="1" thickBot="1" x14ac:dyDescent="0.3">
      <c r="C9" s="386" t="s">
        <v>378</v>
      </c>
      <c r="D9" s="387"/>
      <c r="E9" s="387"/>
      <c r="F9" s="387"/>
      <c r="G9" s="387"/>
      <c r="H9" s="388"/>
    </row>
    <row r="10" spans="2:9" ht="15.75" thickBot="1" x14ac:dyDescent="0.3">
      <c r="D10" s="33"/>
      <c r="E10" s="33"/>
      <c r="F10" s="33"/>
      <c r="G10" s="33"/>
      <c r="H10" s="33"/>
    </row>
    <row r="11" spans="2:9" ht="15.75" customHeight="1" thickBot="1" x14ac:dyDescent="0.3">
      <c r="C11" s="389" t="s">
        <v>160</v>
      </c>
      <c r="D11" s="390"/>
      <c r="E11" s="390"/>
      <c r="F11" s="390"/>
      <c r="G11" s="390"/>
      <c r="H11" s="391"/>
    </row>
    <row r="12" spans="2:9" ht="15.75" thickBot="1" x14ac:dyDescent="0.3"/>
    <row r="13" spans="2:9" ht="36" customHeight="1" x14ac:dyDescent="0.25">
      <c r="C13" s="20" t="s">
        <v>61</v>
      </c>
      <c r="D13" s="22" t="s">
        <v>132</v>
      </c>
      <c r="E13" s="22" t="s">
        <v>131</v>
      </c>
      <c r="F13" s="22" t="s">
        <v>130</v>
      </c>
      <c r="G13" s="22" t="s">
        <v>129</v>
      </c>
      <c r="H13" s="22" t="s">
        <v>128</v>
      </c>
    </row>
    <row r="14" spans="2:9" s="166" customFormat="1" ht="36" customHeight="1" x14ac:dyDescent="0.25">
      <c r="C14" s="365" t="s">
        <v>407</v>
      </c>
      <c r="D14" s="366"/>
      <c r="E14" s="366"/>
      <c r="F14" s="366"/>
      <c r="G14" s="366"/>
      <c r="H14" s="367"/>
    </row>
    <row r="15" spans="2:9" s="166" customFormat="1" ht="36" customHeight="1" x14ac:dyDescent="0.25">
      <c r="C15" s="238">
        <v>1</v>
      </c>
      <c r="D15" s="231" t="s">
        <v>386</v>
      </c>
      <c r="E15" s="228" t="s">
        <v>408</v>
      </c>
      <c r="F15" s="230">
        <v>43606</v>
      </c>
      <c r="G15" s="230">
        <v>43616</v>
      </c>
      <c r="H15" s="228"/>
    </row>
    <row r="16" spans="2:9" s="166" customFormat="1" ht="60" x14ac:dyDescent="0.25">
      <c r="C16" s="238">
        <v>2</v>
      </c>
      <c r="D16" s="231" t="s">
        <v>387</v>
      </c>
      <c r="E16" s="228" t="s">
        <v>408</v>
      </c>
      <c r="F16" s="230">
        <v>43832</v>
      </c>
      <c r="G16" s="230">
        <v>43956</v>
      </c>
      <c r="H16" s="228"/>
    </row>
    <row r="17" spans="3:8" s="166" customFormat="1" ht="90" x14ac:dyDescent="0.25">
      <c r="C17" s="92">
        <v>3</v>
      </c>
      <c r="D17" s="231" t="s">
        <v>418</v>
      </c>
      <c r="E17" s="228" t="s">
        <v>408</v>
      </c>
      <c r="F17" s="230">
        <v>43832</v>
      </c>
      <c r="G17" s="230">
        <v>44377</v>
      </c>
      <c r="H17" s="228" t="s">
        <v>422</v>
      </c>
    </row>
    <row r="18" spans="3:8" s="166" customFormat="1" ht="105" x14ac:dyDescent="0.25">
      <c r="C18" s="92">
        <v>4</v>
      </c>
      <c r="D18" s="232" t="s">
        <v>388</v>
      </c>
      <c r="E18" s="228" t="s">
        <v>408</v>
      </c>
      <c r="F18" s="230">
        <v>44013</v>
      </c>
      <c r="G18" s="230">
        <v>44377</v>
      </c>
      <c r="H18" s="236" t="s">
        <v>422</v>
      </c>
    </row>
    <row r="19" spans="3:8" s="166" customFormat="1" ht="36" customHeight="1" x14ac:dyDescent="0.25">
      <c r="C19" s="92">
        <v>5</v>
      </c>
      <c r="D19" s="228" t="s">
        <v>389</v>
      </c>
      <c r="E19" s="228" t="s">
        <v>408</v>
      </c>
      <c r="F19" s="230">
        <v>44013</v>
      </c>
      <c r="G19" s="230">
        <v>44408</v>
      </c>
      <c r="H19" s="236" t="s">
        <v>422</v>
      </c>
    </row>
    <row r="20" spans="3:8" s="166" customFormat="1" ht="36" customHeight="1" x14ac:dyDescent="0.25">
      <c r="C20" s="92">
        <v>6</v>
      </c>
      <c r="D20" s="228" t="s">
        <v>390</v>
      </c>
      <c r="E20" s="228" t="s">
        <v>408</v>
      </c>
      <c r="F20" s="230">
        <v>44013</v>
      </c>
      <c r="G20" s="230">
        <v>44408</v>
      </c>
      <c r="H20" s="236" t="s">
        <v>422</v>
      </c>
    </row>
    <row r="21" spans="3:8" s="166" customFormat="1" ht="36" customHeight="1" x14ac:dyDescent="0.25">
      <c r="C21" s="92">
        <v>7</v>
      </c>
      <c r="D21" s="228" t="s">
        <v>391</v>
      </c>
      <c r="E21" s="228" t="s">
        <v>408</v>
      </c>
      <c r="F21" s="230">
        <v>44013</v>
      </c>
      <c r="G21" s="230">
        <v>44408</v>
      </c>
      <c r="H21" s="236" t="s">
        <v>422</v>
      </c>
    </row>
    <row r="22" spans="3:8" s="166" customFormat="1" ht="60" x14ac:dyDescent="0.25">
      <c r="C22" s="92">
        <v>8</v>
      </c>
      <c r="D22" s="228" t="s">
        <v>392</v>
      </c>
      <c r="E22" s="228" t="s">
        <v>408</v>
      </c>
      <c r="F22" s="230">
        <v>44013</v>
      </c>
      <c r="G22" s="230">
        <v>44408</v>
      </c>
      <c r="H22" s="236" t="s">
        <v>422</v>
      </c>
    </row>
    <row r="23" spans="3:8" s="166" customFormat="1" ht="60" x14ac:dyDescent="0.25">
      <c r="C23" s="92">
        <v>9</v>
      </c>
      <c r="D23" s="228" t="s">
        <v>393</v>
      </c>
      <c r="E23" s="228" t="s">
        <v>408</v>
      </c>
      <c r="F23" s="230">
        <v>44013</v>
      </c>
      <c r="G23" s="230">
        <v>44408</v>
      </c>
      <c r="H23" s="236" t="s">
        <v>422</v>
      </c>
    </row>
    <row r="24" spans="3:8" s="166" customFormat="1" ht="36" customHeight="1" x14ac:dyDescent="0.25">
      <c r="C24" s="92">
        <v>10</v>
      </c>
      <c r="D24" s="232" t="s">
        <v>394</v>
      </c>
      <c r="E24" s="228" t="s">
        <v>408</v>
      </c>
      <c r="F24" s="230">
        <v>43832</v>
      </c>
      <c r="G24" s="230">
        <v>44560</v>
      </c>
      <c r="H24" s="228" t="s">
        <v>423</v>
      </c>
    </row>
    <row r="25" spans="3:8" s="166" customFormat="1" ht="36" customHeight="1" x14ac:dyDescent="0.25">
      <c r="C25" s="92">
        <v>11</v>
      </c>
      <c r="D25" s="232" t="s">
        <v>395</v>
      </c>
      <c r="E25" s="228" t="s">
        <v>408</v>
      </c>
      <c r="F25" s="230">
        <v>43832</v>
      </c>
      <c r="G25" s="230">
        <v>44560</v>
      </c>
      <c r="H25" s="236" t="s">
        <v>424</v>
      </c>
    </row>
    <row r="26" spans="3:8" s="166" customFormat="1" ht="36" customHeight="1" x14ac:dyDescent="0.25">
      <c r="C26" s="92">
        <v>12</v>
      </c>
      <c r="D26" s="232" t="s">
        <v>396</v>
      </c>
      <c r="E26" s="228" t="s">
        <v>408</v>
      </c>
      <c r="F26" s="230">
        <v>43832</v>
      </c>
      <c r="G26" s="230">
        <v>44560</v>
      </c>
      <c r="H26" s="236" t="s">
        <v>425</v>
      </c>
    </row>
    <row r="27" spans="3:8" s="166" customFormat="1" ht="36" customHeight="1" x14ac:dyDescent="0.25">
      <c r="C27" s="92">
        <v>13</v>
      </c>
      <c r="D27" s="232" t="s">
        <v>397</v>
      </c>
      <c r="E27" s="228" t="s">
        <v>408</v>
      </c>
      <c r="F27" s="230">
        <v>43832</v>
      </c>
      <c r="G27" s="230">
        <v>44560</v>
      </c>
      <c r="H27" s="236" t="s">
        <v>426</v>
      </c>
    </row>
    <row r="28" spans="3:8" s="166" customFormat="1" ht="36" customHeight="1" x14ac:dyDescent="0.25">
      <c r="C28" s="92">
        <v>14</v>
      </c>
      <c r="D28" s="232" t="s">
        <v>398</v>
      </c>
      <c r="E28" s="228" t="s">
        <v>408</v>
      </c>
      <c r="F28" s="230">
        <v>43832</v>
      </c>
      <c r="G28" s="230">
        <v>44560</v>
      </c>
      <c r="H28" s="236" t="s">
        <v>427</v>
      </c>
    </row>
    <row r="29" spans="3:8" s="166" customFormat="1" ht="36" customHeight="1" x14ac:dyDescent="0.25">
      <c r="C29" s="92">
        <v>15</v>
      </c>
      <c r="D29" s="232" t="s">
        <v>399</v>
      </c>
      <c r="E29" s="228" t="s">
        <v>408</v>
      </c>
      <c r="F29" s="230">
        <v>43832</v>
      </c>
      <c r="G29" s="230">
        <v>44560</v>
      </c>
      <c r="H29" s="236" t="s">
        <v>428</v>
      </c>
    </row>
    <row r="30" spans="3:8" s="166" customFormat="1" ht="36" customHeight="1" x14ac:dyDescent="0.25">
      <c r="C30" s="92">
        <v>16</v>
      </c>
      <c r="D30" s="232" t="s">
        <v>400</v>
      </c>
      <c r="E30" s="228" t="s">
        <v>408</v>
      </c>
      <c r="F30" s="230">
        <v>43832</v>
      </c>
      <c r="G30" s="230">
        <v>44560</v>
      </c>
      <c r="H30" s="236" t="s">
        <v>429</v>
      </c>
    </row>
    <row r="31" spans="3:8" s="166" customFormat="1" ht="36" customHeight="1" x14ac:dyDescent="0.25">
      <c r="C31" s="92">
        <v>17</v>
      </c>
      <c r="D31" s="232" t="s">
        <v>401</v>
      </c>
      <c r="E31" s="228" t="s">
        <v>408</v>
      </c>
      <c r="F31" s="230">
        <v>43832</v>
      </c>
      <c r="G31" s="230">
        <v>44560</v>
      </c>
      <c r="H31" s="236" t="s">
        <v>429</v>
      </c>
    </row>
    <row r="32" spans="3:8" s="166" customFormat="1" ht="36" customHeight="1" x14ac:dyDescent="0.25">
      <c r="C32" s="92">
        <v>18</v>
      </c>
      <c r="D32" s="232" t="s">
        <v>402</v>
      </c>
      <c r="E32" s="228" t="s">
        <v>408</v>
      </c>
      <c r="F32" s="230">
        <v>43832</v>
      </c>
      <c r="G32" s="230">
        <v>44560</v>
      </c>
      <c r="H32" s="236" t="s">
        <v>402</v>
      </c>
    </row>
    <row r="33" spans="3:8" s="166" customFormat="1" ht="36" customHeight="1" x14ac:dyDescent="0.25">
      <c r="C33" s="92">
        <v>19</v>
      </c>
      <c r="D33" s="232" t="s">
        <v>403</v>
      </c>
      <c r="E33" s="228" t="s">
        <v>408</v>
      </c>
      <c r="F33" s="230">
        <v>43832</v>
      </c>
      <c r="G33" s="230">
        <v>44560</v>
      </c>
      <c r="H33" s="236" t="s">
        <v>403</v>
      </c>
    </row>
    <row r="34" spans="3:8" s="166" customFormat="1" ht="36" customHeight="1" x14ac:dyDescent="0.25">
      <c r="C34" s="92">
        <v>20</v>
      </c>
      <c r="D34" s="232" t="s">
        <v>404</v>
      </c>
      <c r="E34" s="228" t="s">
        <v>408</v>
      </c>
      <c r="F34" s="230">
        <v>43832</v>
      </c>
      <c r="G34" s="230">
        <v>44560</v>
      </c>
      <c r="H34" s="236" t="s">
        <v>404</v>
      </c>
    </row>
    <row r="35" spans="3:8" s="166" customFormat="1" ht="36" customHeight="1" x14ac:dyDescent="0.25">
      <c r="C35" s="92">
        <v>21</v>
      </c>
      <c r="D35" s="228" t="s">
        <v>405</v>
      </c>
      <c r="E35" s="228" t="s">
        <v>408</v>
      </c>
      <c r="F35" s="230">
        <v>43832</v>
      </c>
      <c r="G35" s="230">
        <v>44560</v>
      </c>
      <c r="H35" s="228" t="s">
        <v>430</v>
      </c>
    </row>
    <row r="36" spans="3:8" s="166" customFormat="1" ht="36" customHeight="1" x14ac:dyDescent="0.25">
      <c r="C36" s="92">
        <v>22</v>
      </c>
      <c r="D36" s="228" t="s">
        <v>389</v>
      </c>
      <c r="E36" s="228" t="s">
        <v>408</v>
      </c>
      <c r="F36" s="230">
        <v>44013</v>
      </c>
      <c r="G36" s="230">
        <v>44560</v>
      </c>
      <c r="H36" s="228"/>
    </row>
    <row r="37" spans="3:8" s="166" customFormat="1" ht="36" customHeight="1" x14ac:dyDescent="0.25">
      <c r="C37" s="92">
        <v>23</v>
      </c>
      <c r="D37" s="228" t="s">
        <v>390</v>
      </c>
      <c r="E37" s="228" t="s">
        <v>408</v>
      </c>
      <c r="F37" s="230">
        <v>44013</v>
      </c>
      <c r="G37" s="230">
        <v>44560</v>
      </c>
      <c r="H37" s="228" t="s">
        <v>422</v>
      </c>
    </row>
    <row r="38" spans="3:8" s="166" customFormat="1" ht="36" customHeight="1" x14ac:dyDescent="0.25">
      <c r="C38" s="92">
        <v>24</v>
      </c>
      <c r="D38" s="228" t="s">
        <v>391</v>
      </c>
      <c r="E38" s="228" t="s">
        <v>408</v>
      </c>
      <c r="F38" s="230">
        <v>44013</v>
      </c>
      <c r="G38" s="230">
        <v>44560</v>
      </c>
      <c r="H38" s="236" t="s">
        <v>422</v>
      </c>
    </row>
    <row r="39" spans="3:8" s="166" customFormat="1" ht="53.25" customHeight="1" x14ac:dyDescent="0.25">
      <c r="C39" s="92">
        <v>25</v>
      </c>
      <c r="D39" s="228" t="s">
        <v>392</v>
      </c>
      <c r="E39" s="228" t="s">
        <v>408</v>
      </c>
      <c r="F39" s="230">
        <v>44013</v>
      </c>
      <c r="G39" s="230">
        <v>44560</v>
      </c>
      <c r="H39" s="228"/>
    </row>
    <row r="40" spans="3:8" s="166" customFormat="1" ht="74.25" customHeight="1" x14ac:dyDescent="0.25">
      <c r="C40" s="92">
        <v>26</v>
      </c>
      <c r="D40" s="228" t="s">
        <v>431</v>
      </c>
      <c r="E40" s="228" t="s">
        <v>408</v>
      </c>
      <c r="F40" s="230">
        <v>44044</v>
      </c>
      <c r="G40" s="230">
        <v>44560</v>
      </c>
      <c r="H40" s="228" t="s">
        <v>420</v>
      </c>
    </row>
    <row r="41" spans="3:8" s="166" customFormat="1" ht="36" customHeight="1" x14ac:dyDescent="0.25">
      <c r="C41" s="368" t="s">
        <v>421</v>
      </c>
      <c r="D41" s="368"/>
      <c r="E41" s="368"/>
      <c r="F41" s="368"/>
      <c r="G41" s="368"/>
      <c r="H41" s="368"/>
    </row>
    <row r="42" spans="3:8" s="166" customFormat="1" ht="60" x14ac:dyDescent="0.25">
      <c r="C42" s="222">
        <v>27</v>
      </c>
      <c r="D42" s="224" t="s">
        <v>162</v>
      </c>
      <c r="E42" s="225" t="s">
        <v>161</v>
      </c>
      <c r="F42" s="226">
        <v>44045</v>
      </c>
      <c r="G42" s="230">
        <v>44925</v>
      </c>
      <c r="H42" s="227" t="s">
        <v>168</v>
      </c>
    </row>
    <row r="43" spans="3:8" ht="60.75" customHeight="1" x14ac:dyDescent="0.25">
      <c r="C43" s="382">
        <v>28</v>
      </c>
      <c r="D43" s="377" t="s">
        <v>163</v>
      </c>
      <c r="E43" s="379" t="s">
        <v>161</v>
      </c>
      <c r="F43" s="40">
        <v>43966</v>
      </c>
      <c r="G43" s="230">
        <v>44925</v>
      </c>
      <c r="H43" s="380" t="s">
        <v>164</v>
      </c>
    </row>
    <row r="44" spans="3:8" x14ac:dyDescent="0.25">
      <c r="C44" s="383"/>
      <c r="D44" s="378"/>
      <c r="E44" s="379"/>
      <c r="F44" s="40">
        <v>43966</v>
      </c>
      <c r="G44" s="230">
        <v>44925</v>
      </c>
      <c r="H44" s="380"/>
    </row>
    <row r="45" spans="3:8" ht="30" x14ac:dyDescent="0.25">
      <c r="C45" s="92">
        <v>29</v>
      </c>
      <c r="D45" s="35" t="s">
        <v>165</v>
      </c>
      <c r="E45" s="14" t="s">
        <v>161</v>
      </c>
      <c r="F45" s="41"/>
      <c r="G45" s="230">
        <v>44925</v>
      </c>
      <c r="H45" s="42" t="s">
        <v>166</v>
      </c>
    </row>
    <row r="46" spans="3:8" ht="30" x14ac:dyDescent="0.25">
      <c r="C46" s="382">
        <v>30</v>
      </c>
      <c r="D46" s="221" t="s">
        <v>169</v>
      </c>
      <c r="E46" s="14" t="s">
        <v>161</v>
      </c>
      <c r="F46" s="41">
        <v>44045</v>
      </c>
      <c r="G46" s="230">
        <v>44925</v>
      </c>
      <c r="H46" s="42" t="s">
        <v>166</v>
      </c>
    </row>
    <row r="47" spans="3:8" ht="30" x14ac:dyDescent="0.25">
      <c r="C47" s="383"/>
      <c r="D47" s="221" t="s">
        <v>169</v>
      </c>
      <c r="E47" s="14" t="s">
        <v>161</v>
      </c>
      <c r="F47" s="41">
        <v>44074</v>
      </c>
      <c r="G47" s="230">
        <v>44925</v>
      </c>
      <c r="H47" s="42" t="s">
        <v>166</v>
      </c>
    </row>
    <row r="48" spans="3:8" ht="30" x14ac:dyDescent="0.25">
      <c r="C48" s="92">
        <v>31</v>
      </c>
      <c r="D48" s="36" t="s">
        <v>170</v>
      </c>
      <c r="E48" s="14" t="s">
        <v>161</v>
      </c>
      <c r="F48" s="41">
        <v>43889</v>
      </c>
      <c r="G48" s="230">
        <v>44925</v>
      </c>
      <c r="H48" s="42" t="s">
        <v>166</v>
      </c>
    </row>
    <row r="49" spans="3:8" ht="30" x14ac:dyDescent="0.25">
      <c r="C49" s="382">
        <v>32</v>
      </c>
      <c r="D49" s="381" t="s">
        <v>171</v>
      </c>
      <c r="E49" s="379" t="s">
        <v>161</v>
      </c>
      <c r="F49" s="41">
        <v>43922</v>
      </c>
      <c r="G49" s="230">
        <v>44925</v>
      </c>
      <c r="H49" s="42" t="s">
        <v>166</v>
      </c>
    </row>
    <row r="50" spans="3:8" ht="30" x14ac:dyDescent="0.25">
      <c r="C50" s="383"/>
      <c r="D50" s="381"/>
      <c r="E50" s="379"/>
      <c r="F50" s="41">
        <v>43738</v>
      </c>
      <c r="G50" s="230">
        <v>44925</v>
      </c>
      <c r="H50" s="42" t="s">
        <v>166</v>
      </c>
    </row>
    <row r="51" spans="3:8" ht="30" x14ac:dyDescent="0.25">
      <c r="C51" s="382">
        <v>33</v>
      </c>
      <c r="D51" s="381" t="s">
        <v>172</v>
      </c>
      <c r="E51" s="379" t="s">
        <v>161</v>
      </c>
      <c r="F51" s="41">
        <v>43922</v>
      </c>
      <c r="G51" s="230">
        <v>44925</v>
      </c>
      <c r="H51" s="42" t="s">
        <v>166</v>
      </c>
    </row>
    <row r="52" spans="3:8" ht="30" x14ac:dyDescent="0.25">
      <c r="C52" s="383"/>
      <c r="D52" s="381"/>
      <c r="E52" s="379"/>
      <c r="F52" s="41">
        <v>44075</v>
      </c>
      <c r="G52" s="230">
        <v>44925</v>
      </c>
      <c r="H52" s="42" t="s">
        <v>166</v>
      </c>
    </row>
    <row r="53" spans="3:8" ht="45" x14ac:dyDescent="0.25">
      <c r="C53" s="92">
        <v>34</v>
      </c>
      <c r="D53" s="14" t="s">
        <v>167</v>
      </c>
      <c r="E53" s="14" t="s">
        <v>161</v>
      </c>
      <c r="F53" s="41">
        <v>44013</v>
      </c>
      <c r="G53" s="230">
        <v>44925</v>
      </c>
      <c r="H53" s="42" t="s">
        <v>369</v>
      </c>
    </row>
    <row r="54" spans="3:8" ht="45" x14ac:dyDescent="0.25">
      <c r="C54" s="92">
        <v>35</v>
      </c>
      <c r="D54" s="14" t="s">
        <v>370</v>
      </c>
      <c r="E54" s="14" t="s">
        <v>173</v>
      </c>
      <c r="F54" s="41">
        <v>43897</v>
      </c>
      <c r="G54" s="230">
        <v>44925</v>
      </c>
      <c r="H54" s="42" t="s">
        <v>166</v>
      </c>
    </row>
    <row r="55" spans="3:8" ht="45" x14ac:dyDescent="0.25">
      <c r="C55" s="92">
        <v>36</v>
      </c>
      <c r="D55" s="35" t="s">
        <v>174</v>
      </c>
      <c r="E55" s="14" t="s">
        <v>173</v>
      </c>
      <c r="F55" s="230">
        <v>44013</v>
      </c>
      <c r="G55" s="230">
        <v>44925</v>
      </c>
      <c r="H55" s="42" t="s">
        <v>166</v>
      </c>
    </row>
    <row r="56" spans="3:8" ht="30" x14ac:dyDescent="0.25">
      <c r="C56" s="92">
        <v>37</v>
      </c>
      <c r="D56" s="36" t="s">
        <v>371</v>
      </c>
      <c r="E56" s="14" t="s">
        <v>161</v>
      </c>
      <c r="F56" s="230">
        <v>44013</v>
      </c>
      <c r="G56" s="230">
        <v>44925</v>
      </c>
      <c r="H56" s="42" t="s">
        <v>166</v>
      </c>
    </row>
    <row r="57" spans="3:8" ht="30" x14ac:dyDescent="0.25">
      <c r="C57" s="92">
        <v>38</v>
      </c>
      <c r="D57" s="36" t="s">
        <v>175</v>
      </c>
      <c r="E57" s="14" t="s">
        <v>161</v>
      </c>
      <c r="F57" s="230">
        <v>44013</v>
      </c>
      <c r="G57" s="230">
        <v>44925</v>
      </c>
      <c r="H57" s="42" t="s">
        <v>181</v>
      </c>
    </row>
    <row r="58" spans="3:8" ht="30" x14ac:dyDescent="0.25">
      <c r="C58" s="92">
        <v>39</v>
      </c>
      <c r="D58" s="3" t="s">
        <v>176</v>
      </c>
      <c r="E58" s="14" t="s">
        <v>161</v>
      </c>
      <c r="F58" s="230">
        <v>44013</v>
      </c>
      <c r="G58" s="230">
        <v>44925</v>
      </c>
      <c r="H58" s="42" t="s">
        <v>166</v>
      </c>
    </row>
    <row r="59" spans="3:8" ht="45" x14ac:dyDescent="0.25">
      <c r="C59" s="88">
        <v>40</v>
      </c>
      <c r="D59" s="3" t="s">
        <v>178</v>
      </c>
      <c r="E59" s="14" t="s">
        <v>177</v>
      </c>
      <c r="F59" s="230">
        <v>44013</v>
      </c>
      <c r="G59" s="230">
        <v>44925</v>
      </c>
      <c r="H59" s="42" t="s">
        <v>166</v>
      </c>
    </row>
    <row r="60" spans="3:8" ht="30" x14ac:dyDescent="0.25">
      <c r="C60" s="88">
        <v>41</v>
      </c>
      <c r="D60" s="3" t="s">
        <v>372</v>
      </c>
      <c r="E60" s="14" t="s">
        <v>177</v>
      </c>
      <c r="F60" s="230">
        <v>44013</v>
      </c>
      <c r="G60" s="230">
        <v>44925</v>
      </c>
      <c r="H60" s="42" t="s">
        <v>166</v>
      </c>
    </row>
    <row r="61" spans="3:8" ht="30" x14ac:dyDescent="0.25">
      <c r="C61" s="88">
        <v>42</v>
      </c>
      <c r="D61" s="3" t="s">
        <v>179</v>
      </c>
      <c r="E61" s="14" t="s">
        <v>177</v>
      </c>
      <c r="F61" s="230">
        <v>44013</v>
      </c>
      <c r="G61" s="230">
        <v>44925</v>
      </c>
      <c r="H61" s="42" t="s">
        <v>166</v>
      </c>
    </row>
    <row r="62" spans="3:8" ht="45" x14ac:dyDescent="0.25">
      <c r="C62" s="92">
        <v>43</v>
      </c>
      <c r="D62" s="3" t="s">
        <v>373</v>
      </c>
      <c r="E62" s="3" t="s">
        <v>180</v>
      </c>
      <c r="F62" s="230">
        <v>44013</v>
      </c>
      <c r="G62" s="230">
        <v>44925</v>
      </c>
      <c r="H62" s="42" t="s">
        <v>374</v>
      </c>
    </row>
    <row r="63" spans="3:8" s="166" customFormat="1" ht="15" customHeight="1" x14ac:dyDescent="0.25">
      <c r="C63" s="365" t="s">
        <v>409</v>
      </c>
      <c r="D63" s="366"/>
      <c r="E63" s="366"/>
      <c r="F63" s="366"/>
      <c r="G63" s="366"/>
      <c r="H63" s="367"/>
    </row>
    <row r="64" spans="3:8" s="166" customFormat="1" ht="90" x14ac:dyDescent="0.25">
      <c r="C64" s="92">
        <v>44</v>
      </c>
      <c r="D64" s="228" t="s">
        <v>410</v>
      </c>
      <c r="E64" s="228" t="s">
        <v>408</v>
      </c>
      <c r="F64" s="230">
        <v>43832</v>
      </c>
      <c r="G64" s="230">
        <v>44925</v>
      </c>
      <c r="H64" s="228" t="s">
        <v>419</v>
      </c>
    </row>
    <row r="65" spans="3:8" s="166" customFormat="1" ht="75" x14ac:dyDescent="0.25">
      <c r="C65" s="92">
        <v>45</v>
      </c>
      <c r="D65" s="228" t="s">
        <v>411</v>
      </c>
      <c r="E65" s="228" t="s">
        <v>408</v>
      </c>
      <c r="F65" s="230">
        <v>43832</v>
      </c>
      <c r="G65" s="230">
        <v>44925</v>
      </c>
      <c r="H65" s="229" t="s">
        <v>419</v>
      </c>
    </row>
    <row r="66" spans="3:8" s="166" customFormat="1" ht="45" x14ac:dyDescent="0.25">
      <c r="C66" s="92">
        <v>46</v>
      </c>
      <c r="D66" s="228" t="s">
        <v>412</v>
      </c>
      <c r="E66" s="228" t="s">
        <v>408</v>
      </c>
      <c r="F66" s="230">
        <v>43832</v>
      </c>
      <c r="G66" s="230">
        <v>44925</v>
      </c>
      <c r="H66" s="229" t="s">
        <v>419</v>
      </c>
    </row>
    <row r="67" spans="3:8" s="166" customFormat="1" ht="30" x14ac:dyDescent="0.25">
      <c r="C67" s="92">
        <v>47</v>
      </c>
      <c r="D67" s="228" t="s">
        <v>413</v>
      </c>
      <c r="E67" s="228" t="s">
        <v>408</v>
      </c>
      <c r="F67" s="230">
        <v>43832</v>
      </c>
      <c r="G67" s="230">
        <v>44925</v>
      </c>
      <c r="H67" s="229" t="s">
        <v>419</v>
      </c>
    </row>
    <row r="68" spans="3:8" s="166" customFormat="1" ht="30" x14ac:dyDescent="0.25">
      <c r="C68" s="92">
        <v>48</v>
      </c>
      <c r="D68" s="228" t="s">
        <v>414</v>
      </c>
      <c r="E68" s="228" t="s">
        <v>408</v>
      </c>
      <c r="F68" s="230">
        <v>43832</v>
      </c>
      <c r="G68" s="230">
        <v>44925</v>
      </c>
      <c r="H68" s="229" t="s">
        <v>419</v>
      </c>
    </row>
    <row r="69" spans="3:8" s="166" customFormat="1" ht="45" x14ac:dyDescent="0.25">
      <c r="C69" s="92">
        <v>49</v>
      </c>
      <c r="D69" s="228" t="s">
        <v>415</v>
      </c>
      <c r="E69" s="228" t="s">
        <v>408</v>
      </c>
      <c r="F69" s="230">
        <v>43832</v>
      </c>
      <c r="G69" s="230">
        <v>44925</v>
      </c>
      <c r="H69" s="229" t="s">
        <v>419</v>
      </c>
    </row>
    <row r="70" spans="3:8" s="166" customFormat="1" ht="45" x14ac:dyDescent="0.25">
      <c r="C70" s="92">
        <v>50</v>
      </c>
      <c r="D70" s="228" t="s">
        <v>416</v>
      </c>
      <c r="E70" s="228" t="s">
        <v>408</v>
      </c>
      <c r="F70" s="230">
        <v>43832</v>
      </c>
      <c r="G70" s="230">
        <v>44925</v>
      </c>
      <c r="H70" s="229" t="s">
        <v>419</v>
      </c>
    </row>
    <row r="71" spans="3:8" s="166" customFormat="1" ht="45" x14ac:dyDescent="0.25">
      <c r="C71" s="92">
        <v>51</v>
      </c>
      <c r="D71" s="228" t="s">
        <v>417</v>
      </c>
      <c r="E71" s="228" t="s">
        <v>408</v>
      </c>
      <c r="F71" s="230">
        <v>43832</v>
      </c>
      <c r="G71" s="230">
        <v>44925</v>
      </c>
      <c r="H71" s="229" t="s">
        <v>419</v>
      </c>
    </row>
    <row r="72" spans="3:8" s="166" customFormat="1" ht="30" x14ac:dyDescent="0.25">
      <c r="C72" s="92">
        <v>52</v>
      </c>
      <c r="D72" s="228" t="s">
        <v>389</v>
      </c>
      <c r="E72" s="228" t="s">
        <v>408</v>
      </c>
      <c r="F72" s="230">
        <v>43832</v>
      </c>
      <c r="G72" s="230">
        <v>44925</v>
      </c>
      <c r="H72" s="229" t="s">
        <v>419</v>
      </c>
    </row>
    <row r="73" spans="3:8" s="166" customFormat="1" ht="45" x14ac:dyDescent="0.25">
      <c r="C73" s="92">
        <v>53</v>
      </c>
      <c r="D73" s="228" t="s">
        <v>390</v>
      </c>
      <c r="E73" s="228" t="s">
        <v>408</v>
      </c>
      <c r="F73" s="230">
        <v>43832</v>
      </c>
      <c r="G73" s="230">
        <v>44925</v>
      </c>
      <c r="H73" s="229" t="s">
        <v>419</v>
      </c>
    </row>
    <row r="74" spans="3:8" s="166" customFormat="1" ht="30" x14ac:dyDescent="0.25">
      <c r="C74" s="92">
        <v>54</v>
      </c>
      <c r="D74" s="228" t="s">
        <v>391</v>
      </c>
      <c r="E74" s="228" t="s">
        <v>408</v>
      </c>
      <c r="F74" s="230">
        <v>43832</v>
      </c>
      <c r="G74" s="230">
        <v>44925</v>
      </c>
      <c r="H74" s="229" t="s">
        <v>419</v>
      </c>
    </row>
    <row r="75" spans="3:8" s="166" customFormat="1" ht="60" x14ac:dyDescent="0.25">
      <c r="C75" s="92">
        <v>55</v>
      </c>
      <c r="D75" s="228" t="s">
        <v>392</v>
      </c>
      <c r="E75" s="228" t="s">
        <v>408</v>
      </c>
      <c r="F75" s="230">
        <v>43832</v>
      </c>
      <c r="G75" s="230">
        <v>44925</v>
      </c>
      <c r="H75" s="229" t="s">
        <v>419</v>
      </c>
    </row>
    <row r="76" spans="3:8" s="166" customFormat="1" ht="105" x14ac:dyDescent="0.25">
      <c r="C76" s="92">
        <v>56</v>
      </c>
      <c r="D76" s="228" t="s">
        <v>406</v>
      </c>
      <c r="E76" s="228" t="s">
        <v>408</v>
      </c>
      <c r="F76" s="230">
        <v>43832</v>
      </c>
      <c r="G76" s="230">
        <v>44925</v>
      </c>
      <c r="H76" s="228" t="s">
        <v>420</v>
      </c>
    </row>
    <row r="77" spans="3:8" ht="45" x14ac:dyDescent="0.25">
      <c r="C77" s="92">
        <v>57</v>
      </c>
      <c r="D77" s="12" t="s">
        <v>182</v>
      </c>
      <c r="E77" s="14" t="s">
        <v>183</v>
      </c>
      <c r="F77" s="41">
        <v>43467</v>
      </c>
      <c r="G77" s="41">
        <v>46022</v>
      </c>
      <c r="H77" s="42" t="s">
        <v>185</v>
      </c>
    </row>
    <row r="78" spans="3:8" ht="59.25" customHeight="1" thickBot="1" x14ac:dyDescent="0.3">
      <c r="C78" s="92">
        <v>58</v>
      </c>
      <c r="D78" s="87" t="s">
        <v>184</v>
      </c>
      <c r="E78" s="38" t="s">
        <v>186</v>
      </c>
      <c r="F78" s="95">
        <v>43537</v>
      </c>
      <c r="G78" s="230">
        <v>44377</v>
      </c>
      <c r="H78" s="43" t="s">
        <v>187</v>
      </c>
    </row>
    <row r="79" spans="3:8" ht="15.75" thickBot="1" x14ac:dyDescent="0.3"/>
    <row r="80" spans="3:8" ht="15.75" thickBot="1" x14ac:dyDescent="0.3">
      <c r="D80" s="396" t="s">
        <v>103</v>
      </c>
      <c r="E80" s="397"/>
      <c r="F80" s="397"/>
      <c r="G80" s="398"/>
    </row>
    <row r="81" spans="4:8" ht="15.75" thickBot="1" x14ac:dyDescent="0.3">
      <c r="D81" s="44" t="s">
        <v>102</v>
      </c>
      <c r="E81" s="44" t="s">
        <v>101</v>
      </c>
      <c r="F81" s="44" t="s">
        <v>100</v>
      </c>
      <c r="G81" s="44" t="s">
        <v>99</v>
      </c>
    </row>
    <row r="82" spans="4:8" ht="45" x14ac:dyDescent="0.25">
      <c r="D82" s="47" t="s">
        <v>168</v>
      </c>
      <c r="E82" s="39" t="s">
        <v>188</v>
      </c>
      <c r="F82" s="48" t="s">
        <v>94</v>
      </c>
      <c r="G82" s="49">
        <v>1</v>
      </c>
    </row>
    <row r="83" spans="4:8" ht="45" x14ac:dyDescent="0.25">
      <c r="D83" s="50" t="s">
        <v>189</v>
      </c>
      <c r="E83" s="102" t="s">
        <v>190</v>
      </c>
      <c r="F83" s="51" t="s">
        <v>94</v>
      </c>
      <c r="G83" s="52">
        <v>1</v>
      </c>
    </row>
    <row r="84" spans="4:8" ht="45" x14ac:dyDescent="0.25">
      <c r="D84" s="50" t="s">
        <v>369</v>
      </c>
      <c r="E84" s="102" t="s">
        <v>191</v>
      </c>
      <c r="F84" s="51" t="s">
        <v>94</v>
      </c>
      <c r="G84" s="52">
        <v>1</v>
      </c>
    </row>
    <row r="85" spans="4:8" ht="30" x14ac:dyDescent="0.25">
      <c r="D85" s="50" t="s">
        <v>181</v>
      </c>
      <c r="E85" s="102" t="s">
        <v>192</v>
      </c>
      <c r="F85" s="51" t="s">
        <v>94</v>
      </c>
      <c r="G85" s="52">
        <v>1</v>
      </c>
    </row>
    <row r="86" spans="4:8" ht="30" x14ac:dyDescent="0.25">
      <c r="D86" s="50" t="s">
        <v>374</v>
      </c>
      <c r="E86" s="102" t="s">
        <v>192</v>
      </c>
      <c r="F86" s="51" t="s">
        <v>94</v>
      </c>
      <c r="G86" s="52">
        <v>1</v>
      </c>
    </row>
    <row r="87" spans="4:8" ht="45" x14ac:dyDescent="0.25">
      <c r="D87" s="50" t="s">
        <v>185</v>
      </c>
      <c r="E87" s="102" t="s">
        <v>322</v>
      </c>
      <c r="F87" s="51" t="s">
        <v>94</v>
      </c>
      <c r="G87" s="52">
        <v>1</v>
      </c>
    </row>
    <row r="88" spans="4:8" ht="30.75" thickBot="1" x14ac:dyDescent="0.3">
      <c r="D88" s="53" t="s">
        <v>187</v>
      </c>
      <c r="E88" s="43" t="s">
        <v>193</v>
      </c>
      <c r="F88" s="54" t="s">
        <v>94</v>
      </c>
      <c r="G88" s="55">
        <v>1</v>
      </c>
    </row>
    <row r="89" spans="4:8" ht="15.75" thickBot="1" x14ac:dyDescent="0.3"/>
    <row r="90" spans="4:8" ht="15.75" thickBot="1" x14ac:dyDescent="0.3">
      <c r="D90" s="399" t="s">
        <v>93</v>
      </c>
      <c r="E90" s="400"/>
      <c r="F90" s="400"/>
      <c r="G90" s="400"/>
      <c r="H90" s="401"/>
    </row>
    <row r="91" spans="4:8" ht="15.75" thickBot="1" x14ac:dyDescent="0.3">
      <c r="D91" s="20" t="s">
        <v>92</v>
      </c>
      <c r="E91" s="20" t="s">
        <v>91</v>
      </c>
      <c r="F91" s="402" t="s">
        <v>90</v>
      </c>
      <c r="G91" s="403"/>
      <c r="H91" s="404"/>
    </row>
    <row r="92" spans="4:8" ht="30" customHeight="1" x14ac:dyDescent="0.25">
      <c r="D92" s="393" t="s">
        <v>338</v>
      </c>
      <c r="E92" s="45" t="s">
        <v>195</v>
      </c>
      <c r="F92" s="405" t="s">
        <v>194</v>
      </c>
      <c r="G92" s="405"/>
      <c r="H92" s="406"/>
    </row>
    <row r="93" spans="4:8" x14ac:dyDescent="0.25">
      <c r="D93" s="394"/>
      <c r="E93" s="14" t="s">
        <v>196</v>
      </c>
      <c r="F93" s="379" t="s">
        <v>197</v>
      </c>
      <c r="G93" s="379"/>
      <c r="H93" s="392"/>
    </row>
    <row r="94" spans="4:8" ht="45" x14ac:dyDescent="0.25">
      <c r="D94" s="394"/>
      <c r="E94" s="14" t="s">
        <v>375</v>
      </c>
      <c r="F94" s="379" t="s">
        <v>200</v>
      </c>
      <c r="G94" s="379"/>
      <c r="H94" s="392"/>
    </row>
    <row r="95" spans="4:8" x14ac:dyDescent="0.25">
      <c r="D95" s="395"/>
      <c r="E95" s="14" t="s">
        <v>89</v>
      </c>
      <c r="F95" s="379" t="s">
        <v>198</v>
      </c>
      <c r="G95" s="379"/>
      <c r="H95" s="392"/>
    </row>
    <row r="96" spans="4:8" x14ac:dyDescent="0.25">
      <c r="D96" s="56" t="s">
        <v>339</v>
      </c>
      <c r="E96" s="13" t="s">
        <v>199</v>
      </c>
      <c r="F96" s="369" t="s">
        <v>134</v>
      </c>
      <c r="G96" s="369"/>
      <c r="H96" s="370"/>
    </row>
    <row r="97" spans="4:8" x14ac:dyDescent="0.25">
      <c r="D97" s="371" t="s">
        <v>340</v>
      </c>
      <c r="E97" s="372" t="s">
        <v>85</v>
      </c>
      <c r="F97" s="373" t="s">
        <v>84</v>
      </c>
      <c r="G97" s="373"/>
      <c r="H97" s="374"/>
    </row>
    <row r="98" spans="4:8" x14ac:dyDescent="0.25">
      <c r="D98" s="371"/>
      <c r="E98" s="372"/>
      <c r="F98" s="373" t="s">
        <v>83</v>
      </c>
      <c r="G98" s="373"/>
      <c r="H98" s="374"/>
    </row>
    <row r="99" spans="4:8" x14ac:dyDescent="0.25">
      <c r="D99" s="371"/>
      <c r="E99" s="14" t="s">
        <v>82</v>
      </c>
      <c r="F99" s="373" t="s">
        <v>81</v>
      </c>
      <c r="G99" s="373"/>
      <c r="H99" s="374"/>
    </row>
    <row r="100" spans="4:8" ht="35.25" customHeight="1" x14ac:dyDescent="0.25">
      <c r="D100" s="371"/>
      <c r="E100" s="13" t="s">
        <v>80</v>
      </c>
      <c r="F100" s="375" t="s">
        <v>79</v>
      </c>
      <c r="G100" s="375"/>
      <c r="H100" s="376"/>
    </row>
    <row r="101" spans="4:8" ht="15.75" thickBot="1" x14ac:dyDescent="0.3">
      <c r="D101" s="57" t="s">
        <v>341</v>
      </c>
      <c r="E101" s="58" t="s">
        <v>78</v>
      </c>
      <c r="F101" s="407" t="s">
        <v>473</v>
      </c>
      <c r="G101" s="407"/>
      <c r="H101" s="408"/>
    </row>
    <row r="102" spans="4:8" ht="15.75" thickBot="1" x14ac:dyDescent="0.3">
      <c r="D102" s="59"/>
      <c r="E102" s="60"/>
      <c r="F102" s="2"/>
      <c r="G102" s="2"/>
      <c r="H102" s="2"/>
    </row>
    <row r="103" spans="4:8" s="166" customFormat="1" ht="15.75" thickBot="1" x14ac:dyDescent="0.3">
      <c r="D103" s="362" t="s">
        <v>432</v>
      </c>
      <c r="E103" s="363"/>
      <c r="F103" s="363"/>
      <c r="G103" s="363"/>
      <c r="H103" s="364"/>
    </row>
    <row r="104" spans="4:8" s="166" customFormat="1" ht="15.75" thickBot="1" x14ac:dyDescent="0.3">
      <c r="D104" s="237" t="s">
        <v>433</v>
      </c>
      <c r="E104" s="245" t="s">
        <v>434</v>
      </c>
      <c r="F104" s="245" t="s">
        <v>435</v>
      </c>
      <c r="G104" s="245" t="s">
        <v>436</v>
      </c>
      <c r="H104" s="246" t="s">
        <v>437</v>
      </c>
    </row>
    <row r="105" spans="4:8" s="166" customFormat="1" ht="15.75" thickBot="1" x14ac:dyDescent="0.3">
      <c r="D105" s="247" t="s">
        <v>438</v>
      </c>
      <c r="E105" s="248">
        <v>1</v>
      </c>
      <c r="F105" s="249">
        <v>4700000</v>
      </c>
      <c r="G105" s="248">
        <v>9</v>
      </c>
      <c r="H105" s="250">
        <f>F105*G105*E105</f>
        <v>42300000</v>
      </c>
    </row>
    <row r="106" spans="4:8" s="166" customFormat="1" ht="15.75" thickBot="1" x14ac:dyDescent="0.3">
      <c r="D106" s="251" t="s">
        <v>439</v>
      </c>
      <c r="E106" s="252">
        <v>1</v>
      </c>
      <c r="F106" s="249">
        <v>9700000</v>
      </c>
      <c r="G106" s="252">
        <v>9</v>
      </c>
      <c r="H106" s="253">
        <f>F106*G106*E106</f>
        <v>87300000</v>
      </c>
    </row>
    <row r="107" spans="4:8" s="166" customFormat="1" x14ac:dyDescent="0.25">
      <c r="D107" s="251" t="s">
        <v>440</v>
      </c>
      <c r="E107" s="252">
        <v>1</v>
      </c>
      <c r="F107" s="249">
        <v>9700000</v>
      </c>
      <c r="G107" s="252">
        <v>9</v>
      </c>
      <c r="H107" s="253">
        <f>F107*G107*E107</f>
        <v>87300000</v>
      </c>
    </row>
    <row r="108" spans="4:8" s="166" customFormat="1" ht="45" x14ac:dyDescent="0.25">
      <c r="D108" s="254" t="s">
        <v>441</v>
      </c>
      <c r="E108" s="252"/>
      <c r="F108" s="255"/>
      <c r="G108" s="252"/>
      <c r="H108" s="253">
        <v>0</v>
      </c>
    </row>
    <row r="109" spans="4:8" s="166" customFormat="1" ht="15.75" thickBot="1" x14ac:dyDescent="0.3">
      <c r="D109" s="256" t="s">
        <v>152</v>
      </c>
      <c r="E109" s="62"/>
      <c r="F109" s="257"/>
      <c r="G109" s="62"/>
      <c r="H109" s="258">
        <f>SUM(H105:H108)</f>
        <v>216900000</v>
      </c>
    </row>
    <row r="110" spans="4:8" s="166" customFormat="1" x14ac:dyDescent="0.25">
      <c r="D110" s="233"/>
      <c r="E110" s="60"/>
      <c r="F110" s="2"/>
      <c r="G110" s="2"/>
      <c r="H110" s="2"/>
    </row>
    <row r="111" spans="4:8" s="166" customFormat="1" x14ac:dyDescent="0.25">
      <c r="D111" s="233"/>
      <c r="E111" s="60"/>
      <c r="F111" s="2"/>
      <c r="G111" s="2"/>
      <c r="H111" s="2"/>
    </row>
    <row r="112" spans="4:8" ht="15.75" thickBot="1" x14ac:dyDescent="0.3">
      <c r="F112" s="63"/>
      <c r="H112" s="64"/>
    </row>
    <row r="113" spans="6:8" x14ac:dyDescent="0.25">
      <c r="F113" s="63"/>
      <c r="G113" s="384" t="s">
        <v>241</v>
      </c>
      <c r="H113" s="385"/>
    </row>
    <row r="114" spans="6:8" x14ac:dyDescent="0.25">
      <c r="F114" s="65"/>
      <c r="G114" s="89"/>
      <c r="H114" s="144" t="s">
        <v>242</v>
      </c>
    </row>
    <row r="115" spans="6:8" x14ac:dyDescent="0.25">
      <c r="G115" s="90"/>
      <c r="H115" s="144"/>
    </row>
    <row r="116" spans="6:8" x14ac:dyDescent="0.25">
      <c r="G116" s="120"/>
      <c r="H116" s="144" t="s">
        <v>243</v>
      </c>
    </row>
    <row r="117" spans="6:8" x14ac:dyDescent="0.25">
      <c r="G117" s="117"/>
      <c r="H117" s="142"/>
    </row>
    <row r="118" spans="6:8" ht="15.75" thickBot="1" x14ac:dyDescent="0.3">
      <c r="G118" s="118"/>
      <c r="H118" s="195" t="s">
        <v>255</v>
      </c>
    </row>
  </sheetData>
  <mergeCells count="41">
    <mergeCell ref="B1:D3"/>
    <mergeCell ref="E1:I1"/>
    <mergeCell ref="E2:I2"/>
    <mergeCell ref="E3:F3"/>
    <mergeCell ref="G3:I3"/>
    <mergeCell ref="G113:H113"/>
    <mergeCell ref="C7:H7"/>
    <mergeCell ref="C9:H9"/>
    <mergeCell ref="C11:H11"/>
    <mergeCell ref="F95:H95"/>
    <mergeCell ref="F94:H94"/>
    <mergeCell ref="D92:D95"/>
    <mergeCell ref="D51:D52"/>
    <mergeCell ref="E51:E52"/>
    <mergeCell ref="C51:C52"/>
    <mergeCell ref="D80:G80"/>
    <mergeCell ref="D90:H90"/>
    <mergeCell ref="F91:H91"/>
    <mergeCell ref="F92:H92"/>
    <mergeCell ref="F93:H93"/>
    <mergeCell ref="F101:H101"/>
    <mergeCell ref="C5:H5"/>
    <mergeCell ref="D43:D44"/>
    <mergeCell ref="E43:E44"/>
    <mergeCell ref="H43:H44"/>
    <mergeCell ref="D49:D50"/>
    <mergeCell ref="E49:E50"/>
    <mergeCell ref="C43:C44"/>
    <mergeCell ref="C49:C50"/>
    <mergeCell ref="C14:H14"/>
    <mergeCell ref="C46:C47"/>
    <mergeCell ref="D103:H103"/>
    <mergeCell ref="C63:H63"/>
    <mergeCell ref="C41:H41"/>
    <mergeCell ref="F96:H96"/>
    <mergeCell ref="D97:D100"/>
    <mergeCell ref="E97:E98"/>
    <mergeCell ref="F97:H97"/>
    <mergeCell ref="F98:H98"/>
    <mergeCell ref="F99:H99"/>
    <mergeCell ref="F100:H100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9"/>
  <sheetViews>
    <sheetView tabSelected="1" topLeftCell="A28" workbookViewId="0">
      <selection activeCell="K15" sqref="K15"/>
    </sheetView>
  </sheetViews>
  <sheetFormatPr baseColWidth="10" defaultColWidth="11.42578125" defaultRowHeight="15" x14ac:dyDescent="0.25"/>
  <cols>
    <col min="1" max="1" width="11.42578125" style="167"/>
    <col min="2" max="2" width="11.42578125" style="9"/>
    <col min="3" max="3" width="5.140625" style="9" customWidth="1"/>
    <col min="4" max="4" width="18.85546875" style="9" customWidth="1"/>
    <col min="5" max="5" width="21" style="9" customWidth="1"/>
    <col min="6" max="6" width="17" style="9" customWidth="1"/>
    <col min="7" max="7" width="13.28515625" style="9" customWidth="1"/>
    <col min="8" max="8" width="22" style="9" customWidth="1"/>
    <col min="9" max="9" width="5" style="9" customWidth="1"/>
    <col min="10" max="16384" width="11.42578125" style="9"/>
  </cols>
  <sheetData>
    <row r="1" spans="2:9" s="167" customFormat="1" ht="35.1" customHeight="1" thickBot="1" x14ac:dyDescent="0.3">
      <c r="B1" s="409"/>
      <c r="C1" s="410"/>
      <c r="D1" s="411"/>
      <c r="E1" s="299" t="s">
        <v>323</v>
      </c>
      <c r="F1" s="300"/>
      <c r="G1" s="300"/>
      <c r="H1" s="300"/>
      <c r="I1" s="301"/>
    </row>
    <row r="2" spans="2:9" s="167" customFormat="1" ht="35.1" customHeight="1" thickBot="1" x14ac:dyDescent="0.3">
      <c r="B2" s="412"/>
      <c r="C2" s="413"/>
      <c r="D2" s="414"/>
      <c r="E2" s="357" t="s">
        <v>233</v>
      </c>
      <c r="F2" s="358"/>
      <c r="G2" s="358"/>
      <c r="H2" s="358"/>
      <c r="I2" s="359"/>
    </row>
    <row r="3" spans="2:9" s="167" customFormat="1" ht="35.1" customHeight="1" thickBot="1" x14ac:dyDescent="0.3">
      <c r="B3" s="415"/>
      <c r="C3" s="416"/>
      <c r="D3" s="417"/>
      <c r="E3" s="332" t="s">
        <v>478</v>
      </c>
      <c r="F3" s="334"/>
      <c r="G3" s="332" t="s">
        <v>479</v>
      </c>
      <c r="H3" s="333"/>
      <c r="I3" s="334"/>
    </row>
    <row r="4" spans="2:9" ht="30" customHeight="1" thickBot="1" x14ac:dyDescent="0.3"/>
    <row r="5" spans="2:9" ht="15.75" thickBot="1" x14ac:dyDescent="0.3">
      <c r="C5" s="332" t="s">
        <v>214</v>
      </c>
      <c r="D5" s="333"/>
      <c r="E5" s="333"/>
      <c r="F5" s="333"/>
      <c r="G5" s="333"/>
      <c r="H5" s="334"/>
    </row>
    <row r="6" spans="2:9" ht="15.75" thickBot="1" x14ac:dyDescent="0.3">
      <c r="D6" s="24"/>
      <c r="E6" s="24"/>
      <c r="F6" s="24"/>
      <c r="G6" s="24"/>
      <c r="H6" s="24"/>
    </row>
    <row r="7" spans="2:9" ht="49.5" customHeight="1" thickBot="1" x14ac:dyDescent="0.3">
      <c r="C7" s="386" t="s">
        <v>342</v>
      </c>
      <c r="D7" s="387"/>
      <c r="E7" s="387"/>
      <c r="F7" s="387"/>
      <c r="G7" s="387"/>
      <c r="H7" s="388"/>
    </row>
    <row r="8" spans="2:9" ht="15.75" thickBot="1" x14ac:dyDescent="0.3">
      <c r="D8" s="23"/>
      <c r="E8" s="24"/>
      <c r="F8" s="24"/>
      <c r="G8" s="24"/>
      <c r="H8" s="24"/>
    </row>
    <row r="9" spans="2:9" ht="31.5" customHeight="1" thickBot="1" x14ac:dyDescent="0.3">
      <c r="C9" s="386" t="s">
        <v>202</v>
      </c>
      <c r="D9" s="387"/>
      <c r="E9" s="387"/>
      <c r="F9" s="387"/>
      <c r="G9" s="387"/>
      <c r="H9" s="388"/>
    </row>
    <row r="10" spans="2:9" ht="15.75" thickBot="1" x14ac:dyDescent="0.3">
      <c r="D10" s="23"/>
      <c r="E10" s="23"/>
      <c r="F10" s="23"/>
      <c r="G10" s="23"/>
      <c r="H10" s="23"/>
    </row>
    <row r="11" spans="2:9" ht="15.75" customHeight="1" thickBot="1" x14ac:dyDescent="0.3">
      <c r="C11" s="389" t="s">
        <v>480</v>
      </c>
      <c r="D11" s="390"/>
      <c r="E11" s="390"/>
      <c r="F11" s="390"/>
      <c r="G11" s="390"/>
      <c r="H11" s="391"/>
    </row>
    <row r="12" spans="2:9" ht="15.75" thickBot="1" x14ac:dyDescent="0.3"/>
    <row r="13" spans="2:9" ht="15.75" thickBot="1" x14ac:dyDescent="0.3">
      <c r="C13" s="44" t="s">
        <v>61</v>
      </c>
      <c r="D13" s="21" t="s">
        <v>132</v>
      </c>
      <c r="E13" s="22" t="s">
        <v>131</v>
      </c>
      <c r="F13" s="22" t="s">
        <v>130</v>
      </c>
      <c r="G13" s="22" t="s">
        <v>129</v>
      </c>
      <c r="H13" s="22" t="s">
        <v>128</v>
      </c>
    </row>
    <row r="14" spans="2:9" ht="60" x14ac:dyDescent="0.25">
      <c r="C14" s="91">
        <v>1</v>
      </c>
      <c r="D14" s="37" t="s">
        <v>379</v>
      </c>
      <c r="E14" s="37" t="s">
        <v>204</v>
      </c>
      <c r="F14" s="94">
        <v>44198</v>
      </c>
      <c r="G14" s="94">
        <v>44561</v>
      </c>
      <c r="H14" s="39" t="s">
        <v>484</v>
      </c>
    </row>
    <row r="15" spans="2:9" ht="60" x14ac:dyDescent="0.25">
      <c r="C15" s="92">
        <v>2</v>
      </c>
      <c r="D15" s="14" t="s">
        <v>380</v>
      </c>
      <c r="E15" s="14" t="s">
        <v>204</v>
      </c>
      <c r="F15" s="41">
        <v>43525</v>
      </c>
      <c r="G15" s="41">
        <v>43830</v>
      </c>
      <c r="H15" s="42" t="s">
        <v>208</v>
      </c>
    </row>
    <row r="16" spans="2:9" ht="45" x14ac:dyDescent="0.25">
      <c r="C16" s="92">
        <v>3</v>
      </c>
      <c r="D16" s="14" t="s">
        <v>205</v>
      </c>
      <c r="E16" s="14" t="s">
        <v>206</v>
      </c>
      <c r="F16" s="41">
        <v>43556</v>
      </c>
      <c r="G16" s="42" t="s">
        <v>135</v>
      </c>
      <c r="H16" s="42" t="s">
        <v>209</v>
      </c>
    </row>
    <row r="17" spans="3:8" ht="60.75" customHeight="1" thickBot="1" x14ac:dyDescent="0.3">
      <c r="C17" s="223">
        <v>4</v>
      </c>
      <c r="D17" s="14" t="s">
        <v>207</v>
      </c>
      <c r="E17" s="14" t="s">
        <v>204</v>
      </c>
      <c r="F17" s="41">
        <v>43556</v>
      </c>
      <c r="G17" s="41">
        <v>40445</v>
      </c>
      <c r="H17" s="42" t="s">
        <v>212</v>
      </c>
    </row>
    <row r="18" spans="3:8" s="167" customFormat="1" ht="54" customHeight="1" thickBot="1" x14ac:dyDescent="0.3">
      <c r="C18" s="223">
        <v>5</v>
      </c>
      <c r="D18" s="38" t="s">
        <v>210</v>
      </c>
      <c r="E18" s="38" t="s">
        <v>204</v>
      </c>
      <c r="F18" s="95">
        <v>43525</v>
      </c>
      <c r="G18" s="95">
        <v>43616</v>
      </c>
      <c r="H18" s="43" t="s">
        <v>211</v>
      </c>
    </row>
    <row r="19" spans="3:8" s="167" customFormat="1" ht="75.75" thickBot="1" x14ac:dyDescent="0.3">
      <c r="C19" s="92">
        <v>6</v>
      </c>
      <c r="D19" s="38" t="s">
        <v>382</v>
      </c>
      <c r="E19" s="38" t="s">
        <v>383</v>
      </c>
      <c r="F19" s="95">
        <v>43739</v>
      </c>
      <c r="G19" s="95">
        <v>43791</v>
      </c>
      <c r="H19" s="43" t="s">
        <v>384</v>
      </c>
    </row>
    <row r="20" spans="3:8" ht="61.5" customHeight="1" thickBot="1" x14ac:dyDescent="0.3">
      <c r="C20" s="92">
        <v>7</v>
      </c>
      <c r="D20" s="38" t="s">
        <v>381</v>
      </c>
      <c r="E20" s="38" t="s">
        <v>204</v>
      </c>
      <c r="F20" s="95">
        <v>43620</v>
      </c>
      <c r="G20" s="95">
        <v>43830</v>
      </c>
      <c r="H20" s="43" t="s">
        <v>211</v>
      </c>
    </row>
    <row r="21" spans="3:8" ht="15.75" thickBot="1" x14ac:dyDescent="0.3"/>
    <row r="22" spans="3:8" s="167" customFormat="1" ht="15.75" thickBot="1" x14ac:dyDescent="0.3">
      <c r="D22" s="362" t="s">
        <v>432</v>
      </c>
      <c r="E22" s="363"/>
      <c r="F22" s="363"/>
      <c r="G22" s="363"/>
      <c r="H22" s="364"/>
    </row>
    <row r="23" spans="3:8" s="167" customFormat="1" ht="30" x14ac:dyDescent="0.25">
      <c r="D23" s="259" t="s">
        <v>433</v>
      </c>
      <c r="E23" s="260" t="s">
        <v>434</v>
      </c>
      <c r="F23" s="260" t="s">
        <v>435</v>
      </c>
      <c r="G23" s="260" t="s">
        <v>436</v>
      </c>
      <c r="H23" s="261" t="s">
        <v>437</v>
      </c>
    </row>
    <row r="24" spans="3:8" s="167" customFormat="1" x14ac:dyDescent="0.25">
      <c r="D24" s="252" t="s">
        <v>443</v>
      </c>
      <c r="E24" s="252">
        <v>1</v>
      </c>
      <c r="F24" s="255">
        <v>4700000</v>
      </c>
      <c r="G24" s="252">
        <v>9</v>
      </c>
      <c r="H24" s="262">
        <f>F24*G24*E24</f>
        <v>42300000</v>
      </c>
    </row>
    <row r="25" spans="3:8" s="167" customFormat="1" x14ac:dyDescent="0.25">
      <c r="D25" s="252" t="s">
        <v>442</v>
      </c>
      <c r="E25" s="252">
        <v>1</v>
      </c>
      <c r="F25" s="255">
        <v>6000000</v>
      </c>
      <c r="G25" s="252">
        <v>9</v>
      </c>
      <c r="H25" s="262">
        <f>F25*G25*E25</f>
        <v>54000000</v>
      </c>
    </row>
    <row r="26" spans="3:8" s="167" customFormat="1" x14ac:dyDescent="0.25">
      <c r="D26" s="252" t="s">
        <v>152</v>
      </c>
      <c r="E26" s="252"/>
      <c r="F26" s="252"/>
      <c r="G26" s="252"/>
      <c r="H26" s="262">
        <f>SUM(H24:H25)</f>
        <v>96300000</v>
      </c>
    </row>
    <row r="27" spans="3:8" s="167" customFormat="1" ht="15.75" thickBot="1" x14ac:dyDescent="0.3"/>
    <row r="28" spans="3:8" ht="15.75" thickBot="1" x14ac:dyDescent="0.3">
      <c r="D28" s="399" t="s">
        <v>103</v>
      </c>
      <c r="E28" s="400"/>
      <c r="F28" s="400"/>
      <c r="G28" s="401"/>
    </row>
    <row r="29" spans="3:8" x14ac:dyDescent="0.25">
      <c r="D29" s="20" t="s">
        <v>102</v>
      </c>
      <c r="E29" s="20" t="s">
        <v>101</v>
      </c>
      <c r="F29" s="20" t="s">
        <v>100</v>
      </c>
      <c r="G29" s="20" t="s">
        <v>99</v>
      </c>
    </row>
    <row r="30" spans="3:8" ht="30" x14ac:dyDescent="0.25">
      <c r="D30" s="18" t="s">
        <v>203</v>
      </c>
      <c r="E30" s="30" t="s">
        <v>95</v>
      </c>
      <c r="F30" s="13" t="s">
        <v>94</v>
      </c>
      <c r="G30" s="17">
        <v>1</v>
      </c>
    </row>
    <row r="31" spans="3:8" ht="60" x14ac:dyDescent="0.25">
      <c r="D31" s="18" t="s">
        <v>208</v>
      </c>
      <c r="E31" s="30" t="s">
        <v>95</v>
      </c>
      <c r="F31" s="13" t="s">
        <v>94</v>
      </c>
      <c r="G31" s="19">
        <v>1</v>
      </c>
    </row>
    <row r="32" spans="3:8" ht="45" x14ac:dyDescent="0.25">
      <c r="D32" s="18" t="s">
        <v>209</v>
      </c>
      <c r="E32" s="30" t="s">
        <v>95</v>
      </c>
      <c r="F32" s="13" t="s">
        <v>94</v>
      </c>
      <c r="G32" s="19">
        <v>1</v>
      </c>
    </row>
    <row r="33" spans="4:8" ht="45" x14ac:dyDescent="0.25">
      <c r="D33" s="18" t="s">
        <v>212</v>
      </c>
      <c r="E33" s="30" t="s">
        <v>95</v>
      </c>
      <c r="F33" s="13" t="s">
        <v>94</v>
      </c>
      <c r="G33" s="19">
        <v>1</v>
      </c>
    </row>
    <row r="34" spans="4:8" ht="45" x14ac:dyDescent="0.25">
      <c r="D34" s="18" t="s">
        <v>211</v>
      </c>
      <c r="E34" s="30" t="s">
        <v>95</v>
      </c>
      <c r="F34" s="13" t="s">
        <v>94</v>
      </c>
      <c r="G34" s="19">
        <v>1</v>
      </c>
    </row>
    <row r="35" spans="4:8" ht="15.75" thickBot="1" x14ac:dyDescent="0.3"/>
    <row r="36" spans="4:8" ht="15.75" thickBot="1" x14ac:dyDescent="0.3">
      <c r="D36" s="399" t="s">
        <v>93</v>
      </c>
      <c r="E36" s="400"/>
      <c r="F36" s="400"/>
      <c r="G36" s="400"/>
      <c r="H36" s="401"/>
    </row>
    <row r="37" spans="4:8" x14ac:dyDescent="0.25">
      <c r="D37" s="16" t="s">
        <v>92</v>
      </c>
      <c r="E37" s="15" t="s">
        <v>91</v>
      </c>
      <c r="F37" s="403" t="s">
        <v>90</v>
      </c>
      <c r="G37" s="403"/>
      <c r="H37" s="404"/>
    </row>
    <row r="38" spans="4:8" x14ac:dyDescent="0.25">
      <c r="D38" s="418" t="s">
        <v>338</v>
      </c>
      <c r="E38" s="11" t="s">
        <v>89</v>
      </c>
      <c r="F38" s="379"/>
      <c r="G38" s="379"/>
      <c r="H38" s="379"/>
    </row>
    <row r="39" spans="4:8" ht="30" x14ac:dyDescent="0.25">
      <c r="D39" s="419"/>
      <c r="E39" s="96" t="s">
        <v>329</v>
      </c>
      <c r="F39" s="379"/>
      <c r="G39" s="379"/>
      <c r="H39" s="379"/>
    </row>
    <row r="40" spans="4:8" x14ac:dyDescent="0.25">
      <c r="D40" s="111" t="s">
        <v>339</v>
      </c>
      <c r="E40" s="11" t="s">
        <v>213</v>
      </c>
      <c r="F40" s="369" t="s">
        <v>134</v>
      </c>
      <c r="G40" s="369"/>
      <c r="H40" s="369"/>
    </row>
    <row r="41" spans="4:8" ht="15.75" thickBot="1" x14ac:dyDescent="0.3">
      <c r="D41" s="219" t="s">
        <v>341</v>
      </c>
      <c r="E41" s="96" t="s">
        <v>78</v>
      </c>
      <c r="F41" s="407" t="s">
        <v>473</v>
      </c>
      <c r="G41" s="407"/>
      <c r="H41" s="408"/>
    </row>
    <row r="42" spans="4:8" x14ac:dyDescent="0.25">
      <c r="D42" s="25"/>
      <c r="E42" s="26"/>
      <c r="F42" s="2"/>
      <c r="G42" s="2"/>
      <c r="H42" s="2"/>
    </row>
    <row r="43" spans="4:8" ht="15.75" thickBot="1" x14ac:dyDescent="0.3"/>
    <row r="44" spans="4:8" ht="15" customHeight="1" x14ac:dyDescent="0.25">
      <c r="G44" s="384" t="s">
        <v>241</v>
      </c>
      <c r="H44" s="385"/>
    </row>
    <row r="45" spans="4:8" x14ac:dyDescent="0.25">
      <c r="G45" s="89"/>
      <c r="H45" s="144" t="s">
        <v>242</v>
      </c>
    </row>
    <row r="46" spans="4:8" x14ac:dyDescent="0.25">
      <c r="G46" s="90"/>
      <c r="H46" s="144"/>
    </row>
    <row r="47" spans="4:8" x14ac:dyDescent="0.25">
      <c r="G47" s="120"/>
      <c r="H47" s="144" t="s">
        <v>243</v>
      </c>
    </row>
    <row r="48" spans="4:8" x14ac:dyDescent="0.25">
      <c r="G48" s="117"/>
      <c r="H48" s="142"/>
    </row>
    <row r="49" spans="7:8" ht="15.75" thickBot="1" x14ac:dyDescent="0.3">
      <c r="G49" s="118"/>
      <c r="H49" s="195" t="s">
        <v>255</v>
      </c>
    </row>
  </sheetData>
  <mergeCells count="19">
    <mergeCell ref="B1:D3"/>
    <mergeCell ref="E1:I1"/>
    <mergeCell ref="E2:I2"/>
    <mergeCell ref="E3:F3"/>
    <mergeCell ref="G3:I3"/>
    <mergeCell ref="G44:H44"/>
    <mergeCell ref="F41:H41"/>
    <mergeCell ref="C5:H5"/>
    <mergeCell ref="C7:H7"/>
    <mergeCell ref="C9:H9"/>
    <mergeCell ref="C11:H11"/>
    <mergeCell ref="F40:H40"/>
    <mergeCell ref="D28:G28"/>
    <mergeCell ref="D36:H36"/>
    <mergeCell ref="F37:H37"/>
    <mergeCell ref="D38:D39"/>
    <mergeCell ref="F38:H38"/>
    <mergeCell ref="F39:H39"/>
    <mergeCell ref="D22:H2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91"/>
  <sheetViews>
    <sheetView topLeftCell="A75" workbookViewId="0">
      <selection activeCell="F83" sqref="F83:H83"/>
    </sheetView>
  </sheetViews>
  <sheetFormatPr baseColWidth="10" defaultColWidth="11.42578125" defaultRowHeight="15" x14ac:dyDescent="0.25"/>
  <cols>
    <col min="1" max="1" width="11.42578125" style="167"/>
    <col min="2" max="2" width="13.42578125" style="127" customWidth="1"/>
    <col min="3" max="3" width="6.42578125" style="71" customWidth="1"/>
    <col min="4" max="4" width="18.5703125" style="9" bestFit="1" customWidth="1"/>
    <col min="5" max="5" width="23.5703125" style="9" customWidth="1"/>
    <col min="6" max="7" width="11.42578125" style="9"/>
    <col min="8" max="8" width="23.140625" style="128" customWidth="1"/>
    <col min="9" max="16384" width="11.42578125" style="9"/>
  </cols>
  <sheetData>
    <row r="1" spans="2:9" s="167" customFormat="1" ht="35.1" customHeight="1" thickBot="1" x14ac:dyDescent="0.3">
      <c r="B1" s="409"/>
      <c r="C1" s="410"/>
      <c r="D1" s="411"/>
      <c r="E1" s="299" t="s">
        <v>323</v>
      </c>
      <c r="F1" s="300"/>
      <c r="G1" s="300"/>
      <c r="H1" s="300"/>
      <c r="I1" s="301"/>
    </row>
    <row r="2" spans="2:9" s="167" customFormat="1" ht="35.1" customHeight="1" thickBot="1" x14ac:dyDescent="0.3">
      <c r="B2" s="412"/>
      <c r="C2" s="413"/>
      <c r="D2" s="414"/>
      <c r="E2" s="357" t="s">
        <v>233</v>
      </c>
      <c r="F2" s="358"/>
      <c r="G2" s="358"/>
      <c r="H2" s="358"/>
      <c r="I2" s="359"/>
    </row>
    <row r="3" spans="2:9" s="167" customFormat="1" ht="35.1" customHeight="1" thickBot="1" x14ac:dyDescent="0.3">
      <c r="B3" s="415"/>
      <c r="C3" s="416"/>
      <c r="D3" s="417"/>
      <c r="E3" s="332" t="s">
        <v>325</v>
      </c>
      <c r="F3" s="334"/>
      <c r="G3" s="332" t="s">
        <v>324</v>
      </c>
      <c r="H3" s="333"/>
      <c r="I3" s="334"/>
    </row>
    <row r="4" spans="2:9" ht="30" customHeight="1" thickBot="1" x14ac:dyDescent="0.3">
      <c r="B4" s="119"/>
    </row>
    <row r="5" spans="2:9" ht="15.75" thickBot="1" x14ac:dyDescent="0.3">
      <c r="C5" s="332" t="s">
        <v>215</v>
      </c>
      <c r="D5" s="333"/>
      <c r="E5" s="333"/>
      <c r="F5" s="333"/>
      <c r="G5" s="333"/>
      <c r="H5" s="334"/>
    </row>
    <row r="6" spans="2:9" ht="15.75" thickBot="1" x14ac:dyDescent="0.3">
      <c r="D6" s="24"/>
      <c r="E6" s="24"/>
      <c r="F6" s="24"/>
      <c r="G6" s="24"/>
      <c r="H6" s="138"/>
    </row>
    <row r="7" spans="2:9" ht="28.5" customHeight="1" thickBot="1" x14ac:dyDescent="0.3">
      <c r="C7" s="386" t="s">
        <v>354</v>
      </c>
      <c r="D7" s="387"/>
      <c r="E7" s="387"/>
      <c r="F7" s="387"/>
      <c r="G7" s="387"/>
      <c r="H7" s="388"/>
    </row>
    <row r="8" spans="2:9" ht="15.75" thickBot="1" x14ac:dyDescent="0.3">
      <c r="D8" s="23"/>
      <c r="E8" s="24"/>
      <c r="F8" s="24"/>
      <c r="G8" s="24"/>
      <c r="H8" s="138"/>
    </row>
    <row r="9" spans="2:9" ht="27.75" customHeight="1" thickBot="1" x14ac:dyDescent="0.3">
      <c r="C9" s="386" t="s">
        <v>355</v>
      </c>
      <c r="D9" s="387"/>
      <c r="E9" s="387"/>
      <c r="F9" s="387"/>
      <c r="G9" s="387"/>
      <c r="H9" s="388"/>
    </row>
    <row r="10" spans="2:9" ht="15.75" thickBot="1" x14ac:dyDescent="0.3">
      <c r="D10" s="23"/>
      <c r="E10" s="23"/>
      <c r="F10" s="23"/>
      <c r="G10" s="23"/>
      <c r="H10" s="137"/>
    </row>
    <row r="11" spans="2:9" ht="15.75" customHeight="1" thickBot="1" x14ac:dyDescent="0.3">
      <c r="C11" s="389" t="s">
        <v>160</v>
      </c>
      <c r="D11" s="390"/>
      <c r="E11" s="390"/>
      <c r="F11" s="390"/>
      <c r="G11" s="390"/>
      <c r="H11" s="391"/>
    </row>
    <row r="12" spans="2:9" ht="15.75" thickBot="1" x14ac:dyDescent="0.3"/>
    <row r="13" spans="2:9" ht="30.75" thickBot="1" x14ac:dyDescent="0.3">
      <c r="C13" s="132" t="s">
        <v>61</v>
      </c>
      <c r="D13" s="21" t="s">
        <v>132</v>
      </c>
      <c r="E13" s="22" t="s">
        <v>131</v>
      </c>
      <c r="F13" s="22" t="s">
        <v>130</v>
      </c>
      <c r="G13" s="22" t="s">
        <v>129</v>
      </c>
      <c r="H13" s="134" t="s">
        <v>128</v>
      </c>
    </row>
    <row r="14" spans="2:9" ht="30" x14ac:dyDescent="0.25">
      <c r="C14" s="153">
        <v>1</v>
      </c>
      <c r="D14" s="115" t="s">
        <v>356</v>
      </c>
      <c r="E14" s="39" t="s">
        <v>204</v>
      </c>
      <c r="F14" s="94">
        <v>43525</v>
      </c>
      <c r="G14" s="94">
        <v>43553</v>
      </c>
      <c r="H14" s="154" t="s">
        <v>262</v>
      </c>
    </row>
    <row r="15" spans="2:9" x14ac:dyDescent="0.25">
      <c r="C15" s="420" t="s">
        <v>254</v>
      </c>
      <c r="D15" s="421"/>
      <c r="E15" s="421"/>
      <c r="F15" s="421"/>
      <c r="G15" s="421"/>
      <c r="H15" s="422"/>
    </row>
    <row r="16" spans="2:9" ht="45" x14ac:dyDescent="0.25">
      <c r="C16" s="122">
        <v>2</v>
      </c>
      <c r="D16" s="105" t="s">
        <v>121</v>
      </c>
      <c r="E16" s="42" t="s">
        <v>204</v>
      </c>
      <c r="F16" s="116">
        <v>2018</v>
      </c>
      <c r="G16" s="116">
        <v>2018</v>
      </c>
      <c r="H16" s="155" t="s">
        <v>263</v>
      </c>
    </row>
    <row r="17" spans="2:8" ht="45" x14ac:dyDescent="0.25">
      <c r="C17" s="122">
        <v>3</v>
      </c>
      <c r="D17" s="140" t="s">
        <v>357</v>
      </c>
      <c r="E17" s="42" t="s">
        <v>206</v>
      </c>
      <c r="F17" s="116">
        <v>2018</v>
      </c>
      <c r="G17" s="116">
        <v>2018</v>
      </c>
      <c r="H17" s="155" t="s">
        <v>263</v>
      </c>
    </row>
    <row r="18" spans="2:8" ht="45" x14ac:dyDescent="0.25">
      <c r="C18" s="122">
        <v>4</v>
      </c>
      <c r="D18" s="140" t="s">
        <v>120</v>
      </c>
      <c r="E18" s="42" t="s">
        <v>204</v>
      </c>
      <c r="F18" s="116">
        <v>2018</v>
      </c>
      <c r="G18" s="116">
        <v>2018</v>
      </c>
      <c r="H18" s="155" t="s">
        <v>264</v>
      </c>
    </row>
    <row r="19" spans="2:8" ht="45" x14ac:dyDescent="0.25">
      <c r="C19" s="122">
        <v>5</v>
      </c>
      <c r="D19" s="140" t="s">
        <v>119</v>
      </c>
      <c r="E19" s="42" t="s">
        <v>204</v>
      </c>
      <c r="F19" s="116">
        <v>2018</v>
      </c>
      <c r="G19" s="116">
        <v>2018</v>
      </c>
      <c r="H19" s="155" t="s">
        <v>118</v>
      </c>
    </row>
    <row r="20" spans="2:8" ht="45" x14ac:dyDescent="0.25">
      <c r="B20" s="110"/>
      <c r="C20" s="122">
        <v>6</v>
      </c>
      <c r="D20" s="140" t="s">
        <v>244</v>
      </c>
      <c r="E20" s="42" t="s">
        <v>204</v>
      </c>
      <c r="F20" s="116">
        <v>2018</v>
      </c>
      <c r="G20" s="116">
        <v>2018</v>
      </c>
      <c r="H20" s="155" t="s">
        <v>265</v>
      </c>
    </row>
    <row r="21" spans="2:8" ht="75" x14ac:dyDescent="0.25">
      <c r="B21" s="110"/>
      <c r="C21" s="156">
        <v>7</v>
      </c>
      <c r="D21" s="135" t="s">
        <v>358</v>
      </c>
      <c r="E21" s="42" t="s">
        <v>204</v>
      </c>
      <c r="F21" s="41">
        <v>43529</v>
      </c>
      <c r="G21" s="41">
        <v>43553</v>
      </c>
      <c r="H21" s="155" t="s">
        <v>266</v>
      </c>
    </row>
    <row r="22" spans="2:8" ht="45" x14ac:dyDescent="0.25">
      <c r="B22" s="110"/>
      <c r="C22" s="122">
        <v>8</v>
      </c>
      <c r="D22" s="135" t="s">
        <v>344</v>
      </c>
      <c r="E22" s="42" t="s">
        <v>204</v>
      </c>
      <c r="F22" s="116">
        <v>2018</v>
      </c>
      <c r="G22" s="116">
        <v>2018</v>
      </c>
      <c r="H22" s="155"/>
    </row>
    <row r="23" spans="2:8" ht="60" x14ac:dyDescent="0.25">
      <c r="B23" s="110"/>
      <c r="C23" s="156">
        <v>9</v>
      </c>
      <c r="D23" s="140" t="s">
        <v>112</v>
      </c>
      <c r="E23" s="42" t="s">
        <v>204</v>
      </c>
      <c r="F23" s="41">
        <v>43557</v>
      </c>
      <c r="G23" s="41">
        <v>43567</v>
      </c>
      <c r="H23" s="155"/>
    </row>
    <row r="24" spans="2:8" ht="45" x14ac:dyDescent="0.25">
      <c r="B24" s="110"/>
      <c r="C24" s="156">
        <v>10</v>
      </c>
      <c r="D24" s="135" t="s">
        <v>345</v>
      </c>
      <c r="E24" s="42" t="s">
        <v>204</v>
      </c>
      <c r="F24" s="41">
        <v>43557</v>
      </c>
      <c r="G24" s="41">
        <v>43567</v>
      </c>
      <c r="H24" s="155" t="s">
        <v>117</v>
      </c>
    </row>
    <row r="25" spans="2:8" x14ac:dyDescent="0.25">
      <c r="B25" s="110"/>
      <c r="C25" s="423" t="s">
        <v>256</v>
      </c>
      <c r="D25" s="424"/>
      <c r="E25" s="424"/>
      <c r="F25" s="424"/>
      <c r="G25" s="424"/>
      <c r="H25" s="425"/>
    </row>
    <row r="26" spans="2:8" ht="45" x14ac:dyDescent="0.25">
      <c r="B26" s="110"/>
      <c r="C26" s="122">
        <v>11</v>
      </c>
      <c r="D26" s="135" t="s">
        <v>357</v>
      </c>
      <c r="E26" s="42" t="s">
        <v>204</v>
      </c>
      <c r="F26" s="116">
        <v>2018</v>
      </c>
      <c r="G26" s="116">
        <v>2018</v>
      </c>
      <c r="H26" s="155" t="s">
        <v>264</v>
      </c>
    </row>
    <row r="27" spans="2:8" ht="75" x14ac:dyDescent="0.25">
      <c r="B27" s="110"/>
      <c r="C27" s="122">
        <v>12</v>
      </c>
      <c r="D27" s="136" t="s">
        <v>116</v>
      </c>
      <c r="E27" s="42" t="s">
        <v>204</v>
      </c>
      <c r="F27" s="116">
        <v>2018</v>
      </c>
      <c r="G27" s="116">
        <v>2018</v>
      </c>
      <c r="H27" s="155"/>
    </row>
    <row r="28" spans="2:8" ht="45" x14ac:dyDescent="0.25">
      <c r="B28" s="110"/>
      <c r="C28" s="122">
        <v>13</v>
      </c>
      <c r="D28" s="136" t="s">
        <v>245</v>
      </c>
      <c r="E28" s="42" t="s">
        <v>204</v>
      </c>
      <c r="F28" s="116">
        <v>2018</v>
      </c>
      <c r="G28" s="116">
        <v>2018</v>
      </c>
      <c r="H28" s="155" t="s">
        <v>359</v>
      </c>
    </row>
    <row r="29" spans="2:8" ht="60" x14ac:dyDescent="0.25">
      <c r="B29" s="110"/>
      <c r="C29" s="122">
        <v>14</v>
      </c>
      <c r="D29" s="136" t="s">
        <v>360</v>
      </c>
      <c r="E29" s="42" t="s">
        <v>204</v>
      </c>
      <c r="F29" s="116">
        <v>2018</v>
      </c>
      <c r="G29" s="116">
        <v>2018</v>
      </c>
      <c r="H29" s="155"/>
    </row>
    <row r="30" spans="2:8" ht="45" x14ac:dyDescent="0.25">
      <c r="B30" s="110"/>
      <c r="C30" s="122">
        <v>15</v>
      </c>
      <c r="D30" s="136" t="s">
        <v>115</v>
      </c>
      <c r="E30" s="42" t="s">
        <v>204</v>
      </c>
      <c r="F30" s="116">
        <v>2018</v>
      </c>
      <c r="G30" s="116">
        <v>2018</v>
      </c>
      <c r="H30" s="155" t="s">
        <v>114</v>
      </c>
    </row>
    <row r="31" spans="2:8" ht="105" x14ac:dyDescent="0.25">
      <c r="B31" s="110"/>
      <c r="C31" s="122">
        <v>16</v>
      </c>
      <c r="D31" s="136" t="s">
        <v>246</v>
      </c>
      <c r="E31" s="42" t="s">
        <v>204</v>
      </c>
      <c r="F31" s="116">
        <v>2018</v>
      </c>
      <c r="G31" s="116">
        <v>2018</v>
      </c>
      <c r="H31" s="155" t="s">
        <v>113</v>
      </c>
    </row>
    <row r="32" spans="2:8" ht="45" x14ac:dyDescent="0.25">
      <c r="B32" s="110"/>
      <c r="C32" s="122">
        <v>17</v>
      </c>
      <c r="D32" s="135" t="s">
        <v>344</v>
      </c>
      <c r="E32" s="42" t="s">
        <v>204</v>
      </c>
      <c r="F32" s="116">
        <v>2018</v>
      </c>
      <c r="G32" s="116">
        <v>2018</v>
      </c>
      <c r="H32" s="155"/>
    </row>
    <row r="33" spans="2:8" ht="60" x14ac:dyDescent="0.25">
      <c r="B33" s="110"/>
      <c r="C33" s="156">
        <v>18</v>
      </c>
      <c r="D33" s="135" t="s">
        <v>112</v>
      </c>
      <c r="E33" s="42" t="s">
        <v>204</v>
      </c>
      <c r="F33" s="41">
        <v>43557</v>
      </c>
      <c r="G33" s="41">
        <v>43567</v>
      </c>
      <c r="H33" s="155" t="s">
        <v>117</v>
      </c>
    </row>
    <row r="34" spans="2:8" ht="120" x14ac:dyDescent="0.25">
      <c r="B34" s="110"/>
      <c r="C34" s="156">
        <v>19</v>
      </c>
      <c r="D34" s="136" t="s">
        <v>111</v>
      </c>
      <c r="E34" s="42" t="s">
        <v>204</v>
      </c>
      <c r="F34" s="41"/>
      <c r="G34" s="41"/>
      <c r="H34" s="155"/>
    </row>
    <row r="35" spans="2:8" x14ac:dyDescent="0.25">
      <c r="B35" s="110"/>
      <c r="C35" s="423" t="s">
        <v>257</v>
      </c>
      <c r="D35" s="424"/>
      <c r="E35" s="424"/>
      <c r="F35" s="424"/>
      <c r="G35" s="424"/>
      <c r="H35" s="425"/>
    </row>
    <row r="36" spans="2:8" ht="45" x14ac:dyDescent="0.25">
      <c r="B36" s="110"/>
      <c r="C36" s="122">
        <v>20</v>
      </c>
      <c r="D36" s="135" t="s">
        <v>361</v>
      </c>
      <c r="E36" s="42" t="s">
        <v>204</v>
      </c>
      <c r="F36" s="116">
        <v>2018</v>
      </c>
      <c r="G36" s="116">
        <v>2018</v>
      </c>
      <c r="H36" s="155" t="s">
        <v>267</v>
      </c>
    </row>
    <row r="37" spans="2:8" ht="30" x14ac:dyDescent="0.25">
      <c r="B37" s="110"/>
      <c r="C37" s="122">
        <v>21</v>
      </c>
      <c r="D37" s="135" t="s">
        <v>109</v>
      </c>
      <c r="E37" s="42" t="s">
        <v>204</v>
      </c>
      <c r="F37" s="116">
        <v>2018</v>
      </c>
      <c r="G37" s="116">
        <v>2022</v>
      </c>
      <c r="H37" s="155" t="s">
        <v>263</v>
      </c>
    </row>
    <row r="38" spans="2:8" ht="45" x14ac:dyDescent="0.25">
      <c r="B38" s="110"/>
      <c r="C38" s="157">
        <v>22</v>
      </c>
      <c r="D38" s="121" t="s">
        <v>249</v>
      </c>
      <c r="E38" s="42" t="s">
        <v>204</v>
      </c>
      <c r="F38" s="116"/>
      <c r="G38" s="116"/>
      <c r="H38" s="155" t="s">
        <v>351</v>
      </c>
    </row>
    <row r="39" spans="2:8" ht="75" x14ac:dyDescent="0.25">
      <c r="B39" s="110"/>
      <c r="C39" s="92">
        <v>23</v>
      </c>
      <c r="D39" s="160" t="s">
        <v>362</v>
      </c>
      <c r="E39" s="42" t="s">
        <v>204</v>
      </c>
      <c r="F39" s="41">
        <v>43528</v>
      </c>
      <c r="G39" s="125" t="s">
        <v>462</v>
      </c>
      <c r="H39" s="155" t="s">
        <v>351</v>
      </c>
    </row>
    <row r="40" spans="2:8" ht="45" x14ac:dyDescent="0.25">
      <c r="B40" s="110"/>
      <c r="C40" s="157">
        <v>24</v>
      </c>
      <c r="D40" s="42" t="s">
        <v>258</v>
      </c>
      <c r="E40" s="42" t="s">
        <v>204</v>
      </c>
      <c r="F40" s="41">
        <v>43528</v>
      </c>
      <c r="G40" s="41">
        <v>44926</v>
      </c>
      <c r="H40" s="155" t="s">
        <v>351</v>
      </c>
    </row>
    <row r="41" spans="2:8" ht="45" x14ac:dyDescent="0.25">
      <c r="B41" s="110"/>
      <c r="C41" s="92">
        <v>25</v>
      </c>
      <c r="D41" s="130" t="s">
        <v>259</v>
      </c>
      <c r="E41" s="42" t="s">
        <v>204</v>
      </c>
      <c r="F41" s="41">
        <v>43528</v>
      </c>
      <c r="G41" s="41">
        <v>44926</v>
      </c>
      <c r="H41" s="155" t="s">
        <v>351</v>
      </c>
    </row>
    <row r="42" spans="2:8" ht="75" x14ac:dyDescent="0.25">
      <c r="B42" s="110"/>
      <c r="C42" s="122">
        <v>26</v>
      </c>
      <c r="D42" s="161" t="s">
        <v>363</v>
      </c>
      <c r="E42" s="42" t="s">
        <v>204</v>
      </c>
      <c r="F42" s="116">
        <v>2018</v>
      </c>
      <c r="G42" s="41">
        <v>44926</v>
      </c>
      <c r="H42" s="155" t="s">
        <v>364</v>
      </c>
    </row>
    <row r="43" spans="2:8" ht="30" x14ac:dyDescent="0.25">
      <c r="B43" s="110"/>
      <c r="C43" s="123">
        <v>27</v>
      </c>
      <c r="D43" s="106" t="s">
        <v>250</v>
      </c>
      <c r="E43" s="42" t="s">
        <v>204</v>
      </c>
      <c r="F43" s="164">
        <v>43528</v>
      </c>
      <c r="G43" s="165" t="s">
        <v>463</v>
      </c>
      <c r="H43" s="155"/>
    </row>
    <row r="44" spans="2:8" ht="45" x14ac:dyDescent="0.25">
      <c r="B44" s="110"/>
      <c r="C44" s="92">
        <v>28</v>
      </c>
      <c r="D44" s="162" t="s">
        <v>251</v>
      </c>
      <c r="E44" s="42" t="s">
        <v>204</v>
      </c>
      <c r="F44" s="41">
        <v>43528</v>
      </c>
      <c r="G44" s="41">
        <v>43830</v>
      </c>
      <c r="H44" s="155" t="s">
        <v>365</v>
      </c>
    </row>
    <row r="45" spans="2:8" ht="30" x14ac:dyDescent="0.25">
      <c r="B45" s="110"/>
      <c r="C45" s="92">
        <v>29</v>
      </c>
      <c r="D45" s="163" t="s">
        <v>366</v>
      </c>
      <c r="E45" s="42" t="s">
        <v>204</v>
      </c>
      <c r="F45" s="41">
        <v>43830</v>
      </c>
      <c r="G45" s="41">
        <v>44926</v>
      </c>
      <c r="H45" s="155" t="s">
        <v>268</v>
      </c>
    </row>
    <row r="46" spans="2:8" ht="30" x14ac:dyDescent="0.25">
      <c r="B46" s="110"/>
      <c r="C46" s="122">
        <v>30</v>
      </c>
      <c r="D46" s="163" t="s">
        <v>252</v>
      </c>
      <c r="E46" s="42" t="s">
        <v>204</v>
      </c>
      <c r="F46" s="41">
        <v>43161</v>
      </c>
      <c r="G46" s="41">
        <v>43251</v>
      </c>
      <c r="H46" s="155" t="s">
        <v>268</v>
      </c>
    </row>
    <row r="47" spans="2:8" ht="45" x14ac:dyDescent="0.25">
      <c r="B47" s="110"/>
      <c r="C47" s="92">
        <v>31</v>
      </c>
      <c r="D47" s="163" t="s">
        <v>253</v>
      </c>
      <c r="E47" s="42" t="s">
        <v>204</v>
      </c>
      <c r="F47" s="41">
        <v>43830</v>
      </c>
      <c r="G47" s="41">
        <v>44196</v>
      </c>
      <c r="H47" s="155" t="s">
        <v>268</v>
      </c>
    </row>
    <row r="48" spans="2:8" ht="30" x14ac:dyDescent="0.25">
      <c r="B48" s="110"/>
      <c r="C48" s="92">
        <v>32</v>
      </c>
      <c r="D48" s="163" t="s">
        <v>260</v>
      </c>
      <c r="E48" s="42" t="s">
        <v>204</v>
      </c>
      <c r="F48" s="41">
        <v>44196</v>
      </c>
      <c r="G48" s="125" t="s">
        <v>261</v>
      </c>
      <c r="H48" s="155" t="s">
        <v>268</v>
      </c>
    </row>
    <row r="49" spans="2:8" ht="105" x14ac:dyDescent="0.25">
      <c r="B49" s="110"/>
      <c r="C49" s="92">
        <v>33</v>
      </c>
      <c r="D49" s="105" t="s">
        <v>108</v>
      </c>
      <c r="E49" s="42" t="s">
        <v>204</v>
      </c>
      <c r="F49" s="41">
        <v>44291</v>
      </c>
      <c r="G49" s="41">
        <v>44712</v>
      </c>
      <c r="H49" s="155" t="s">
        <v>269</v>
      </c>
    </row>
    <row r="50" spans="2:8" ht="105" x14ac:dyDescent="0.25">
      <c r="B50" s="110"/>
      <c r="C50" s="92">
        <v>34</v>
      </c>
      <c r="D50" s="135" t="s">
        <v>247</v>
      </c>
      <c r="E50" s="42" t="s">
        <v>204</v>
      </c>
      <c r="F50" s="41">
        <v>44197</v>
      </c>
      <c r="G50" s="41">
        <v>44256</v>
      </c>
      <c r="H50" s="155" t="s">
        <v>270</v>
      </c>
    </row>
    <row r="51" spans="2:8" ht="60" x14ac:dyDescent="0.25">
      <c r="B51" s="110"/>
      <c r="C51" s="92">
        <v>35</v>
      </c>
      <c r="D51" s="135" t="s">
        <v>367</v>
      </c>
      <c r="E51" s="42" t="s">
        <v>204</v>
      </c>
      <c r="F51" s="41">
        <v>44197</v>
      </c>
      <c r="G51" s="41">
        <v>44256</v>
      </c>
      <c r="H51" s="155" t="s">
        <v>271</v>
      </c>
    </row>
    <row r="52" spans="2:8" ht="75" x14ac:dyDescent="0.25">
      <c r="B52" s="110"/>
      <c r="C52" s="92">
        <v>36</v>
      </c>
      <c r="D52" s="135" t="s">
        <v>106</v>
      </c>
      <c r="E52" s="42" t="s">
        <v>204</v>
      </c>
      <c r="F52" s="41">
        <v>44197</v>
      </c>
      <c r="G52" s="41">
        <v>44256</v>
      </c>
      <c r="H52" s="155" t="s">
        <v>272</v>
      </c>
    </row>
    <row r="53" spans="2:8" ht="60" x14ac:dyDescent="0.25">
      <c r="B53" s="110"/>
      <c r="C53" s="92">
        <v>37</v>
      </c>
      <c r="D53" s="140" t="s">
        <v>105</v>
      </c>
      <c r="E53" s="42" t="s">
        <v>204</v>
      </c>
      <c r="F53" s="41">
        <v>44197</v>
      </c>
      <c r="G53" s="41">
        <v>44256</v>
      </c>
      <c r="H53" s="155" t="s">
        <v>272</v>
      </c>
    </row>
    <row r="54" spans="2:8" ht="75" x14ac:dyDescent="0.25">
      <c r="B54" s="110"/>
      <c r="C54" s="92">
        <v>38</v>
      </c>
      <c r="D54" s="140" t="s">
        <v>104</v>
      </c>
      <c r="E54" s="42" t="s">
        <v>204</v>
      </c>
      <c r="F54" s="41">
        <v>44197</v>
      </c>
      <c r="G54" s="41">
        <v>44256</v>
      </c>
      <c r="H54" s="155" t="s">
        <v>273</v>
      </c>
    </row>
    <row r="55" spans="2:8" ht="90.75" thickBot="1" x14ac:dyDescent="0.3">
      <c r="B55" s="110"/>
      <c r="C55" s="93">
        <v>39</v>
      </c>
      <c r="D55" s="159" t="s">
        <v>248</v>
      </c>
      <c r="E55" s="43" t="s">
        <v>204</v>
      </c>
      <c r="F55" s="95" t="s">
        <v>464</v>
      </c>
      <c r="G55" s="95">
        <v>44560</v>
      </c>
      <c r="H55" s="158"/>
    </row>
    <row r="56" spans="2:8" x14ac:dyDescent="0.25">
      <c r="B56" s="110"/>
      <c r="D56" s="107"/>
      <c r="E56" s="107"/>
      <c r="F56" s="108"/>
      <c r="G56" s="108"/>
      <c r="H56" s="107"/>
    </row>
    <row r="57" spans="2:8" s="167" customFormat="1" ht="15.75" thickBot="1" x14ac:dyDescent="0.3">
      <c r="B57" s="110"/>
      <c r="C57" s="71"/>
      <c r="D57" s="107"/>
      <c r="E57" s="107"/>
      <c r="F57" s="108"/>
      <c r="G57" s="108"/>
      <c r="H57" s="107"/>
    </row>
    <row r="58" spans="2:8" s="167" customFormat="1" ht="15.75" thickBot="1" x14ac:dyDescent="0.3">
      <c r="B58" s="110"/>
      <c r="C58" s="71"/>
      <c r="D58" s="362" t="s">
        <v>432</v>
      </c>
      <c r="E58" s="363"/>
      <c r="F58" s="363"/>
      <c r="G58" s="363"/>
      <c r="H58" s="364"/>
    </row>
    <row r="59" spans="2:8" s="167" customFormat="1" ht="30" x14ac:dyDescent="0.25">
      <c r="B59" s="110"/>
      <c r="C59" s="71"/>
      <c r="D59" s="18" t="s">
        <v>433</v>
      </c>
      <c r="E59" s="18" t="s">
        <v>434</v>
      </c>
      <c r="F59" s="18" t="s">
        <v>435</v>
      </c>
      <c r="G59" s="18" t="s">
        <v>436</v>
      </c>
      <c r="H59" s="263" t="s">
        <v>437</v>
      </c>
    </row>
    <row r="60" spans="2:8" s="167" customFormat="1" x14ac:dyDescent="0.25">
      <c r="B60" s="110"/>
      <c r="C60" s="71"/>
      <c r="D60" s="252" t="s">
        <v>443</v>
      </c>
      <c r="E60" s="252">
        <v>1</v>
      </c>
      <c r="F60" s="255">
        <v>4700000</v>
      </c>
      <c r="G60" s="252">
        <v>9</v>
      </c>
      <c r="H60" s="262">
        <f>F60*G60*E60</f>
        <v>42300000</v>
      </c>
    </row>
    <row r="61" spans="2:8" s="167" customFormat="1" x14ac:dyDescent="0.25">
      <c r="B61" s="110"/>
      <c r="C61" s="71"/>
      <c r="D61" s="264" t="s">
        <v>445</v>
      </c>
      <c r="E61" s="252">
        <v>2</v>
      </c>
      <c r="F61" s="255">
        <v>2800000</v>
      </c>
      <c r="G61" s="252">
        <v>9</v>
      </c>
      <c r="H61" s="262">
        <f>F61*G61*E61</f>
        <v>50400000</v>
      </c>
    </row>
    <row r="62" spans="2:8" s="167" customFormat="1" x14ac:dyDescent="0.25">
      <c r="B62" s="110"/>
      <c r="C62" s="71"/>
      <c r="D62" s="264" t="s">
        <v>446</v>
      </c>
      <c r="E62" s="252">
        <v>15</v>
      </c>
      <c r="F62" s="255">
        <v>1800000</v>
      </c>
      <c r="G62" s="252">
        <v>9</v>
      </c>
      <c r="H62" s="262">
        <f>F62*G62*E62</f>
        <v>243000000</v>
      </c>
    </row>
    <row r="63" spans="2:8" s="167" customFormat="1" x14ac:dyDescent="0.25">
      <c r="B63" s="110"/>
      <c r="C63" s="71"/>
      <c r="D63" s="252" t="s">
        <v>152</v>
      </c>
      <c r="E63" s="252"/>
      <c r="F63" s="252"/>
      <c r="G63" s="252"/>
      <c r="H63" s="262">
        <f>SUM(H60:H62)</f>
        <v>335700000</v>
      </c>
    </row>
    <row r="64" spans="2:8" s="167" customFormat="1" ht="15.75" thickBot="1" x14ac:dyDescent="0.3">
      <c r="B64" s="110"/>
      <c r="C64" s="71"/>
      <c r="D64" s="107"/>
      <c r="E64" s="107"/>
      <c r="F64" s="108"/>
      <c r="G64" s="108"/>
      <c r="H64" s="107"/>
    </row>
    <row r="65" spans="1:8" ht="15.75" thickBot="1" x14ac:dyDescent="0.3">
      <c r="B65" s="107"/>
      <c r="D65" s="399" t="s">
        <v>103</v>
      </c>
      <c r="E65" s="400"/>
      <c r="F65" s="400"/>
      <c r="G65" s="401"/>
    </row>
    <row r="66" spans="1:8" ht="15.75" thickBot="1" x14ac:dyDescent="0.3">
      <c r="B66" s="107"/>
      <c r="D66" s="20" t="s">
        <v>102</v>
      </c>
      <c r="E66" s="20" t="s">
        <v>101</v>
      </c>
      <c r="F66" s="20" t="s">
        <v>100</v>
      </c>
      <c r="G66" s="20" t="s">
        <v>99</v>
      </c>
    </row>
    <row r="67" spans="1:8" ht="45" x14ac:dyDescent="0.25">
      <c r="B67" s="107"/>
      <c r="D67" s="426" t="s">
        <v>110</v>
      </c>
      <c r="E67" s="146" t="s">
        <v>98</v>
      </c>
      <c r="F67" s="45" t="s">
        <v>94</v>
      </c>
      <c r="G67" s="147">
        <v>1</v>
      </c>
    </row>
    <row r="68" spans="1:8" s="126" customFormat="1" ht="45" x14ac:dyDescent="0.25">
      <c r="A68" s="167"/>
      <c r="B68" s="107"/>
      <c r="C68" s="71"/>
      <c r="D68" s="427"/>
      <c r="E68" s="131" t="s">
        <v>97</v>
      </c>
      <c r="F68" s="129" t="s">
        <v>94</v>
      </c>
      <c r="G68" s="148">
        <v>1</v>
      </c>
      <c r="H68" s="128"/>
    </row>
    <row r="69" spans="1:8" ht="60" x14ac:dyDescent="0.25">
      <c r="B69" s="107"/>
      <c r="D69" s="50" t="s">
        <v>350</v>
      </c>
      <c r="E69" s="145" t="s">
        <v>95</v>
      </c>
      <c r="F69" s="129" t="s">
        <v>94</v>
      </c>
      <c r="G69" s="148">
        <v>1</v>
      </c>
    </row>
    <row r="70" spans="1:8" ht="30" x14ac:dyDescent="0.25">
      <c r="B70" s="107"/>
      <c r="D70" s="50" t="s">
        <v>266</v>
      </c>
      <c r="E70" s="131" t="s">
        <v>275</v>
      </c>
      <c r="F70" s="129" t="s">
        <v>94</v>
      </c>
      <c r="G70" s="148">
        <v>1</v>
      </c>
    </row>
    <row r="71" spans="1:8" ht="60" x14ac:dyDescent="0.25">
      <c r="B71" s="107"/>
      <c r="D71" s="50" t="s">
        <v>351</v>
      </c>
      <c r="E71" s="131" t="s">
        <v>96</v>
      </c>
      <c r="F71" s="129" t="s">
        <v>94</v>
      </c>
      <c r="G71" s="148">
        <v>1</v>
      </c>
      <c r="H71" s="139"/>
    </row>
    <row r="72" spans="1:8" s="126" customFormat="1" ht="45" x14ac:dyDescent="0.25">
      <c r="A72" s="167"/>
      <c r="B72" s="107"/>
      <c r="C72" s="71"/>
      <c r="D72" s="50" t="s">
        <v>352</v>
      </c>
      <c r="E72" s="145" t="s">
        <v>192</v>
      </c>
      <c r="F72" s="129" t="s">
        <v>94</v>
      </c>
      <c r="G72" s="148">
        <v>1</v>
      </c>
      <c r="H72" s="139"/>
    </row>
    <row r="73" spans="1:8" s="126" customFormat="1" ht="45" x14ac:dyDescent="0.25">
      <c r="A73" s="167"/>
      <c r="B73" s="107"/>
      <c r="C73" s="71"/>
      <c r="D73" s="50" t="s">
        <v>107</v>
      </c>
      <c r="E73" s="145" t="s">
        <v>276</v>
      </c>
      <c r="F73" s="129" t="s">
        <v>94</v>
      </c>
      <c r="G73" s="148">
        <v>1</v>
      </c>
      <c r="H73" s="139"/>
    </row>
    <row r="74" spans="1:8" s="126" customFormat="1" ht="45.75" thickBot="1" x14ac:dyDescent="0.3">
      <c r="A74" s="167"/>
      <c r="B74" s="107"/>
      <c r="C74" s="71"/>
      <c r="D74" s="53" t="s">
        <v>274</v>
      </c>
      <c r="E74" s="149" t="s">
        <v>277</v>
      </c>
      <c r="F74" s="150" t="s">
        <v>94</v>
      </c>
      <c r="G74" s="151">
        <v>1</v>
      </c>
      <c r="H74" s="139"/>
    </row>
    <row r="75" spans="1:8" ht="15.75" thickBot="1" x14ac:dyDescent="0.3"/>
    <row r="76" spans="1:8" ht="15.75" thickBot="1" x14ac:dyDescent="0.3">
      <c r="D76" s="399" t="s">
        <v>93</v>
      </c>
      <c r="E76" s="400"/>
      <c r="F76" s="400"/>
      <c r="G76" s="400"/>
      <c r="H76" s="401"/>
    </row>
    <row r="77" spans="1:8" x14ac:dyDescent="0.25">
      <c r="D77" s="16" t="s">
        <v>92</v>
      </c>
      <c r="E77" s="15" t="s">
        <v>91</v>
      </c>
      <c r="F77" s="403" t="s">
        <v>90</v>
      </c>
      <c r="G77" s="403"/>
      <c r="H77" s="404"/>
    </row>
    <row r="78" spans="1:8" x14ac:dyDescent="0.25">
      <c r="D78" s="418" t="s">
        <v>338</v>
      </c>
      <c r="E78" s="13" t="s">
        <v>89</v>
      </c>
      <c r="F78" s="379" t="s">
        <v>278</v>
      </c>
      <c r="G78" s="379"/>
      <c r="H78" s="379"/>
    </row>
    <row r="79" spans="1:8" ht="30" x14ac:dyDescent="0.25">
      <c r="D79" s="419"/>
      <c r="E79" s="130" t="s">
        <v>231</v>
      </c>
      <c r="F79" s="379" t="s">
        <v>88</v>
      </c>
      <c r="G79" s="379"/>
      <c r="H79" s="379"/>
    </row>
    <row r="80" spans="1:8" s="128" customFormat="1" ht="27.75" customHeight="1" x14ac:dyDescent="0.25">
      <c r="A80" s="167"/>
      <c r="B80" s="141"/>
      <c r="C80" s="71"/>
      <c r="D80" s="419"/>
      <c r="E80" s="130" t="s">
        <v>368</v>
      </c>
      <c r="F80" s="379" t="s">
        <v>230</v>
      </c>
      <c r="G80" s="379"/>
      <c r="H80" s="379"/>
    </row>
    <row r="81" spans="1:8" s="128" customFormat="1" ht="27.75" customHeight="1" x14ac:dyDescent="0.25">
      <c r="A81" s="167"/>
      <c r="B81" s="141"/>
      <c r="C81" s="71"/>
      <c r="D81" s="431"/>
      <c r="E81" s="130" t="s">
        <v>281</v>
      </c>
      <c r="F81" s="432" t="s">
        <v>279</v>
      </c>
      <c r="G81" s="433"/>
      <c r="H81" s="434"/>
    </row>
    <row r="82" spans="1:8" x14ac:dyDescent="0.25">
      <c r="D82" s="111" t="s">
        <v>339</v>
      </c>
      <c r="E82" s="129" t="s">
        <v>280</v>
      </c>
      <c r="F82" s="428" t="s">
        <v>134</v>
      </c>
      <c r="G82" s="429"/>
      <c r="H82" s="430"/>
    </row>
    <row r="83" spans="1:8" ht="15.75" thickBot="1" x14ac:dyDescent="0.3">
      <c r="D83" s="152" t="s">
        <v>341</v>
      </c>
      <c r="E83" s="96" t="s">
        <v>78</v>
      </c>
      <c r="F83" s="407" t="s">
        <v>473</v>
      </c>
      <c r="G83" s="407"/>
      <c r="H83" s="408"/>
    </row>
    <row r="84" spans="1:8" s="128" customFormat="1" x14ac:dyDescent="0.25">
      <c r="A84" s="167"/>
      <c r="B84" s="141"/>
      <c r="C84" s="71"/>
      <c r="D84" s="59"/>
      <c r="E84" s="139"/>
      <c r="F84" s="2"/>
      <c r="G84" s="2"/>
      <c r="H84" s="2"/>
    </row>
    <row r="85" spans="1:8" ht="15.75" thickBot="1" x14ac:dyDescent="0.3"/>
    <row r="86" spans="1:8" x14ac:dyDescent="0.25">
      <c r="G86" s="384" t="s">
        <v>241</v>
      </c>
      <c r="H86" s="385"/>
    </row>
    <row r="87" spans="1:8" x14ac:dyDescent="0.25">
      <c r="G87" s="89"/>
      <c r="H87" s="144" t="s">
        <v>242</v>
      </c>
    </row>
    <row r="88" spans="1:8" x14ac:dyDescent="0.25">
      <c r="G88" s="90"/>
      <c r="H88" s="144"/>
    </row>
    <row r="89" spans="1:8" x14ac:dyDescent="0.25">
      <c r="G89" s="120"/>
      <c r="H89" s="144" t="s">
        <v>243</v>
      </c>
    </row>
    <row r="90" spans="1:8" x14ac:dyDescent="0.25">
      <c r="G90" s="117"/>
      <c r="H90" s="142"/>
    </row>
    <row r="91" spans="1:8" ht="15.75" thickBot="1" x14ac:dyDescent="0.3">
      <c r="G91" s="118"/>
      <c r="H91" s="143" t="s">
        <v>255</v>
      </c>
    </row>
  </sheetData>
  <mergeCells count="25">
    <mergeCell ref="B1:D3"/>
    <mergeCell ref="E1:I1"/>
    <mergeCell ref="E2:I2"/>
    <mergeCell ref="E3:F3"/>
    <mergeCell ref="G3:I3"/>
    <mergeCell ref="G86:H86"/>
    <mergeCell ref="C25:H25"/>
    <mergeCell ref="C35:H35"/>
    <mergeCell ref="D67:D68"/>
    <mergeCell ref="F80:H80"/>
    <mergeCell ref="F82:H82"/>
    <mergeCell ref="D78:D81"/>
    <mergeCell ref="F81:H81"/>
    <mergeCell ref="F83:H83"/>
    <mergeCell ref="D65:G65"/>
    <mergeCell ref="D76:H76"/>
    <mergeCell ref="F77:H77"/>
    <mergeCell ref="F78:H78"/>
    <mergeCell ref="F79:H79"/>
    <mergeCell ref="D58:H58"/>
    <mergeCell ref="C5:H5"/>
    <mergeCell ref="C7:H7"/>
    <mergeCell ref="C9:H9"/>
    <mergeCell ref="C11:H11"/>
    <mergeCell ref="C15:H15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INDICE</vt:lpstr>
      <vt:lpstr>LISTA DE ASPECTOS CRIT.</vt:lpstr>
      <vt:lpstr>2 ASPECTOS CRITICOS</vt:lpstr>
      <vt:lpstr>SUMATORIA DE ASPECTOS CRITICOS</vt:lpstr>
      <vt:lpstr>ORDEN DE PRIORIZACION</vt:lpstr>
      <vt:lpstr>OBJETIVO</vt:lpstr>
      <vt:lpstr>PROYECTO 1</vt:lpstr>
      <vt:lpstr>PROYECTO 2</vt:lpstr>
      <vt:lpstr>PROYECTO 3</vt:lpstr>
      <vt:lpstr>PROYECTO 4</vt:lpstr>
      <vt:lpstr>PROYECTO 5</vt:lpstr>
      <vt:lpstr>PROYECTO 6</vt:lpstr>
      <vt:lpstr>MAPA DE RUTA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MORALES DAZA</dc:creator>
  <cp:lastModifiedBy>MARCELA.REYES</cp:lastModifiedBy>
  <cp:lastPrinted>2017-04-28T18:12:13Z</cp:lastPrinted>
  <dcterms:created xsi:type="dcterms:W3CDTF">2015-11-30T16:54:57Z</dcterms:created>
  <dcterms:modified xsi:type="dcterms:W3CDTF">2021-04-19T22:56:49Z</dcterms:modified>
</cp:coreProperties>
</file>