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C:\Users\marcela.reyes\Documents\ARCHIVO SDA\TRANSPARENCIA (nuevo)\NUEVA TRANSPARENCIA\Planeación, presupuesto e Informes\Nuevo Contrato Social y Ambiental\Planes de Acción por proyecto de inversión\2020\III TRIMESTRE\"/>
    </mc:Choice>
  </mc:AlternateContent>
  <xr:revisionPtr revIDLastSave="0" documentId="8_{8C416077-AD85-4F6B-9BBF-48BF3BD844EC}" xr6:coauthVersionLast="46" xr6:coauthVersionMax="46" xr10:uidLastSave="{00000000-0000-0000-0000-000000000000}"/>
  <bookViews>
    <workbookView xWindow="-120" yWindow="-120" windowWidth="20730" windowHeight="11160" tabRatio="494" activeTab="2" xr2:uid="{00000000-000D-0000-FFFF-FFFF00000000}"/>
  </bookViews>
  <sheets>
    <sheet name="GESTIÓN" sheetId="5" r:id="rId1"/>
    <sheet name="INVERSIÓN" sheetId="6" r:id="rId2"/>
    <sheet name="ACTIVIDADES" sheetId="7" r:id="rId3"/>
    <sheet name="TERRITORIALIZACIÓN" sheetId="15" r:id="rId4"/>
  </sheets>
  <externalReferences>
    <externalReference r:id="rId5"/>
  </externalReferences>
  <definedNames>
    <definedName name="_xlnm.Print_Area" localSheetId="2">ACTIVIDADES!$A$1:$V$27</definedName>
    <definedName name="_xlnm.Print_Area" localSheetId="0">GESTIÓN!$A$1:$EL$17</definedName>
    <definedName name="_xlnm.Print_Area" localSheetId="1">INVERSIÓN!$A$1:$EI$33</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Y27" i="6" l="1"/>
  <c r="H27" i="6"/>
  <c r="U27" i="6"/>
  <c r="AT27" i="6"/>
  <c r="BS27" i="6"/>
  <c r="CR27" i="6"/>
  <c r="G27" i="6"/>
  <c r="ED27" i="6"/>
  <c r="EC11" i="6"/>
  <c r="G11" i="6"/>
  <c r="ED11" i="6"/>
  <c r="EC12" i="6"/>
  <c r="G12" i="6"/>
  <c r="ED12" i="6"/>
  <c r="EC13" i="6"/>
  <c r="G13" i="6"/>
  <c r="ED13" i="6"/>
  <c r="DY14" i="6"/>
  <c r="M14" i="6"/>
  <c r="EC14" i="6"/>
  <c r="H14" i="6"/>
  <c r="U14" i="6"/>
  <c r="AT14" i="6"/>
  <c r="BS14" i="6"/>
  <c r="CR14" i="6"/>
  <c r="G14" i="6"/>
  <c r="ED14" i="6"/>
  <c r="DY15" i="6"/>
  <c r="M15" i="6"/>
  <c r="EC15" i="6"/>
  <c r="H15" i="6"/>
  <c r="U15" i="6"/>
  <c r="AT15" i="6"/>
  <c r="BS15" i="6"/>
  <c r="CR15" i="6"/>
  <c r="G15" i="6"/>
  <c r="ED15" i="6"/>
  <c r="EC16" i="6"/>
  <c r="G16" i="6"/>
  <c r="ED16" i="6"/>
  <c r="EC17" i="6"/>
  <c r="G17" i="6"/>
  <c r="ED17" i="6"/>
  <c r="EC18" i="6"/>
  <c r="G18" i="6"/>
  <c r="ED18" i="6"/>
  <c r="EC19" i="6"/>
  <c r="G19" i="6"/>
  <c r="ED19" i="6"/>
  <c r="DY20" i="6"/>
  <c r="M20" i="6"/>
  <c r="EC20" i="6"/>
  <c r="H20" i="6"/>
  <c r="U20" i="6"/>
  <c r="AT20" i="6"/>
  <c r="BS20" i="6"/>
  <c r="CR20" i="6"/>
  <c r="G20" i="6"/>
  <c r="ED20" i="6"/>
  <c r="DY21" i="6"/>
  <c r="M21" i="6"/>
  <c r="EC21" i="6"/>
  <c r="H21" i="6"/>
  <c r="U21" i="6"/>
  <c r="AT21" i="6"/>
  <c r="BS21" i="6"/>
  <c r="CR21" i="6"/>
  <c r="G21" i="6"/>
  <c r="ED21" i="6"/>
  <c r="EC22" i="6"/>
  <c r="G22" i="6"/>
  <c r="ED22" i="6"/>
  <c r="EC23" i="6"/>
  <c r="G23" i="6"/>
  <c r="ED23" i="6"/>
  <c r="EC24" i="6"/>
  <c r="G24" i="6"/>
  <c r="ED24" i="6"/>
  <c r="EC25" i="6"/>
  <c r="G25" i="6"/>
  <c r="ED25" i="6"/>
  <c r="DY26" i="6"/>
  <c r="M26" i="6"/>
  <c r="EC26" i="6"/>
  <c r="H26" i="6"/>
  <c r="U26" i="6"/>
  <c r="AT26" i="6"/>
  <c r="BS26" i="6"/>
  <c r="CR26" i="6"/>
  <c r="G26" i="6"/>
  <c r="ED26" i="6"/>
  <c r="M27" i="6"/>
  <c r="EC27" i="6"/>
  <c r="DY28" i="6"/>
  <c r="M28" i="6"/>
  <c r="EC28" i="6"/>
  <c r="H28" i="6"/>
  <c r="U28" i="6"/>
  <c r="AT28" i="6"/>
  <c r="BS28" i="6"/>
  <c r="CR28" i="6"/>
  <c r="G28" i="6"/>
  <c r="ED28" i="6"/>
  <c r="DY29" i="6"/>
  <c r="M29" i="6"/>
  <c r="EC29" i="6"/>
  <c r="H29" i="6"/>
  <c r="U29" i="6"/>
  <c r="AT29" i="6"/>
  <c r="BS29" i="6"/>
  <c r="CR29" i="6"/>
  <c r="G29" i="6"/>
  <c r="ED29" i="6"/>
  <c r="DY30" i="6"/>
  <c r="M30" i="6"/>
  <c r="EC30" i="6"/>
  <c r="H30" i="6"/>
  <c r="U30" i="6"/>
  <c r="AT30" i="6"/>
  <c r="BS30" i="6"/>
  <c r="CR30" i="6"/>
  <c r="G30" i="6"/>
  <c r="ED30" i="6"/>
  <c r="EC10" i="6"/>
  <c r="EF14" i="5"/>
  <c r="AB335" i="15"/>
  <c r="AB189" i="15"/>
  <c r="AB151" i="15"/>
  <c r="AB192" i="15"/>
  <c r="AB341" i="15"/>
  <c r="AB343" i="15"/>
  <c r="AA335" i="15"/>
  <c r="AA189" i="15"/>
  <c r="AA151" i="15"/>
  <c r="AA192" i="15"/>
  <c r="AA341" i="15"/>
  <c r="AA343" i="15"/>
  <c r="Z335" i="15"/>
  <c r="Z189" i="15"/>
  <c r="Z151" i="15"/>
  <c r="Z192" i="15"/>
  <c r="Z341" i="15"/>
  <c r="Z343" i="15"/>
  <c r="O335" i="15"/>
  <c r="O189" i="15"/>
  <c r="O151" i="15"/>
  <c r="O192" i="15"/>
  <c r="O341" i="15"/>
  <c r="O343" i="15"/>
  <c r="N335" i="15"/>
  <c r="N189" i="15"/>
  <c r="N151" i="15"/>
  <c r="N192" i="15"/>
  <c r="N341" i="15"/>
  <c r="N343" i="15"/>
  <c r="M335" i="15"/>
  <c r="M189" i="15"/>
  <c r="M151" i="15"/>
  <c r="M192" i="15"/>
  <c r="M341" i="15"/>
  <c r="M343" i="15"/>
  <c r="F335" i="15"/>
  <c r="F189" i="15"/>
  <c r="F151" i="15"/>
  <c r="F192" i="15"/>
  <c r="F341" i="15"/>
  <c r="F343" i="15"/>
  <c r="E335" i="15"/>
  <c r="E189" i="15"/>
  <c r="E151" i="15"/>
  <c r="E192" i="15"/>
  <c r="E341" i="15"/>
  <c r="E343" i="15"/>
  <c r="AX194" i="15"/>
  <c r="AX201" i="15"/>
  <c r="AX208" i="15"/>
  <c r="AX215" i="15"/>
  <c r="AX222" i="15"/>
  <c r="AX229" i="15"/>
  <c r="AX236" i="15"/>
  <c r="AX243" i="15"/>
  <c r="AX250" i="15"/>
  <c r="AX257" i="15"/>
  <c r="AX264" i="15"/>
  <c r="AX271" i="15"/>
  <c r="AX278" i="15"/>
  <c r="AX285" i="15"/>
  <c r="AX292" i="15"/>
  <c r="AX299" i="15"/>
  <c r="AX306" i="15"/>
  <c r="AX313" i="15"/>
  <c r="AX320" i="15"/>
  <c r="AX327" i="15"/>
  <c r="AX334" i="15"/>
  <c r="AQ334" i="15"/>
  <c r="AP334" i="15"/>
  <c r="AO334" i="15"/>
  <c r="AN334" i="15"/>
  <c r="AB334" i="15"/>
  <c r="AA334" i="15"/>
  <c r="Z334" i="15"/>
  <c r="O334" i="15"/>
  <c r="N334" i="15"/>
  <c r="M334" i="15"/>
  <c r="F334" i="15"/>
  <c r="E334" i="15"/>
  <c r="AB332" i="15"/>
  <c r="AA332" i="15"/>
  <c r="Z332" i="15"/>
  <c r="Y332" i="15"/>
  <c r="X332" i="15"/>
  <c r="W332" i="15"/>
  <c r="V332" i="15"/>
  <c r="U332" i="15"/>
  <c r="T332" i="15"/>
  <c r="M332" i="15"/>
  <c r="F332" i="15"/>
  <c r="E332" i="15"/>
  <c r="AB331" i="15"/>
  <c r="AA331" i="15"/>
  <c r="Z331" i="15"/>
  <c r="Y331" i="15"/>
  <c r="X331" i="15"/>
  <c r="W331" i="15"/>
  <c r="V331" i="15"/>
  <c r="U331" i="15"/>
  <c r="T331" i="15"/>
  <c r="M331" i="15"/>
  <c r="F331" i="15"/>
  <c r="E331" i="15"/>
  <c r="AB325" i="15"/>
  <c r="AA325" i="15"/>
  <c r="Z325" i="15"/>
  <c r="Y325" i="15"/>
  <c r="X325" i="15"/>
  <c r="W325" i="15"/>
  <c r="V325" i="15"/>
  <c r="U325" i="15"/>
  <c r="T325" i="15"/>
  <c r="M325" i="15"/>
  <c r="F325" i="15"/>
  <c r="E325" i="15"/>
  <c r="AB324" i="15"/>
  <c r="AA324" i="15"/>
  <c r="Z324" i="15"/>
  <c r="Y324" i="15"/>
  <c r="X324" i="15"/>
  <c r="W324" i="15"/>
  <c r="V324" i="15"/>
  <c r="U324" i="15"/>
  <c r="T324" i="15"/>
  <c r="M324" i="15"/>
  <c r="F324" i="15"/>
  <c r="E324" i="15"/>
  <c r="AB318" i="15"/>
  <c r="AA318" i="15"/>
  <c r="Z318" i="15"/>
  <c r="Y318" i="15"/>
  <c r="X318" i="15"/>
  <c r="W318" i="15"/>
  <c r="V318" i="15"/>
  <c r="U318" i="15"/>
  <c r="T318" i="15"/>
  <c r="M318" i="15"/>
  <c r="F318" i="15"/>
  <c r="E318" i="15"/>
  <c r="AB317" i="15"/>
  <c r="AA317" i="15"/>
  <c r="Z317" i="15"/>
  <c r="Y317" i="15"/>
  <c r="X317" i="15"/>
  <c r="W317" i="15"/>
  <c r="V317" i="15"/>
  <c r="U317" i="15"/>
  <c r="T317" i="15"/>
  <c r="M317" i="15"/>
  <c r="F317" i="15"/>
  <c r="E317" i="15"/>
  <c r="AB311" i="15"/>
  <c r="AA311" i="15"/>
  <c r="Z311" i="15"/>
  <c r="Y311" i="15"/>
  <c r="X311" i="15"/>
  <c r="W311" i="15"/>
  <c r="V311" i="15"/>
  <c r="U311" i="15"/>
  <c r="T311" i="15"/>
  <c r="M311" i="15"/>
  <c r="F311" i="15"/>
  <c r="E311" i="15"/>
  <c r="AB310" i="15"/>
  <c r="AA310" i="15"/>
  <c r="Z310" i="15"/>
  <c r="Y310" i="15"/>
  <c r="X310" i="15"/>
  <c r="W310" i="15"/>
  <c r="V310" i="15"/>
  <c r="U310" i="15"/>
  <c r="T310" i="15"/>
  <c r="M310" i="15"/>
  <c r="F310" i="15"/>
  <c r="E310" i="15"/>
  <c r="AB304" i="15"/>
  <c r="AA304" i="15"/>
  <c r="Z304" i="15"/>
  <c r="Y304" i="15"/>
  <c r="X304" i="15"/>
  <c r="W304" i="15"/>
  <c r="V304" i="15"/>
  <c r="U304" i="15"/>
  <c r="T304" i="15"/>
  <c r="N304" i="15"/>
  <c r="M304" i="15"/>
  <c r="F304" i="15"/>
  <c r="E304" i="15"/>
  <c r="AB303" i="15"/>
  <c r="AA303" i="15"/>
  <c r="Z303" i="15"/>
  <c r="Y303" i="15"/>
  <c r="X303" i="15"/>
  <c r="W303" i="15"/>
  <c r="V303" i="15"/>
  <c r="U303" i="15"/>
  <c r="T303" i="15"/>
  <c r="N303" i="15"/>
  <c r="M303" i="15"/>
  <c r="F303" i="15"/>
  <c r="E303" i="15"/>
  <c r="AB297" i="15"/>
  <c r="AA297" i="15"/>
  <c r="Z297" i="15"/>
  <c r="Y297" i="15"/>
  <c r="X297" i="15"/>
  <c r="W297" i="15"/>
  <c r="V297" i="15"/>
  <c r="U297" i="15"/>
  <c r="T297" i="15"/>
  <c r="M297" i="15"/>
  <c r="F297" i="15"/>
  <c r="E297" i="15"/>
  <c r="AB296" i="15"/>
  <c r="AA296" i="15"/>
  <c r="Z296" i="15"/>
  <c r="Y296" i="15"/>
  <c r="X296" i="15"/>
  <c r="W296" i="15"/>
  <c r="V296" i="15"/>
  <c r="U296" i="15"/>
  <c r="T296" i="15"/>
  <c r="M296" i="15"/>
  <c r="F296" i="15"/>
  <c r="E296" i="15"/>
  <c r="AB290" i="15"/>
  <c r="AA290" i="15"/>
  <c r="Z290" i="15"/>
  <c r="Y290" i="15"/>
  <c r="X290" i="15"/>
  <c r="W290" i="15"/>
  <c r="V290" i="15"/>
  <c r="U290" i="15"/>
  <c r="T290" i="15"/>
  <c r="M290" i="15"/>
  <c r="F290" i="15"/>
  <c r="E290" i="15"/>
  <c r="AB289" i="15"/>
  <c r="AA289" i="15"/>
  <c r="Z289" i="15"/>
  <c r="Y289" i="15"/>
  <c r="X289" i="15"/>
  <c r="W289" i="15"/>
  <c r="V289" i="15"/>
  <c r="U289" i="15"/>
  <c r="T289" i="15"/>
  <c r="M289" i="15"/>
  <c r="F289" i="15"/>
  <c r="E289" i="15"/>
  <c r="AB283" i="15"/>
  <c r="AA283" i="15"/>
  <c r="Z283" i="15"/>
  <c r="Y283" i="15"/>
  <c r="X283" i="15"/>
  <c r="W283" i="15"/>
  <c r="V283" i="15"/>
  <c r="U283" i="15"/>
  <c r="T283" i="15"/>
  <c r="N283" i="15"/>
  <c r="M283" i="15"/>
  <c r="F283" i="15"/>
  <c r="E283" i="15"/>
  <c r="AB282" i="15"/>
  <c r="AA282" i="15"/>
  <c r="Z282" i="15"/>
  <c r="Y282" i="15"/>
  <c r="X282" i="15"/>
  <c r="W282" i="15"/>
  <c r="V282" i="15"/>
  <c r="U282" i="15"/>
  <c r="T282" i="15"/>
  <c r="N282" i="15"/>
  <c r="M282" i="15"/>
  <c r="F282" i="15"/>
  <c r="E282" i="15"/>
  <c r="AB276" i="15"/>
  <c r="AA276" i="15"/>
  <c r="Z276" i="15"/>
  <c r="Y276" i="15"/>
  <c r="X276" i="15"/>
  <c r="W276" i="15"/>
  <c r="V276" i="15"/>
  <c r="U276" i="15"/>
  <c r="T276" i="15"/>
  <c r="M276" i="15"/>
  <c r="F276" i="15"/>
  <c r="E276" i="15"/>
  <c r="AB275" i="15"/>
  <c r="AA275" i="15"/>
  <c r="Z275" i="15"/>
  <c r="Y275" i="15"/>
  <c r="X275" i="15"/>
  <c r="W275" i="15"/>
  <c r="V275" i="15"/>
  <c r="U275" i="15"/>
  <c r="T275" i="15"/>
  <c r="M275" i="15"/>
  <c r="F275" i="15"/>
  <c r="E275" i="15"/>
  <c r="AB269" i="15"/>
  <c r="AA269" i="15"/>
  <c r="Z269" i="15"/>
  <c r="Y269" i="15"/>
  <c r="X269" i="15"/>
  <c r="W269" i="15"/>
  <c r="V269" i="15"/>
  <c r="U269" i="15"/>
  <c r="T269" i="15"/>
  <c r="M269" i="15"/>
  <c r="F269" i="15"/>
  <c r="E269" i="15"/>
  <c r="AB268" i="15"/>
  <c r="AA268" i="15"/>
  <c r="Z268" i="15"/>
  <c r="Y268" i="15"/>
  <c r="X268" i="15"/>
  <c r="W268" i="15"/>
  <c r="V268" i="15"/>
  <c r="U268" i="15"/>
  <c r="T268" i="15"/>
  <c r="M268" i="15"/>
  <c r="F268" i="15"/>
  <c r="E268" i="15"/>
  <c r="AB262" i="15"/>
  <c r="AA262" i="15"/>
  <c r="Z262" i="15"/>
  <c r="Y262" i="15"/>
  <c r="X262" i="15"/>
  <c r="W262" i="15"/>
  <c r="V262" i="15"/>
  <c r="U262" i="15"/>
  <c r="T262" i="15"/>
  <c r="M262" i="15"/>
  <c r="F262" i="15"/>
  <c r="E262" i="15"/>
  <c r="AB261" i="15"/>
  <c r="AA261" i="15"/>
  <c r="Z261" i="15"/>
  <c r="Y261" i="15"/>
  <c r="X261" i="15"/>
  <c r="W261" i="15"/>
  <c r="V261" i="15"/>
  <c r="U261" i="15"/>
  <c r="T261" i="15"/>
  <c r="M261" i="15"/>
  <c r="F261" i="15"/>
  <c r="E261" i="15"/>
  <c r="AB255" i="15"/>
  <c r="AA255" i="15"/>
  <c r="Z255" i="15"/>
  <c r="Y255" i="15"/>
  <c r="X255" i="15"/>
  <c r="W255" i="15"/>
  <c r="V255" i="15"/>
  <c r="U255" i="15"/>
  <c r="T255" i="15"/>
  <c r="M255" i="15"/>
  <c r="F255" i="15"/>
  <c r="E255" i="15"/>
  <c r="AB254" i="15"/>
  <c r="AA254" i="15"/>
  <c r="Z254" i="15"/>
  <c r="Y254" i="15"/>
  <c r="X254" i="15"/>
  <c r="W254" i="15"/>
  <c r="V254" i="15"/>
  <c r="U254" i="15"/>
  <c r="T254" i="15"/>
  <c r="M254" i="15"/>
  <c r="F254" i="15"/>
  <c r="E254" i="15"/>
  <c r="AB248" i="15"/>
  <c r="AA248" i="15"/>
  <c r="Z248" i="15"/>
  <c r="Y248" i="15"/>
  <c r="X248" i="15"/>
  <c r="W248" i="15"/>
  <c r="V248" i="15"/>
  <c r="U248" i="15"/>
  <c r="T248" i="15"/>
  <c r="M248" i="15"/>
  <c r="F248" i="15"/>
  <c r="E248" i="15"/>
  <c r="AB247" i="15"/>
  <c r="AA247" i="15"/>
  <c r="Z247" i="15"/>
  <c r="Y247" i="15"/>
  <c r="X247" i="15"/>
  <c r="W247" i="15"/>
  <c r="V247" i="15"/>
  <c r="U247" i="15"/>
  <c r="T247" i="15"/>
  <c r="M247" i="15"/>
  <c r="F247" i="15"/>
  <c r="E247" i="15"/>
  <c r="AB241" i="15"/>
  <c r="AA241" i="15"/>
  <c r="Z241" i="15"/>
  <c r="Y241" i="15"/>
  <c r="X241" i="15"/>
  <c r="W241" i="15"/>
  <c r="V241" i="15"/>
  <c r="U241" i="15"/>
  <c r="T241" i="15"/>
  <c r="M241" i="15"/>
  <c r="F241" i="15"/>
  <c r="E241" i="15"/>
  <c r="AB240" i="15"/>
  <c r="AA240" i="15"/>
  <c r="Z240" i="15"/>
  <c r="Y240" i="15"/>
  <c r="X240" i="15"/>
  <c r="W240" i="15"/>
  <c r="V240" i="15"/>
  <c r="U240" i="15"/>
  <c r="T240" i="15"/>
  <c r="M240" i="15"/>
  <c r="F240" i="15"/>
  <c r="E240" i="15"/>
  <c r="AB234" i="15"/>
  <c r="AA234" i="15"/>
  <c r="Z234" i="15"/>
  <c r="Y234" i="15"/>
  <c r="X234" i="15"/>
  <c r="W234" i="15"/>
  <c r="V234" i="15"/>
  <c r="U234" i="15"/>
  <c r="T234" i="15"/>
  <c r="M234" i="15"/>
  <c r="F234" i="15"/>
  <c r="E234" i="15"/>
  <c r="AB233" i="15"/>
  <c r="AA233" i="15"/>
  <c r="Z233" i="15"/>
  <c r="Y233" i="15"/>
  <c r="X233" i="15"/>
  <c r="W233" i="15"/>
  <c r="V233" i="15"/>
  <c r="U233" i="15"/>
  <c r="T233" i="15"/>
  <c r="M233" i="15"/>
  <c r="F233" i="15"/>
  <c r="E233" i="15"/>
  <c r="AB227" i="15"/>
  <c r="AA227" i="15"/>
  <c r="Z227" i="15"/>
  <c r="Y227" i="15"/>
  <c r="X227" i="15"/>
  <c r="W227" i="15"/>
  <c r="V227" i="15"/>
  <c r="U227" i="15"/>
  <c r="T227" i="15"/>
  <c r="M227" i="15"/>
  <c r="F227" i="15"/>
  <c r="E227" i="15"/>
  <c r="AB226" i="15"/>
  <c r="AA226" i="15"/>
  <c r="Z226" i="15"/>
  <c r="Y226" i="15"/>
  <c r="X226" i="15"/>
  <c r="W226" i="15"/>
  <c r="V226" i="15"/>
  <c r="U226" i="15"/>
  <c r="T226" i="15"/>
  <c r="M226" i="15"/>
  <c r="F226" i="15"/>
  <c r="E226" i="15"/>
  <c r="AB220" i="15"/>
  <c r="AA220" i="15"/>
  <c r="Z220" i="15"/>
  <c r="Y220" i="15"/>
  <c r="X220" i="15"/>
  <c r="W220" i="15"/>
  <c r="V220" i="15"/>
  <c r="U220" i="15"/>
  <c r="T220" i="15"/>
  <c r="M220" i="15"/>
  <c r="F220" i="15"/>
  <c r="E220" i="15"/>
  <c r="AB219" i="15"/>
  <c r="AA219" i="15"/>
  <c r="Z219" i="15"/>
  <c r="Y219" i="15"/>
  <c r="X219" i="15"/>
  <c r="W219" i="15"/>
  <c r="V219" i="15"/>
  <c r="U219" i="15"/>
  <c r="T219" i="15"/>
  <c r="M219" i="15"/>
  <c r="F219" i="15"/>
  <c r="E219" i="15"/>
  <c r="AB213" i="15"/>
  <c r="AA213" i="15"/>
  <c r="Z213" i="15"/>
  <c r="Y213" i="15"/>
  <c r="X213" i="15"/>
  <c r="W213" i="15"/>
  <c r="V213" i="15"/>
  <c r="U213" i="15"/>
  <c r="T213" i="15"/>
  <c r="M213" i="15"/>
  <c r="F213" i="15"/>
  <c r="E213" i="15"/>
  <c r="AB212" i="15"/>
  <c r="AA212" i="15"/>
  <c r="Z212" i="15"/>
  <c r="Y212" i="15"/>
  <c r="X212" i="15"/>
  <c r="W212" i="15"/>
  <c r="V212" i="15"/>
  <c r="U212" i="15"/>
  <c r="T212" i="15"/>
  <c r="M212" i="15"/>
  <c r="F212" i="15"/>
  <c r="E212" i="15"/>
  <c r="AB206" i="15"/>
  <c r="AA206" i="15"/>
  <c r="Z206" i="15"/>
  <c r="Y206" i="15"/>
  <c r="X206" i="15"/>
  <c r="W206" i="15"/>
  <c r="V206" i="15"/>
  <c r="U206" i="15"/>
  <c r="T206" i="15"/>
  <c r="M206" i="15"/>
  <c r="F206" i="15"/>
  <c r="E206" i="15"/>
  <c r="AB205" i="15"/>
  <c r="AA205" i="15"/>
  <c r="Z205" i="15"/>
  <c r="Y205" i="15"/>
  <c r="X205" i="15"/>
  <c r="W205" i="15"/>
  <c r="V205" i="15"/>
  <c r="U205" i="15"/>
  <c r="T205" i="15"/>
  <c r="M205" i="15"/>
  <c r="F205" i="15"/>
  <c r="E205" i="15"/>
  <c r="AB199" i="15"/>
  <c r="AA199" i="15"/>
  <c r="Z199" i="15"/>
  <c r="Y199" i="15"/>
  <c r="X199" i="15"/>
  <c r="W199" i="15"/>
  <c r="V199" i="15"/>
  <c r="U199" i="15"/>
  <c r="T199" i="15"/>
  <c r="M199" i="15"/>
  <c r="L199" i="15"/>
  <c r="K199" i="15"/>
  <c r="J199" i="15"/>
  <c r="I199" i="15"/>
  <c r="H199" i="15"/>
  <c r="G199" i="15"/>
  <c r="F199" i="15"/>
  <c r="E199" i="15"/>
  <c r="AB198" i="15"/>
  <c r="AA198" i="15"/>
  <c r="Z198" i="15"/>
  <c r="Y198" i="15"/>
  <c r="X198" i="15"/>
  <c r="W198" i="15"/>
  <c r="V198" i="15"/>
  <c r="U198" i="15"/>
  <c r="T198" i="15"/>
  <c r="M198" i="15"/>
  <c r="L198" i="15"/>
  <c r="K198" i="15"/>
  <c r="J198" i="15"/>
  <c r="I198" i="15"/>
  <c r="H198" i="15"/>
  <c r="G198" i="15"/>
  <c r="F198" i="15"/>
  <c r="E198" i="15"/>
  <c r="AX153" i="15"/>
  <c r="AX160" i="15"/>
  <c r="AX167" i="15"/>
  <c r="AX174" i="15"/>
  <c r="AX181" i="15"/>
  <c r="AX188" i="15"/>
  <c r="AX10" i="15"/>
  <c r="AX17" i="15"/>
  <c r="AX24" i="15"/>
  <c r="AX31" i="15"/>
  <c r="AX38" i="15"/>
  <c r="AX45" i="15"/>
  <c r="AX52" i="15"/>
  <c r="AX59" i="15"/>
  <c r="AX66" i="15"/>
  <c r="AX73" i="15"/>
  <c r="AX80" i="15"/>
  <c r="AX87" i="15"/>
  <c r="AX94" i="15"/>
  <c r="AX101" i="15"/>
  <c r="AX108" i="15"/>
  <c r="AX115" i="15"/>
  <c r="AX122" i="15"/>
  <c r="AX129" i="15"/>
  <c r="AX136" i="15"/>
  <c r="AX143" i="15"/>
  <c r="AX150" i="15"/>
  <c r="AX191" i="15"/>
  <c r="AQ188" i="15"/>
  <c r="AQ150" i="15"/>
  <c r="AQ191" i="15"/>
  <c r="AP188" i="15"/>
  <c r="AP150" i="15"/>
  <c r="AP191" i="15"/>
  <c r="AO188" i="15"/>
  <c r="AO150" i="15"/>
  <c r="AO191" i="15"/>
  <c r="AN188" i="15"/>
  <c r="AN150" i="15"/>
  <c r="AN191" i="15"/>
  <c r="AB188" i="15"/>
  <c r="AB150" i="15"/>
  <c r="AB191" i="15"/>
  <c r="AA188" i="15"/>
  <c r="AA150" i="15"/>
  <c r="AA191" i="15"/>
  <c r="Z188" i="15"/>
  <c r="Z150" i="15"/>
  <c r="Z191" i="15"/>
  <c r="O188" i="15"/>
  <c r="O150" i="15"/>
  <c r="O191" i="15"/>
  <c r="N188" i="15"/>
  <c r="N191" i="15"/>
  <c r="M188" i="15"/>
  <c r="M150" i="15"/>
  <c r="M191" i="15"/>
  <c r="F188" i="15"/>
  <c r="F150" i="15"/>
  <c r="F191" i="15"/>
  <c r="E188" i="15"/>
  <c r="E150" i="15"/>
  <c r="E191" i="15"/>
  <c r="AB186" i="15"/>
  <c r="AA186" i="15"/>
  <c r="Z186" i="15"/>
  <c r="Y186" i="15"/>
  <c r="X186" i="15"/>
  <c r="W186" i="15"/>
  <c r="V186" i="15"/>
  <c r="U186" i="15"/>
  <c r="T186" i="15"/>
  <c r="M186" i="15"/>
  <c r="F186" i="15"/>
  <c r="E186" i="15"/>
  <c r="AB185" i="15"/>
  <c r="AA185" i="15"/>
  <c r="Z185" i="15"/>
  <c r="Y185" i="15"/>
  <c r="X185" i="15"/>
  <c r="W185" i="15"/>
  <c r="V185" i="15"/>
  <c r="U185" i="15"/>
  <c r="T185" i="15"/>
  <c r="M185" i="15"/>
  <c r="F185" i="15"/>
  <c r="E185" i="15"/>
  <c r="AB179" i="15"/>
  <c r="AA179" i="15"/>
  <c r="Z179" i="15"/>
  <c r="Y179" i="15"/>
  <c r="X179" i="15"/>
  <c r="W179" i="15"/>
  <c r="V179" i="15"/>
  <c r="U179" i="15"/>
  <c r="T179" i="15"/>
  <c r="M179" i="15"/>
  <c r="F179" i="15"/>
  <c r="E179" i="15"/>
  <c r="AB178" i="15"/>
  <c r="AA178" i="15"/>
  <c r="Z178" i="15"/>
  <c r="Y178" i="15"/>
  <c r="X178" i="15"/>
  <c r="W178" i="15"/>
  <c r="V178" i="15"/>
  <c r="U178" i="15"/>
  <c r="T178" i="15"/>
  <c r="M178" i="15"/>
  <c r="F178" i="15"/>
  <c r="E178" i="15"/>
  <c r="AB172" i="15"/>
  <c r="AA172" i="15"/>
  <c r="Z172" i="15"/>
  <c r="Y172" i="15"/>
  <c r="X172" i="15"/>
  <c r="W172" i="15"/>
  <c r="V172" i="15"/>
  <c r="U172" i="15"/>
  <c r="T172" i="15"/>
  <c r="M172" i="15"/>
  <c r="F172" i="15"/>
  <c r="E172" i="15"/>
  <c r="AB171" i="15"/>
  <c r="AA171" i="15"/>
  <c r="Z171" i="15"/>
  <c r="Y171" i="15"/>
  <c r="X171" i="15"/>
  <c r="W171" i="15"/>
  <c r="V171" i="15"/>
  <c r="U171" i="15"/>
  <c r="T171" i="15"/>
  <c r="M171" i="15"/>
  <c r="F171" i="15"/>
  <c r="E171" i="15"/>
  <c r="AB165" i="15"/>
  <c r="AA165" i="15"/>
  <c r="Z165" i="15"/>
  <c r="Y165" i="15"/>
  <c r="X165" i="15"/>
  <c r="W165" i="15"/>
  <c r="V165" i="15"/>
  <c r="U165" i="15"/>
  <c r="T165" i="15"/>
  <c r="M165" i="15"/>
  <c r="F165" i="15"/>
  <c r="E165" i="15"/>
  <c r="AB164" i="15"/>
  <c r="AA164" i="15"/>
  <c r="Z164" i="15"/>
  <c r="Y164" i="15"/>
  <c r="X164" i="15"/>
  <c r="W164" i="15"/>
  <c r="V164" i="15"/>
  <c r="U164" i="15"/>
  <c r="T164" i="15"/>
  <c r="M164" i="15"/>
  <c r="F164" i="15"/>
  <c r="E164" i="15"/>
  <c r="AB158" i="15"/>
  <c r="AA158" i="15"/>
  <c r="Z158" i="15"/>
  <c r="Y158" i="15"/>
  <c r="X158" i="15"/>
  <c r="W158" i="15"/>
  <c r="V158" i="15"/>
  <c r="U158" i="15"/>
  <c r="T158" i="15"/>
  <c r="M158" i="15"/>
  <c r="F158" i="15"/>
  <c r="E158" i="15"/>
  <c r="AB157" i="15"/>
  <c r="AA157" i="15"/>
  <c r="Z157" i="15"/>
  <c r="Y157" i="15"/>
  <c r="X157" i="15"/>
  <c r="W157" i="15"/>
  <c r="V157" i="15"/>
  <c r="U157" i="15"/>
  <c r="T157" i="15"/>
  <c r="M157" i="15"/>
  <c r="F157" i="15"/>
  <c r="E157" i="15"/>
  <c r="AB148" i="15"/>
  <c r="AA148" i="15"/>
  <c r="Z148" i="15"/>
  <c r="Y148" i="15"/>
  <c r="X148" i="15"/>
  <c r="W148" i="15"/>
  <c r="V148" i="15"/>
  <c r="U148" i="15"/>
  <c r="T148" i="15"/>
  <c r="M148" i="15"/>
  <c r="F148" i="15"/>
  <c r="E148" i="15"/>
  <c r="AB147" i="15"/>
  <c r="AA147" i="15"/>
  <c r="Z147" i="15"/>
  <c r="Y147" i="15"/>
  <c r="X147" i="15"/>
  <c r="W147" i="15"/>
  <c r="V147" i="15"/>
  <c r="U147" i="15"/>
  <c r="T147" i="15"/>
  <c r="M147" i="15"/>
  <c r="F147" i="15"/>
  <c r="E147" i="15"/>
  <c r="AB141" i="15"/>
  <c r="AA141" i="15"/>
  <c r="Z141" i="15"/>
  <c r="Y141" i="15"/>
  <c r="X141" i="15"/>
  <c r="W141" i="15"/>
  <c r="V141" i="15"/>
  <c r="U141" i="15"/>
  <c r="T141" i="15"/>
  <c r="M141" i="15"/>
  <c r="F141" i="15"/>
  <c r="E141" i="15"/>
  <c r="AB140" i="15"/>
  <c r="AA140" i="15"/>
  <c r="Z140" i="15"/>
  <c r="Y140" i="15"/>
  <c r="X140" i="15"/>
  <c r="W140" i="15"/>
  <c r="V140" i="15"/>
  <c r="U140" i="15"/>
  <c r="T140" i="15"/>
  <c r="M140" i="15"/>
  <c r="F140" i="15"/>
  <c r="E140" i="15"/>
  <c r="AB134" i="15"/>
  <c r="AA134" i="15"/>
  <c r="Z134" i="15"/>
  <c r="Y134" i="15"/>
  <c r="X134" i="15"/>
  <c r="W134" i="15"/>
  <c r="V134" i="15"/>
  <c r="U134" i="15"/>
  <c r="T134" i="15"/>
  <c r="E134" i="15"/>
  <c r="AB133" i="15"/>
  <c r="AA133" i="15"/>
  <c r="Z133" i="15"/>
  <c r="Y133" i="15"/>
  <c r="X133" i="15"/>
  <c r="W133" i="15"/>
  <c r="V133" i="15"/>
  <c r="U133" i="15"/>
  <c r="T133" i="15"/>
  <c r="E133" i="15"/>
  <c r="AB127" i="15"/>
  <c r="AA127" i="15"/>
  <c r="Z127" i="15"/>
  <c r="Y127" i="15"/>
  <c r="X127" i="15"/>
  <c r="W127" i="15"/>
  <c r="V127" i="15"/>
  <c r="U127" i="15"/>
  <c r="T127" i="15"/>
  <c r="E127" i="15"/>
  <c r="AB126" i="15"/>
  <c r="AA126" i="15"/>
  <c r="Z126" i="15"/>
  <c r="Y126" i="15"/>
  <c r="X126" i="15"/>
  <c r="W126" i="15"/>
  <c r="V126" i="15"/>
  <c r="U126" i="15"/>
  <c r="T126" i="15"/>
  <c r="E126" i="15"/>
  <c r="AB120" i="15"/>
  <c r="AA120" i="15"/>
  <c r="Z120" i="15"/>
  <c r="Y120" i="15"/>
  <c r="X120" i="15"/>
  <c r="W120" i="15"/>
  <c r="V120" i="15"/>
  <c r="U120" i="15"/>
  <c r="T120" i="15"/>
  <c r="N120" i="15"/>
  <c r="M120" i="15"/>
  <c r="F120" i="15"/>
  <c r="E120" i="15"/>
  <c r="AB119" i="15"/>
  <c r="AA119" i="15"/>
  <c r="Z119" i="15"/>
  <c r="Y119" i="15"/>
  <c r="X119" i="15"/>
  <c r="W119" i="15"/>
  <c r="V119" i="15"/>
  <c r="U119" i="15"/>
  <c r="T119" i="15"/>
  <c r="N119" i="15"/>
  <c r="M119" i="15"/>
  <c r="F119" i="15"/>
  <c r="E119" i="15"/>
  <c r="AB113" i="15"/>
  <c r="AA113" i="15"/>
  <c r="Z113" i="15"/>
  <c r="Y113" i="15"/>
  <c r="X113" i="15"/>
  <c r="W113" i="15"/>
  <c r="V113" i="15"/>
  <c r="U113" i="15"/>
  <c r="T113" i="15"/>
  <c r="M113" i="15"/>
  <c r="F113" i="15"/>
  <c r="E113" i="15"/>
  <c r="AB112" i="15"/>
  <c r="AA112" i="15"/>
  <c r="Z112" i="15"/>
  <c r="Y112" i="15"/>
  <c r="X112" i="15"/>
  <c r="W112" i="15"/>
  <c r="V112" i="15"/>
  <c r="U112" i="15"/>
  <c r="T112" i="15"/>
  <c r="M112" i="15"/>
  <c r="F112" i="15"/>
  <c r="E112" i="15"/>
  <c r="AB106" i="15"/>
  <c r="AA106" i="15"/>
  <c r="Z106" i="15"/>
  <c r="Y106" i="15"/>
  <c r="X106" i="15"/>
  <c r="W106" i="15"/>
  <c r="V106" i="15"/>
  <c r="U106" i="15"/>
  <c r="T106" i="15"/>
  <c r="M106" i="15"/>
  <c r="F106" i="15"/>
  <c r="E106" i="15"/>
  <c r="AB105" i="15"/>
  <c r="AA105" i="15"/>
  <c r="Z105" i="15"/>
  <c r="Y105" i="15"/>
  <c r="X105" i="15"/>
  <c r="W105" i="15"/>
  <c r="V105" i="15"/>
  <c r="U105" i="15"/>
  <c r="T105" i="15"/>
  <c r="M105" i="15"/>
  <c r="F105" i="15"/>
  <c r="E105" i="15"/>
  <c r="AB99" i="15"/>
  <c r="AA99" i="15"/>
  <c r="Z99" i="15"/>
  <c r="Y99" i="15"/>
  <c r="X99" i="15"/>
  <c r="W99" i="15"/>
  <c r="V99" i="15"/>
  <c r="U99" i="15"/>
  <c r="T99" i="15"/>
  <c r="M99" i="15"/>
  <c r="F99" i="15"/>
  <c r="E99" i="15"/>
  <c r="AB98" i="15"/>
  <c r="AA98" i="15"/>
  <c r="Z98" i="15"/>
  <c r="Y98" i="15"/>
  <c r="X98" i="15"/>
  <c r="W98" i="15"/>
  <c r="V98" i="15"/>
  <c r="U98" i="15"/>
  <c r="T98" i="15"/>
  <c r="M98" i="15"/>
  <c r="F98" i="15"/>
  <c r="E98" i="15"/>
  <c r="AB92" i="15"/>
  <c r="AA92" i="15"/>
  <c r="Z92" i="15"/>
  <c r="Y92" i="15"/>
  <c r="X92" i="15"/>
  <c r="W92" i="15"/>
  <c r="V92" i="15"/>
  <c r="U92" i="15"/>
  <c r="T92" i="15"/>
  <c r="M92" i="15"/>
  <c r="F92" i="15"/>
  <c r="E92" i="15"/>
  <c r="AB91" i="15"/>
  <c r="AA91" i="15"/>
  <c r="Z91" i="15"/>
  <c r="Y91" i="15"/>
  <c r="X91" i="15"/>
  <c r="W91" i="15"/>
  <c r="V91" i="15"/>
  <c r="U91" i="15"/>
  <c r="T91" i="15"/>
  <c r="M91" i="15"/>
  <c r="F91" i="15"/>
  <c r="E91" i="15"/>
  <c r="AB85" i="15"/>
  <c r="AA85" i="15"/>
  <c r="Z85" i="15"/>
  <c r="Y85" i="15"/>
  <c r="X85" i="15"/>
  <c r="W85" i="15"/>
  <c r="V85" i="15"/>
  <c r="U85" i="15"/>
  <c r="T85" i="15"/>
  <c r="M85" i="15"/>
  <c r="F85" i="15"/>
  <c r="E85" i="15"/>
  <c r="AB84" i="15"/>
  <c r="AA84" i="15"/>
  <c r="Z84" i="15"/>
  <c r="Y84" i="15"/>
  <c r="X84" i="15"/>
  <c r="W84" i="15"/>
  <c r="V84" i="15"/>
  <c r="U84" i="15"/>
  <c r="T84" i="15"/>
  <c r="M84" i="15"/>
  <c r="F84" i="15"/>
  <c r="E84" i="15"/>
  <c r="AB78" i="15"/>
  <c r="AA78" i="15"/>
  <c r="Z78" i="15"/>
  <c r="Y78" i="15"/>
  <c r="X78" i="15"/>
  <c r="W78" i="15"/>
  <c r="V78" i="15"/>
  <c r="U78" i="15"/>
  <c r="T78" i="15"/>
  <c r="M78" i="15"/>
  <c r="F78" i="15"/>
  <c r="E78" i="15"/>
  <c r="AB77" i="15"/>
  <c r="AA77" i="15"/>
  <c r="Z77" i="15"/>
  <c r="Y77" i="15"/>
  <c r="X77" i="15"/>
  <c r="W77" i="15"/>
  <c r="V77" i="15"/>
  <c r="U77" i="15"/>
  <c r="T77" i="15"/>
  <c r="M77" i="15"/>
  <c r="F77" i="15"/>
  <c r="E77" i="15"/>
  <c r="AB71" i="15"/>
  <c r="AA71" i="15"/>
  <c r="Z71" i="15"/>
  <c r="Y71" i="15"/>
  <c r="X71" i="15"/>
  <c r="W71" i="15"/>
  <c r="V71" i="15"/>
  <c r="U71" i="15"/>
  <c r="T71" i="15"/>
  <c r="M71" i="15"/>
  <c r="F71" i="15"/>
  <c r="E71" i="15"/>
  <c r="AB70" i="15"/>
  <c r="AA70" i="15"/>
  <c r="Z70" i="15"/>
  <c r="Y70" i="15"/>
  <c r="X70" i="15"/>
  <c r="W70" i="15"/>
  <c r="V70" i="15"/>
  <c r="U70" i="15"/>
  <c r="T70" i="15"/>
  <c r="M70" i="15"/>
  <c r="F70" i="15"/>
  <c r="E70" i="15"/>
  <c r="AB64" i="15"/>
  <c r="AA64" i="15"/>
  <c r="Z64" i="15"/>
  <c r="Y64" i="15"/>
  <c r="X64" i="15"/>
  <c r="W64" i="15"/>
  <c r="V64" i="15"/>
  <c r="U64" i="15"/>
  <c r="T64" i="15"/>
  <c r="M64" i="15"/>
  <c r="F64" i="15"/>
  <c r="E64" i="15"/>
  <c r="AB63" i="15"/>
  <c r="AA63" i="15"/>
  <c r="Z63" i="15"/>
  <c r="Y63" i="15"/>
  <c r="X63" i="15"/>
  <c r="W63" i="15"/>
  <c r="V63" i="15"/>
  <c r="U63" i="15"/>
  <c r="T63" i="15"/>
  <c r="M63" i="15"/>
  <c r="F63" i="15"/>
  <c r="E63" i="15"/>
  <c r="AB57" i="15"/>
  <c r="AA57" i="15"/>
  <c r="Z57" i="15"/>
  <c r="Y57" i="15"/>
  <c r="X57" i="15"/>
  <c r="W57" i="15"/>
  <c r="V57" i="15"/>
  <c r="U57" i="15"/>
  <c r="T57" i="15"/>
  <c r="M57" i="15"/>
  <c r="F57" i="15"/>
  <c r="E57" i="15"/>
  <c r="AB56" i="15"/>
  <c r="AA56" i="15"/>
  <c r="Z56" i="15"/>
  <c r="Y56" i="15"/>
  <c r="X56" i="15"/>
  <c r="W56" i="15"/>
  <c r="V56" i="15"/>
  <c r="U56" i="15"/>
  <c r="T56" i="15"/>
  <c r="M56" i="15"/>
  <c r="F56" i="15"/>
  <c r="E56" i="15"/>
  <c r="AB50" i="15"/>
  <c r="AA50" i="15"/>
  <c r="Z50" i="15"/>
  <c r="Y50" i="15"/>
  <c r="X50" i="15"/>
  <c r="W50" i="15"/>
  <c r="V50" i="15"/>
  <c r="U50" i="15"/>
  <c r="T50" i="15"/>
  <c r="M50" i="15"/>
  <c r="F50" i="15"/>
  <c r="E50" i="15"/>
  <c r="AB49" i="15"/>
  <c r="AA49" i="15"/>
  <c r="Z49" i="15"/>
  <c r="Y49" i="15"/>
  <c r="X49" i="15"/>
  <c r="W49" i="15"/>
  <c r="V49" i="15"/>
  <c r="U49" i="15"/>
  <c r="T49" i="15"/>
  <c r="M49" i="15"/>
  <c r="F49" i="15"/>
  <c r="E49" i="15"/>
  <c r="AB43" i="15"/>
  <c r="AA43" i="15"/>
  <c r="Z43" i="15"/>
  <c r="Y43" i="15"/>
  <c r="X43" i="15"/>
  <c r="W43" i="15"/>
  <c r="V43" i="15"/>
  <c r="U43" i="15"/>
  <c r="T43" i="15"/>
  <c r="M43" i="15"/>
  <c r="F43" i="15"/>
  <c r="E43" i="15"/>
  <c r="AB42" i="15"/>
  <c r="AA42" i="15"/>
  <c r="Z42" i="15"/>
  <c r="Y42" i="15"/>
  <c r="X42" i="15"/>
  <c r="W42" i="15"/>
  <c r="V42" i="15"/>
  <c r="U42" i="15"/>
  <c r="T42" i="15"/>
  <c r="M42" i="15"/>
  <c r="F42" i="15"/>
  <c r="E42" i="15"/>
  <c r="AB36" i="15"/>
  <c r="AA36" i="15"/>
  <c r="Z36" i="15"/>
  <c r="Y36" i="15"/>
  <c r="X36" i="15"/>
  <c r="W36" i="15"/>
  <c r="V36" i="15"/>
  <c r="U36" i="15"/>
  <c r="T36" i="15"/>
  <c r="M36" i="15"/>
  <c r="F36" i="15"/>
  <c r="E36" i="15"/>
  <c r="AB35" i="15"/>
  <c r="AA35" i="15"/>
  <c r="Z35" i="15"/>
  <c r="Y35" i="15"/>
  <c r="X35" i="15"/>
  <c r="W35" i="15"/>
  <c r="V35" i="15"/>
  <c r="U35" i="15"/>
  <c r="T35" i="15"/>
  <c r="M35" i="15"/>
  <c r="F35" i="15"/>
  <c r="E35" i="15"/>
  <c r="AB29" i="15"/>
  <c r="AA29" i="15"/>
  <c r="Z29" i="15"/>
  <c r="Y29" i="15"/>
  <c r="X29" i="15"/>
  <c r="W29" i="15"/>
  <c r="V29" i="15"/>
  <c r="U29" i="15"/>
  <c r="T29" i="15"/>
  <c r="M29" i="15"/>
  <c r="F29" i="15"/>
  <c r="E29" i="15"/>
  <c r="AB28" i="15"/>
  <c r="AA28" i="15"/>
  <c r="Z28" i="15"/>
  <c r="Y28" i="15"/>
  <c r="X28" i="15"/>
  <c r="W28" i="15"/>
  <c r="V28" i="15"/>
  <c r="U28" i="15"/>
  <c r="T28" i="15"/>
  <c r="M28" i="15"/>
  <c r="F28" i="15"/>
  <c r="E28" i="15"/>
  <c r="AB22" i="15"/>
  <c r="AA22" i="15"/>
  <c r="Z22" i="15"/>
  <c r="Y22" i="15"/>
  <c r="X22" i="15"/>
  <c r="W22" i="15"/>
  <c r="V22" i="15"/>
  <c r="U22" i="15"/>
  <c r="T22" i="15"/>
  <c r="O22" i="15"/>
  <c r="M22" i="15"/>
  <c r="F22" i="15"/>
  <c r="E22" i="15"/>
  <c r="AB21" i="15"/>
  <c r="AA21" i="15"/>
  <c r="Z21" i="15"/>
  <c r="Y21" i="15"/>
  <c r="X21" i="15"/>
  <c r="W21" i="15"/>
  <c r="V21" i="15"/>
  <c r="U21" i="15"/>
  <c r="T21" i="15"/>
  <c r="M21" i="15"/>
  <c r="F21" i="15"/>
  <c r="E21" i="15"/>
  <c r="AB15" i="15"/>
  <c r="AA15" i="15"/>
  <c r="Z15" i="15"/>
  <c r="Y15" i="15"/>
  <c r="X15" i="15"/>
  <c r="W15" i="15"/>
  <c r="V15" i="15"/>
  <c r="U15" i="15"/>
  <c r="T15" i="15"/>
  <c r="M15" i="15"/>
  <c r="F15" i="15"/>
  <c r="E15" i="15"/>
  <c r="AB14" i="15"/>
  <c r="AA14" i="15"/>
  <c r="Z14" i="15"/>
  <c r="Y14" i="15"/>
  <c r="X14" i="15"/>
  <c r="W14" i="15"/>
  <c r="V14" i="15"/>
  <c r="U14" i="15"/>
  <c r="T14" i="15"/>
  <c r="M14" i="15"/>
  <c r="F14" i="15"/>
  <c r="E14" i="15"/>
  <c r="EG14" i="5"/>
  <c r="N29" i="6"/>
  <c r="N28" i="6"/>
  <c r="N30" i="6"/>
  <c r="N27" i="6"/>
  <c r="N26" i="6"/>
  <c r="N20" i="6"/>
  <c r="N21" i="6"/>
  <c r="N14" i="6"/>
  <c r="N15" i="6"/>
  <c r="U23" i="7"/>
  <c r="T23" i="7"/>
  <c r="S22" i="7"/>
  <c r="S21" i="7"/>
  <c r="S20" i="7"/>
  <c r="S19" i="7"/>
  <c r="S18" i="7"/>
  <c r="S17" i="7"/>
  <c r="S16" i="7"/>
  <c r="S15" i="7"/>
  <c r="S14" i="7"/>
  <c r="S13" i="7"/>
  <c r="S12" i="7"/>
  <c r="S11" i="7"/>
  <c r="S10" i="7"/>
  <c r="S9" i="7"/>
  <c r="DW29" i="6"/>
  <c r="DW28" i="6"/>
  <c r="DW30" i="6"/>
  <c r="CG29" i="6"/>
  <c r="CG28" i="6"/>
  <c r="CG30" i="6"/>
  <c r="BU29" i="6"/>
  <c r="BU28" i="6"/>
  <c r="BU30" i="6"/>
  <c r="BE29" i="6"/>
  <c r="BE28" i="6"/>
  <c r="BE30" i="6"/>
  <c r="AW29" i="6"/>
  <c r="AW28" i="6"/>
  <c r="AW30" i="6"/>
  <c r="AK29" i="6"/>
  <c r="AK28" i="6"/>
  <c r="AK30" i="6"/>
  <c r="Y29" i="6"/>
  <c r="Y28" i="6"/>
  <c r="Y30" i="6"/>
  <c r="CQ29" i="6"/>
  <c r="CP29" i="6"/>
  <c r="CO29" i="6"/>
  <c r="CO28" i="6"/>
  <c r="CO30" i="6"/>
  <c r="CN29" i="6"/>
  <c r="CM29" i="6"/>
  <c r="CL29" i="6"/>
  <c r="CK29" i="6"/>
  <c r="CJ29" i="6"/>
  <c r="CJ28" i="6"/>
  <c r="CJ30" i="6"/>
  <c r="CI29" i="6"/>
  <c r="CH29" i="6"/>
  <c r="CF29" i="6"/>
  <c r="CE29" i="6"/>
  <c r="CD29" i="6"/>
  <c r="CC29" i="6"/>
  <c r="CC28" i="6"/>
  <c r="CC30" i="6"/>
  <c r="CB29" i="6"/>
  <c r="CA29" i="6"/>
  <c r="BZ29" i="6"/>
  <c r="BY29" i="6"/>
  <c r="BX29" i="6"/>
  <c r="BX28" i="6"/>
  <c r="BX30" i="6"/>
  <c r="BW29" i="6"/>
  <c r="BV29" i="6"/>
  <c r="BT29" i="6"/>
  <c r="BR29" i="6"/>
  <c r="BQ29" i="6"/>
  <c r="BQ28" i="6"/>
  <c r="BQ30" i="6"/>
  <c r="BP29" i="6"/>
  <c r="BO29" i="6"/>
  <c r="BN29" i="6"/>
  <c r="BM29" i="6"/>
  <c r="BM28" i="6"/>
  <c r="BM30" i="6"/>
  <c r="BL29" i="6"/>
  <c r="BL28" i="6"/>
  <c r="BL30" i="6"/>
  <c r="BK29" i="6"/>
  <c r="BJ29" i="6"/>
  <c r="BI29" i="6"/>
  <c r="BH29" i="6"/>
  <c r="BG29" i="6"/>
  <c r="BF29" i="6"/>
  <c r="BD29" i="6"/>
  <c r="BC29" i="6"/>
  <c r="BB29" i="6"/>
  <c r="BA29" i="6"/>
  <c r="BA28" i="6"/>
  <c r="BA30" i="6"/>
  <c r="AZ29" i="6"/>
  <c r="AZ28" i="6"/>
  <c r="AZ30" i="6"/>
  <c r="AY29" i="6"/>
  <c r="AX29" i="6"/>
  <c r="AV29" i="6"/>
  <c r="AU29" i="6"/>
  <c r="AS29" i="6"/>
  <c r="AS28" i="6"/>
  <c r="AS30" i="6"/>
  <c r="AR29" i="6"/>
  <c r="AQ29" i="6"/>
  <c r="AP29" i="6"/>
  <c r="AO29" i="6"/>
  <c r="AN29" i="6"/>
  <c r="AN28" i="6"/>
  <c r="AN30" i="6"/>
  <c r="AM29" i="6"/>
  <c r="AL29" i="6"/>
  <c r="AJ29" i="6"/>
  <c r="AI29" i="6"/>
  <c r="AH29" i="6"/>
  <c r="AG29" i="6"/>
  <c r="AG28" i="6"/>
  <c r="AG30" i="6"/>
  <c r="AF29" i="6"/>
  <c r="AE29" i="6"/>
  <c r="AD29" i="6"/>
  <c r="AC29" i="6"/>
  <c r="AB29" i="6"/>
  <c r="AB28" i="6"/>
  <c r="AB30" i="6"/>
  <c r="AA29" i="6"/>
  <c r="Z29" i="6"/>
  <c r="X29" i="6"/>
  <c r="W29" i="6"/>
  <c r="V29" i="6"/>
  <c r="L29" i="6"/>
  <c r="K29" i="6"/>
  <c r="J29" i="6"/>
  <c r="I29" i="6"/>
  <c r="I28" i="6"/>
  <c r="I30" i="6"/>
  <c r="DX28" i="6"/>
  <c r="DX30" i="6"/>
  <c r="CQ28" i="6"/>
  <c r="CP28" i="6"/>
  <c r="CP30" i="6"/>
  <c r="CN28" i="6"/>
  <c r="CM28" i="6"/>
  <c r="CL28" i="6"/>
  <c r="CK28" i="6"/>
  <c r="CK30" i="6"/>
  <c r="CI28" i="6"/>
  <c r="CI30" i="6"/>
  <c r="CH28" i="6"/>
  <c r="CH30" i="6"/>
  <c r="CF28" i="6"/>
  <c r="CE28" i="6"/>
  <c r="CD28" i="6"/>
  <c r="CD30" i="6"/>
  <c r="CB28" i="6"/>
  <c r="CA28" i="6"/>
  <c r="BZ28" i="6"/>
  <c r="BY28" i="6"/>
  <c r="BY30" i="6"/>
  <c r="BW28" i="6"/>
  <c r="BW30" i="6"/>
  <c r="BV28" i="6"/>
  <c r="BV30" i="6"/>
  <c r="BT28" i="6"/>
  <c r="BR28" i="6"/>
  <c r="BR30" i="6"/>
  <c r="BP28" i="6"/>
  <c r="BO28" i="6"/>
  <c r="BN28" i="6"/>
  <c r="BK28" i="6"/>
  <c r="BK30" i="6"/>
  <c r="BJ28" i="6"/>
  <c r="BJ30" i="6"/>
  <c r="BI28" i="6"/>
  <c r="BI30" i="6"/>
  <c r="BH28" i="6"/>
  <c r="BG28" i="6"/>
  <c r="BF28" i="6"/>
  <c r="BF30" i="6"/>
  <c r="BD28" i="6"/>
  <c r="BC28" i="6"/>
  <c r="BB28" i="6"/>
  <c r="AY28" i="6"/>
  <c r="AY30" i="6"/>
  <c r="AX28" i="6"/>
  <c r="AX30" i="6"/>
  <c r="AV28" i="6"/>
  <c r="AU28" i="6"/>
  <c r="AR28" i="6"/>
  <c r="AQ28" i="6"/>
  <c r="AP28" i="6"/>
  <c r="AO28" i="6"/>
  <c r="AO30" i="6"/>
  <c r="AM28" i="6"/>
  <c r="AM30" i="6"/>
  <c r="AL28" i="6"/>
  <c r="AL30" i="6"/>
  <c r="AJ28" i="6"/>
  <c r="AI28" i="6"/>
  <c r="AH28" i="6"/>
  <c r="AH30" i="6"/>
  <c r="AF28" i="6"/>
  <c r="AE28" i="6"/>
  <c r="AD28" i="6"/>
  <c r="AC28" i="6"/>
  <c r="AC30" i="6"/>
  <c r="AA28" i="6"/>
  <c r="AA30" i="6"/>
  <c r="Z28" i="6"/>
  <c r="Z30" i="6"/>
  <c r="X28" i="6"/>
  <c r="W28" i="6"/>
  <c r="V28" i="6"/>
  <c r="V30" i="6"/>
  <c r="L28" i="6"/>
  <c r="K28" i="6"/>
  <c r="J28" i="6"/>
  <c r="DX27" i="6"/>
  <c r="DW27" i="6"/>
  <c r="CQ27" i="6"/>
  <c r="CP27" i="6"/>
  <c r="CO27" i="6"/>
  <c r="CN27" i="6"/>
  <c r="CM27" i="6"/>
  <c r="CL27" i="6"/>
  <c r="CK27" i="6"/>
  <c r="CJ27" i="6"/>
  <c r="CI27" i="6"/>
  <c r="CH27" i="6"/>
  <c r="CG27" i="6"/>
  <c r="CF27" i="6"/>
  <c r="CE27" i="6"/>
  <c r="CD27" i="6"/>
  <c r="CC27" i="6"/>
  <c r="CB27" i="6"/>
  <c r="CA27" i="6"/>
  <c r="BZ27" i="6"/>
  <c r="BY27" i="6"/>
  <c r="BX27" i="6"/>
  <c r="BW27" i="6"/>
  <c r="BV27" i="6"/>
  <c r="BU27" i="6"/>
  <c r="BT27" i="6"/>
  <c r="BR27" i="6"/>
  <c r="BQ27" i="6"/>
  <c r="BP27" i="6"/>
  <c r="BO27" i="6"/>
  <c r="BN27" i="6"/>
  <c r="BM27" i="6"/>
  <c r="BL27" i="6"/>
  <c r="BK27" i="6"/>
  <c r="BJ27" i="6"/>
  <c r="BI27" i="6"/>
  <c r="BH27" i="6"/>
  <c r="BG27" i="6"/>
  <c r="BF27" i="6"/>
  <c r="BE27" i="6"/>
  <c r="BD27" i="6"/>
  <c r="BC27" i="6"/>
  <c r="BB27" i="6"/>
  <c r="BA27" i="6"/>
  <c r="AZ27" i="6"/>
  <c r="AY27" i="6"/>
  <c r="AX27" i="6"/>
  <c r="AW27" i="6"/>
  <c r="AV27" i="6"/>
  <c r="AU27" i="6"/>
  <c r="AS27" i="6"/>
  <c r="AR27" i="6"/>
  <c r="AQ27" i="6"/>
  <c r="AP27" i="6"/>
  <c r="AO27" i="6"/>
  <c r="AN27" i="6"/>
  <c r="AM27" i="6"/>
  <c r="AL27" i="6"/>
  <c r="AK27" i="6"/>
  <c r="AJ27" i="6"/>
  <c r="AI27" i="6"/>
  <c r="AH27" i="6"/>
  <c r="AG27" i="6"/>
  <c r="AF27" i="6"/>
  <c r="AE27" i="6"/>
  <c r="AD27" i="6"/>
  <c r="AC27" i="6"/>
  <c r="AB27" i="6"/>
  <c r="AA27" i="6"/>
  <c r="Z27" i="6"/>
  <c r="Y27" i="6"/>
  <c r="X27" i="6"/>
  <c r="W27" i="6"/>
  <c r="V27" i="6"/>
  <c r="L27" i="6"/>
  <c r="K27" i="6"/>
  <c r="J27" i="6"/>
  <c r="I27" i="6"/>
  <c r="DX26" i="6"/>
  <c r="DP26" i="6"/>
  <c r="DO26" i="6"/>
  <c r="DN26" i="6"/>
  <c r="DM26" i="6"/>
  <c r="DL26" i="6"/>
  <c r="DK26" i="6"/>
  <c r="DJ26" i="6"/>
  <c r="DI26" i="6"/>
  <c r="DH26" i="6"/>
  <c r="DG26" i="6"/>
  <c r="DF26" i="6"/>
  <c r="DE26" i="6"/>
  <c r="DD26" i="6"/>
  <c r="DC26" i="6"/>
  <c r="DB26" i="6"/>
  <c r="DA26" i="6"/>
  <c r="CZ26" i="6"/>
  <c r="CY26" i="6"/>
  <c r="CX26" i="6"/>
  <c r="CW26" i="6"/>
  <c r="CV26" i="6"/>
  <c r="CU26" i="6"/>
  <c r="CT26" i="6"/>
  <c r="CS26" i="6"/>
  <c r="CQ26" i="6"/>
  <c r="CP26" i="6"/>
  <c r="CO26" i="6"/>
  <c r="CN26" i="6"/>
  <c r="CM26" i="6"/>
  <c r="CL26" i="6"/>
  <c r="CK26" i="6"/>
  <c r="CJ26" i="6"/>
  <c r="CI26" i="6"/>
  <c r="CH26" i="6"/>
  <c r="CG26" i="6"/>
  <c r="CF26" i="6"/>
  <c r="CE26" i="6"/>
  <c r="CD26" i="6"/>
  <c r="CC26" i="6"/>
  <c r="CB26" i="6"/>
  <c r="CA26" i="6"/>
  <c r="BZ26" i="6"/>
  <c r="BY26" i="6"/>
  <c r="BX26" i="6"/>
  <c r="BW26" i="6"/>
  <c r="BV26" i="6"/>
  <c r="BU26" i="6"/>
  <c r="BT26" i="6"/>
  <c r="BR26" i="6"/>
  <c r="BQ26" i="6"/>
  <c r="BP26" i="6"/>
  <c r="BO26" i="6"/>
  <c r="BN26" i="6"/>
  <c r="BM26" i="6"/>
  <c r="BL26" i="6"/>
  <c r="BK26" i="6"/>
  <c r="BJ26" i="6"/>
  <c r="BI26" i="6"/>
  <c r="BH26" i="6"/>
  <c r="BG26" i="6"/>
  <c r="BF26" i="6"/>
  <c r="BE26" i="6"/>
  <c r="BD26" i="6"/>
  <c r="BC26" i="6"/>
  <c r="BB26" i="6"/>
  <c r="BA26" i="6"/>
  <c r="AZ26" i="6"/>
  <c r="AY26" i="6"/>
  <c r="AX26" i="6"/>
  <c r="AW26" i="6"/>
  <c r="AV26" i="6"/>
  <c r="AU26" i="6"/>
  <c r="AS26" i="6"/>
  <c r="AR26" i="6"/>
  <c r="AQ26" i="6"/>
  <c r="AP26" i="6"/>
  <c r="AO26" i="6"/>
  <c r="AN26" i="6"/>
  <c r="AM26" i="6"/>
  <c r="AL26" i="6"/>
  <c r="AK26" i="6"/>
  <c r="AJ26" i="6"/>
  <c r="AI26" i="6"/>
  <c r="AH26" i="6"/>
  <c r="AG26" i="6"/>
  <c r="AF26" i="6"/>
  <c r="AE26" i="6"/>
  <c r="AD26" i="6"/>
  <c r="AC26" i="6"/>
  <c r="AB26" i="6"/>
  <c r="AA26" i="6"/>
  <c r="Z26" i="6"/>
  <c r="Y26" i="6"/>
  <c r="X26" i="6"/>
  <c r="W26" i="6"/>
  <c r="V26" i="6"/>
  <c r="L26" i="6"/>
  <c r="K26" i="6"/>
  <c r="J26" i="6"/>
  <c r="I26" i="6"/>
  <c r="DX21" i="6"/>
  <c r="DW21" i="6"/>
  <c r="L21" i="6"/>
  <c r="K21" i="6"/>
  <c r="J21" i="6"/>
  <c r="I21" i="6"/>
  <c r="DX20" i="6"/>
  <c r="DW20" i="6"/>
  <c r="CQ20" i="6"/>
  <c r="CP20" i="6"/>
  <c r="CO20" i="6"/>
  <c r="CN20" i="6"/>
  <c r="CM20" i="6"/>
  <c r="CL20" i="6"/>
  <c r="CK20" i="6"/>
  <c r="CJ20" i="6"/>
  <c r="CI20" i="6"/>
  <c r="CH20" i="6"/>
  <c r="CG20" i="6"/>
  <c r="CF20" i="6"/>
  <c r="CE20" i="6"/>
  <c r="CD20" i="6"/>
  <c r="CC20" i="6"/>
  <c r="CB20" i="6"/>
  <c r="CA20" i="6"/>
  <c r="BZ20" i="6"/>
  <c r="BY20" i="6"/>
  <c r="BX20" i="6"/>
  <c r="BW20" i="6"/>
  <c r="BV20" i="6"/>
  <c r="BU20" i="6"/>
  <c r="BT20" i="6"/>
  <c r="BR20" i="6"/>
  <c r="BQ20" i="6"/>
  <c r="BP20" i="6"/>
  <c r="BO20" i="6"/>
  <c r="BN20" i="6"/>
  <c r="BM20" i="6"/>
  <c r="BL20" i="6"/>
  <c r="BK20" i="6"/>
  <c r="BJ20" i="6"/>
  <c r="BI20" i="6"/>
  <c r="BH20" i="6"/>
  <c r="BG20" i="6"/>
  <c r="BF20" i="6"/>
  <c r="BE20" i="6"/>
  <c r="BD20" i="6"/>
  <c r="BC20" i="6"/>
  <c r="BB20" i="6"/>
  <c r="BA20" i="6"/>
  <c r="AZ20" i="6"/>
  <c r="AY20" i="6"/>
  <c r="AX20" i="6"/>
  <c r="AW20" i="6"/>
  <c r="AV20" i="6"/>
  <c r="AU20" i="6"/>
  <c r="AS20" i="6"/>
  <c r="AR20" i="6"/>
  <c r="AQ20" i="6"/>
  <c r="AP20" i="6"/>
  <c r="AO20" i="6"/>
  <c r="AN20" i="6"/>
  <c r="AM20" i="6"/>
  <c r="AL20" i="6"/>
  <c r="AK20" i="6"/>
  <c r="AJ20" i="6"/>
  <c r="AI20" i="6"/>
  <c r="AH20" i="6"/>
  <c r="AG20" i="6"/>
  <c r="AF20" i="6"/>
  <c r="AE20" i="6"/>
  <c r="AD20" i="6"/>
  <c r="AC20" i="6"/>
  <c r="AB20" i="6"/>
  <c r="AA20" i="6"/>
  <c r="Z20" i="6"/>
  <c r="Y20" i="6"/>
  <c r="X20" i="6"/>
  <c r="W20" i="6"/>
  <c r="V20" i="6"/>
  <c r="L20" i="6"/>
  <c r="K20" i="6"/>
  <c r="J20" i="6"/>
  <c r="I20" i="6"/>
  <c r="DX15" i="6"/>
  <c r="DW15" i="6"/>
  <c r="L15" i="6"/>
  <c r="K15" i="6"/>
  <c r="J15" i="6"/>
  <c r="I15" i="6"/>
  <c r="DX14" i="6"/>
  <c r="DW14" i="6"/>
  <c r="L14" i="6"/>
  <c r="K14" i="6"/>
  <c r="J14" i="6"/>
  <c r="I14" i="6"/>
  <c r="G10" i="6"/>
  <c r="ED10" i="6"/>
  <c r="K30" i="6"/>
  <c r="AE30" i="6"/>
  <c r="AQ30" i="6"/>
  <c r="BC30" i="6"/>
  <c r="BO30" i="6"/>
  <c r="CA30" i="6"/>
  <c r="CM30" i="6"/>
  <c r="L30" i="6"/>
  <c r="AF30" i="6"/>
  <c r="AR30" i="6"/>
  <c r="BD30" i="6"/>
  <c r="BP30" i="6"/>
  <c r="CB30" i="6"/>
  <c r="CN30" i="6"/>
  <c r="BZ30" i="6"/>
  <c r="BN30" i="6"/>
  <c r="CL30" i="6"/>
  <c r="BB30" i="6"/>
  <c r="W30" i="6"/>
  <c r="AI30" i="6"/>
  <c r="AU30" i="6"/>
  <c r="BG30" i="6"/>
  <c r="CE30" i="6"/>
  <c r="CQ30" i="6"/>
  <c r="X30" i="6"/>
  <c r="AJ30" i="6"/>
  <c r="AV30" i="6"/>
  <c r="BH30" i="6"/>
  <c r="BT30" i="6"/>
  <c r="CF30" i="6"/>
  <c r="J30" i="6"/>
  <c r="AP30" i="6"/>
  <c r="AD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10" authorId="0" shapeId="0" xr:uid="{00000000-0006-0000-0000-000005000000}">
      <text>
        <r>
          <rPr>
            <b/>
            <sz val="9"/>
            <color indexed="81"/>
            <rFont val="Tahoma"/>
            <family val="2"/>
          </rPr>
          <t>YULIED.PENARANDA:</t>
        </r>
        <r>
          <rPr>
            <sz val="9"/>
            <color indexed="81"/>
            <rFont val="Tahoma"/>
            <family val="2"/>
          </rPr>
          <t xml:space="preserve">
Instrumentos que hacen posible cuantificar de forma  directa el avance de cada una de las Metas Plan de Desarrollo.  </t>
        </r>
      </text>
    </comment>
    <comment ref="EF10" authorId="0" shapeId="0" xr:uid="{00000000-0006-0000-0000-000006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G10" authorId="0" shapeId="0" xr:uid="{00000000-0006-0000-0000-000007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H10" authorId="0" shapeId="0" xr:uid="{00000000-0006-0000-0000-000008000000}">
      <text>
        <r>
          <rPr>
            <b/>
            <sz val="9"/>
            <color indexed="81"/>
            <rFont val="Tahoma"/>
            <family val="2"/>
          </rPr>
          <t>YULIED.PENARANDA:</t>
        </r>
        <r>
          <rPr>
            <sz val="9"/>
            <color indexed="81"/>
            <rFont val="Tahoma"/>
            <family val="2"/>
          </rPr>
          <t xml:space="preserve">
Logros más representativos en función de la meta plan de desarrollo, (relacionar el avance del indicador en forma cuantitativa y posteriormente cualitativa acumulada al PDD)
Máximo de caracteres 3.000 incluidos espacios.
</t>
        </r>
      </text>
    </comment>
    <comment ref="EI10" authorId="0" shapeId="0" xr:uid="{00000000-0006-0000-0000-000009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t>
        </r>
      </text>
    </comment>
    <comment ref="EJ10" authorId="0" shapeId="0" xr:uid="{00000000-0006-0000-0000-00000A000000}">
      <text>
        <r>
          <rPr>
            <b/>
            <sz val="9"/>
            <color indexed="81"/>
            <rFont val="Tahoma"/>
            <family val="2"/>
          </rPr>
          <t>YULIED.PENARANDA:</t>
        </r>
        <r>
          <rPr>
            <sz val="9"/>
            <color indexed="81"/>
            <rFont val="Tahoma"/>
            <family val="2"/>
          </rPr>
          <t xml:space="preserve">
Medidas a tomar para solucionar los retrasos presentados. 
Máximo de caracteres 500 incluidos espacios.</t>
        </r>
      </text>
    </comment>
    <comment ref="EK10" authorId="0" shapeId="0" xr:uid="{00000000-0006-0000-0000-00000B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EL10" authorId="0" shapeId="0" xr:uid="{00000000-0006-0000-0000-00000C000000}">
      <text>
        <r>
          <rPr>
            <b/>
            <sz val="9"/>
            <color indexed="81"/>
            <rFont val="Tahoma"/>
            <family val="2"/>
          </rPr>
          <t>YULIED.PENARANDA:</t>
        </r>
        <r>
          <rPr>
            <sz val="9"/>
            <color indexed="81"/>
            <rFont val="Tahoma"/>
            <family val="2"/>
          </rPr>
          <t xml:space="preserve">
Soportes y/o evidencias que justifican las acciones desarrolladas en el cumplimiento de la meta.</t>
        </r>
      </text>
    </comment>
    <comment ref="A11" authorId="0" shapeId="0" xr:uid="{00000000-0006-0000-0000-00000D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1" authorId="0" shapeId="0" xr:uid="{00000000-0006-0000-0000-00000E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1" authorId="0" shapeId="0" xr:uid="{00000000-0006-0000-0000-00000F000000}">
      <text>
        <r>
          <rPr>
            <b/>
            <sz val="9"/>
            <color indexed="81"/>
            <rFont val="Tahoma"/>
            <family val="2"/>
          </rPr>
          <t>YULIED.PENARANDA:</t>
        </r>
        <r>
          <rPr>
            <sz val="9"/>
            <color indexed="81"/>
            <rFont val="Tahoma"/>
            <family val="2"/>
          </rPr>
          <t xml:space="preserve">
Número de Meta Plan de Desarrollo.</t>
        </r>
      </text>
    </comment>
    <comment ref="D11" authorId="0" shapeId="0" xr:uid="{00000000-0006-0000-0000-000010000000}">
      <text>
        <r>
          <rPr>
            <b/>
            <sz val="9"/>
            <color indexed="81"/>
            <rFont val="Tahoma"/>
            <family val="2"/>
          </rPr>
          <t>YULIED.PENARANDA:</t>
        </r>
        <r>
          <rPr>
            <sz val="9"/>
            <color indexed="81"/>
            <rFont val="Tahoma"/>
            <family val="2"/>
          </rPr>
          <t xml:space="preserve">
Nombre completo de la Meta  del Plan de Desarrollo, según acuerdo.</t>
        </r>
      </text>
    </comment>
    <comment ref="E11" authorId="0" shapeId="0" xr:uid="{00000000-0006-0000-0000-000011000000}">
      <text>
        <r>
          <rPr>
            <b/>
            <sz val="9"/>
            <color indexed="81"/>
            <rFont val="Tahoma"/>
            <family val="2"/>
          </rPr>
          <t>YULIED.PENARANDA:</t>
        </r>
        <r>
          <rPr>
            <sz val="9"/>
            <color indexed="81"/>
            <rFont val="Tahoma"/>
            <family val="2"/>
          </rPr>
          <t xml:space="preserve">
Número asignado al indicador en la estructura del Plan de Desarrollo. </t>
        </r>
      </text>
    </comment>
    <comment ref="F11" authorId="0" shapeId="0" xr:uid="{00000000-0006-0000-0000-000012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1" authorId="0" shapeId="0" xr:uid="{00000000-0006-0000-0000-00001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1" authorId="0" shapeId="0" xr:uid="{00000000-0006-0000-0000-000014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1" authorId="0" shapeId="0" xr:uid="{00000000-0006-0000-0000-000015000000}">
      <text>
        <r>
          <rPr>
            <b/>
            <sz val="9"/>
            <color indexed="81"/>
            <rFont val="Tahoma"/>
            <family val="2"/>
          </rPr>
          <t>YULIED.PENARANDA:</t>
        </r>
        <r>
          <rPr>
            <sz val="9"/>
            <color indexed="81"/>
            <rFont val="Tahoma"/>
            <family val="2"/>
          </rPr>
          <t xml:space="preserve">
Magnitud física del indicador programada para la totalidad del plan de desarrollo.</t>
        </r>
      </text>
    </comment>
    <comment ref="DT11" authorId="0" shapeId="0" xr:uid="{00000000-0006-0000-0000-000016000000}">
      <text>
        <r>
          <rPr>
            <b/>
            <sz val="9"/>
            <color indexed="81"/>
            <rFont val="Tahoma"/>
            <family val="2"/>
          </rPr>
          <t>YULIED.PENARANDA:</t>
        </r>
        <r>
          <rPr>
            <sz val="9"/>
            <color indexed="81"/>
            <rFont val="Tahoma"/>
            <family val="2"/>
          </rPr>
          <t xml:space="preserve">
Avance del indicador de la meta plan de desarrollo</t>
        </r>
      </text>
    </comment>
    <comment ref="J12" authorId="0" shapeId="0" xr:uid="{00000000-0006-0000-0000-000017000000}">
      <text>
        <r>
          <rPr>
            <b/>
            <sz val="9"/>
            <color indexed="81"/>
            <rFont val="Tahoma"/>
            <family val="2"/>
          </rPr>
          <t>YULIED.PENARANDA:</t>
        </r>
        <r>
          <rPr>
            <sz val="9"/>
            <color indexed="81"/>
            <rFont val="Tahoma"/>
            <family val="2"/>
          </rPr>
          <t xml:space="preserve">
Magnitud física del indicador programada al inicio del plan de desarrollo</t>
        </r>
      </text>
    </comment>
    <comment ref="K12" authorId="0" shapeId="0" xr:uid="{00000000-0006-0000-0000-000018000000}">
      <text>
        <r>
          <rPr>
            <b/>
            <sz val="9"/>
            <color indexed="81"/>
            <rFont val="Tahoma"/>
            <family val="2"/>
          </rPr>
          <t>YULIED.PENARANDA:</t>
        </r>
        <r>
          <rPr>
            <sz val="9"/>
            <color indexed="81"/>
            <rFont val="Tahoma"/>
            <family val="2"/>
          </rPr>
          <t xml:space="preserve">
Año 1</t>
        </r>
      </text>
    </comment>
    <comment ref="X12" authorId="0" shapeId="0" xr:uid="{00000000-0006-0000-0000-000019000000}">
      <text>
        <r>
          <rPr>
            <b/>
            <sz val="9"/>
            <color indexed="81"/>
            <rFont val="Tahoma"/>
            <family val="2"/>
          </rPr>
          <t>YULIED.PENARANDA:</t>
        </r>
        <r>
          <rPr>
            <sz val="9"/>
            <color indexed="81"/>
            <rFont val="Tahoma"/>
            <family val="2"/>
          </rPr>
          <t xml:space="preserve">
Año 2</t>
        </r>
      </text>
    </comment>
    <comment ref="AW12" authorId="0" shapeId="0" xr:uid="{00000000-0006-0000-0000-00001A000000}">
      <text>
        <r>
          <rPr>
            <b/>
            <sz val="9"/>
            <color indexed="81"/>
            <rFont val="Tahoma"/>
            <family val="2"/>
          </rPr>
          <t>YULIED.PENARANDA:</t>
        </r>
        <r>
          <rPr>
            <sz val="9"/>
            <color indexed="81"/>
            <rFont val="Tahoma"/>
            <family val="2"/>
          </rPr>
          <t xml:space="preserve">
Año 3</t>
        </r>
      </text>
    </comment>
    <comment ref="BV12" authorId="0" shapeId="0" xr:uid="{00000000-0006-0000-0000-00001B000000}">
      <text>
        <r>
          <rPr>
            <b/>
            <sz val="9"/>
            <color indexed="81"/>
            <rFont val="Tahoma"/>
            <family val="2"/>
          </rPr>
          <t>YULIED.PENARANDA:</t>
        </r>
        <r>
          <rPr>
            <sz val="9"/>
            <color indexed="81"/>
            <rFont val="Tahoma"/>
            <family val="2"/>
          </rPr>
          <t xml:space="preserve">
Año 4</t>
        </r>
      </text>
    </comment>
    <comment ref="CU12" authorId="0" shapeId="0" xr:uid="{00000000-0006-0000-0000-00001C000000}">
      <text>
        <r>
          <rPr>
            <b/>
            <sz val="9"/>
            <color indexed="81"/>
            <rFont val="Tahoma"/>
            <family val="2"/>
          </rPr>
          <t>YULIED.PENARANDA:</t>
        </r>
        <r>
          <rPr>
            <sz val="9"/>
            <color indexed="81"/>
            <rFont val="Tahoma"/>
            <family val="2"/>
          </rPr>
          <t xml:space="preserve">
Año 5</t>
        </r>
      </text>
    </comment>
    <comment ref="DU12" authorId="0" shapeId="0" xr:uid="{00000000-0006-0000-0000-00001D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DV12" authorId="0" shapeId="0" xr:uid="{00000000-0006-0000-0000-00001E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del indicador en el mes lo mínimo a reportar será el mismo avance del mes anterior y coherente con la tipología de la meta. .</t>
        </r>
      </text>
    </comment>
    <comment ref="DW12" authorId="0" shapeId="0" xr:uid="{00000000-0006-0000-0000-00001F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DX12" authorId="0" shapeId="0" xr:uid="{00000000-0006-0000-0000-000020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DY12" authorId="0" shapeId="0" xr:uid="{00000000-0006-0000-0000-000021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DZ12" authorId="0" shapeId="0" xr:uid="{00000000-0006-0000-0000-000022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EA12" authorId="0" shapeId="0" xr:uid="{00000000-0006-0000-0000-000023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EB12" authorId="0" shapeId="0" xr:uid="{00000000-0006-0000-0000-000024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EC12" authorId="0" shapeId="0" xr:uid="{00000000-0006-0000-0000-000025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ED12" authorId="0" shapeId="0" xr:uid="{00000000-0006-0000-0000-000026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EE12" authorId="0" shapeId="0" xr:uid="{00000000-0006-0000-0000-000027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a diferencia que sea de tipología decreciente; sino se presenta avance en el mes lo mínimo a reportar será el mismo avance del mes anterior y coherente con la tipología de la meta. </t>
        </r>
      </text>
    </comment>
    <comment ref="K13" authorId="0" shapeId="0" xr:uid="{00000000-0006-0000-0000-000028000000}">
      <text>
        <r>
          <rPr>
            <b/>
            <sz val="9"/>
            <color indexed="81"/>
            <rFont val="Tahoma"/>
            <family val="2"/>
          </rPr>
          <t>YULIED.PENARANDA:</t>
        </r>
        <r>
          <rPr>
            <sz val="9"/>
            <color indexed="81"/>
            <rFont val="Tahoma"/>
            <family val="2"/>
          </rPr>
          <t xml:space="preserve">
Magnitud física del indicador programada para la vigencia 2020</t>
        </r>
      </text>
    </comment>
    <comment ref="W13" authorId="0" shapeId="0" xr:uid="{00000000-0006-0000-0000-000029000000}">
      <text>
        <r>
          <rPr>
            <b/>
            <sz val="9"/>
            <color indexed="81"/>
            <rFont val="Tahoma"/>
            <family val="2"/>
          </rPr>
          <t>YULIED.PENARANDA:</t>
        </r>
        <r>
          <rPr>
            <sz val="9"/>
            <color indexed="81"/>
            <rFont val="Tahoma"/>
            <family val="2"/>
          </rPr>
          <t xml:space="preserve">
Avance del indicador acumulado en la vigencia 2020.</t>
        </r>
      </text>
    </comment>
    <comment ref="X13" authorId="0" shapeId="0" xr:uid="{00000000-0006-0000-0000-00002A000000}">
      <text>
        <r>
          <rPr>
            <b/>
            <sz val="9"/>
            <color indexed="81"/>
            <rFont val="Tahoma"/>
            <family val="2"/>
          </rPr>
          <t>YULIED.PENARANDA:</t>
        </r>
        <r>
          <rPr>
            <sz val="9"/>
            <color indexed="81"/>
            <rFont val="Tahoma"/>
            <family val="2"/>
          </rPr>
          <t xml:space="preserve">
Magnitud física del indicador programada para la vigencia 2021</t>
        </r>
      </text>
    </comment>
    <comment ref="AV13" authorId="0" shapeId="0" xr:uid="{00000000-0006-0000-0000-00002B000000}">
      <text>
        <r>
          <rPr>
            <b/>
            <sz val="9"/>
            <color indexed="81"/>
            <rFont val="Tahoma"/>
            <family val="2"/>
          </rPr>
          <t>YULIED.PENARANDA:</t>
        </r>
        <r>
          <rPr>
            <sz val="9"/>
            <color indexed="81"/>
            <rFont val="Tahoma"/>
            <family val="2"/>
          </rPr>
          <t xml:space="preserve">
Avance del indicador acumulado en la vigencia 2021.</t>
        </r>
      </text>
    </comment>
    <comment ref="AW13" authorId="0" shapeId="0" xr:uid="{00000000-0006-0000-0000-00002C000000}">
      <text>
        <r>
          <rPr>
            <b/>
            <sz val="9"/>
            <color rgb="FF000000"/>
            <rFont val="Tahoma"/>
            <family val="2"/>
          </rPr>
          <t>YULIED.PENARANDA:</t>
        </r>
        <r>
          <rPr>
            <sz val="9"/>
            <color rgb="FF000000"/>
            <rFont val="Tahoma"/>
            <family val="2"/>
          </rPr>
          <t xml:space="preserve">
</t>
        </r>
        <r>
          <rPr>
            <sz val="9"/>
            <color rgb="FF000000"/>
            <rFont val="Tahoma"/>
            <family val="2"/>
          </rPr>
          <t>Magnitud física del indicador programada para la vigencia 2022</t>
        </r>
      </text>
    </comment>
    <comment ref="BU13" authorId="0" shapeId="0" xr:uid="{00000000-0006-0000-0000-00002D000000}">
      <text>
        <r>
          <rPr>
            <b/>
            <sz val="9"/>
            <color indexed="81"/>
            <rFont val="Tahoma"/>
            <family val="2"/>
          </rPr>
          <t>YULIED.PENARANDA:</t>
        </r>
        <r>
          <rPr>
            <sz val="9"/>
            <color indexed="81"/>
            <rFont val="Tahoma"/>
            <family val="2"/>
          </rPr>
          <t xml:space="preserve">
Avance del indicador acumulado en la vigencia 2022.</t>
        </r>
      </text>
    </comment>
    <comment ref="BV13" authorId="0" shapeId="0" xr:uid="{00000000-0006-0000-0000-00002E000000}">
      <text>
        <r>
          <rPr>
            <b/>
            <sz val="9"/>
            <color rgb="FF000000"/>
            <rFont val="Tahoma"/>
            <family val="2"/>
          </rPr>
          <t>YULIED.PENARANDA:</t>
        </r>
        <r>
          <rPr>
            <sz val="9"/>
            <color rgb="FF000000"/>
            <rFont val="Tahoma"/>
            <family val="2"/>
          </rPr>
          <t xml:space="preserve">
</t>
        </r>
        <r>
          <rPr>
            <sz val="9"/>
            <color rgb="FF000000"/>
            <rFont val="Tahoma"/>
            <family val="2"/>
          </rPr>
          <t>Magnitud física del indicador programada para la vigencia 2023</t>
        </r>
      </text>
    </comment>
    <comment ref="CT13" authorId="0" shapeId="0" xr:uid="{00000000-0006-0000-0000-00002F000000}">
      <text>
        <r>
          <rPr>
            <b/>
            <sz val="9"/>
            <color indexed="81"/>
            <rFont val="Tahoma"/>
            <family val="2"/>
          </rPr>
          <t>YULIED.PENARANDA:</t>
        </r>
        <r>
          <rPr>
            <sz val="9"/>
            <color indexed="81"/>
            <rFont val="Tahoma"/>
            <family val="2"/>
          </rPr>
          <t xml:space="preserve">
Avance del indicador acumulado en la vigencia 2023.</t>
        </r>
      </text>
    </comment>
    <comment ref="CU13" authorId="0" shapeId="0" xr:uid="{00000000-0006-0000-0000-000030000000}">
      <text>
        <r>
          <rPr>
            <b/>
            <sz val="9"/>
            <color indexed="81"/>
            <rFont val="Tahoma"/>
            <family val="2"/>
          </rPr>
          <t>YULIED.PENARANDA:</t>
        </r>
        <r>
          <rPr>
            <sz val="9"/>
            <color indexed="81"/>
            <rFont val="Tahoma"/>
            <family val="2"/>
          </rPr>
          <t xml:space="preserve">
Magnitud física del indicador programada para la vigencia 2024</t>
        </r>
      </text>
    </comment>
    <comment ref="DS13" authorId="0" shapeId="0" xr:uid="{00000000-0006-0000-0000-000031000000}">
      <text>
        <r>
          <rPr>
            <b/>
            <sz val="9"/>
            <color indexed="81"/>
            <rFont val="Tahoma"/>
            <family val="2"/>
          </rPr>
          <t>YULIED.PENARANDA:</t>
        </r>
        <r>
          <rPr>
            <sz val="9"/>
            <color indexed="81"/>
            <rFont val="Tahoma"/>
            <family val="2"/>
          </rPr>
          <t xml:space="preserve">
Avance del indicador acumulado en la vigencia 2024.</t>
        </r>
      </text>
    </comment>
    <comment ref="DU13" authorId="0" shapeId="0" xr:uid="{00000000-0006-0000-0000-000032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DV13" authorId="0" shapeId="0" xr:uid="{00000000-0006-0000-0000-000033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DW13" authorId="0" shapeId="0" xr:uid="{00000000-0006-0000-0000-000034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DX13" authorId="0" shapeId="0" xr:uid="{00000000-0006-0000-0000-000035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DY13" authorId="0" shapeId="0" xr:uid="{00000000-0006-0000-0000-000036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DZ13" authorId="0" shapeId="0" xr:uid="{00000000-0006-0000-0000-000037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EA13" authorId="0" shapeId="0" xr:uid="{00000000-0006-0000-0000-000038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EB13" authorId="0" shapeId="0" xr:uid="{00000000-0006-0000-0000-000039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EC13" authorId="0" shapeId="0" xr:uid="{00000000-0006-0000-0000-00003A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ED13" authorId="0" shapeId="0" xr:uid="{00000000-0006-0000-0000-00003B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 ref="EE13" authorId="0" shapeId="0" xr:uid="{00000000-0006-0000-0000-00003C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correponde a la magnitud física partir que sea de tipología decreciente, lo mínimo a reportar será el mismo dato del mes anterior. Es decir debe ser coherente con la tipología de la meta. Si corresponde al presupuesto, igualmente lo minimo a reportar es el valor del mes anterior o cuando se presentan novedades por liberaciones y/o anulaciones en los recursos comprometidos(acorde con el corte en BogData). se debe justificar para tramitar ante la SDP.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7" authorId="0" shapeId="0" xr:uid="{00000000-0006-0000-0100-000004000000}">
      <text>
        <r>
          <rPr>
            <b/>
            <sz val="9"/>
            <color indexed="81"/>
            <rFont val="Tahoma"/>
            <family val="2"/>
          </rPr>
          <t xml:space="preserve">YULIED.PENARANDA:
</t>
        </r>
        <r>
          <rPr>
            <sz val="9"/>
            <color indexed="81"/>
            <rFont val="Tahoma"/>
            <family val="2"/>
          </rPr>
          <t>Rel</t>
        </r>
        <r>
          <rPr>
            <sz val="9"/>
            <color indexed="81"/>
            <rFont val="Tahoma"/>
            <family val="2"/>
          </rPr>
          <t>acionar todas las metas proyecto de inversión formuladas para la ejecución del proyecto.</t>
        </r>
      </text>
    </comment>
    <comment ref="E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7" authorId="0" shapeId="0" xr:uid="{00000000-0006-0000-0100-000006000000}">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t>
        </r>
      </text>
    </comment>
    <comment ref="G7" authorId="0" shapeId="0" xr:uid="{00000000-0006-0000-0100-000007000000}">
      <text>
        <r>
          <rPr>
            <b/>
            <sz val="9"/>
            <color indexed="81"/>
            <rFont val="Tahoma"/>
            <family val="2"/>
          </rPr>
          <t>YULIED.PENARANDA:</t>
        </r>
        <r>
          <rPr>
            <sz val="9"/>
            <color indexed="81"/>
            <rFont val="Tahoma"/>
            <family val="2"/>
          </rPr>
          <t xml:space="preserve">
Magnitud física y presupuestal para la totalidad del plan de desarrollo.</t>
        </r>
      </text>
    </comment>
    <comment ref="EC7" authorId="0" shapeId="0" xr:uid="{00000000-0006-0000-0100-000008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D7" authorId="0" shapeId="0" xr:uid="{00000000-0006-0000-0100-000009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E7" authorId="0" shapeId="0" xr:uid="{00000000-0006-0000-0100-00000A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F7" authorId="0" shapeId="0" xr:uid="{00000000-0006-0000-0100-00000B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G7" authorId="0" shapeId="0" xr:uid="{00000000-0006-0000-0100-00000C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H7" authorId="0" shapeId="0" xr:uid="{00000000-0006-0000-0100-00000D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EI7" authorId="0" shapeId="0" xr:uid="{00000000-0006-0000-0100-00000E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F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U8" authorId="0" shapeId="0" xr:uid="{00000000-0006-0000-0100-000010000000}">
      <text>
        <r>
          <rPr>
            <b/>
            <sz val="9"/>
            <color rgb="FF000000"/>
            <rFont val="Tahoma"/>
            <family val="2"/>
          </rPr>
          <t>YULIED.PENARANDA:</t>
        </r>
        <r>
          <rPr>
            <sz val="9"/>
            <color rgb="FF000000"/>
            <rFont val="Tahoma"/>
            <family val="2"/>
          </rPr>
          <t xml:space="preserve">
</t>
        </r>
        <r>
          <rPr>
            <sz val="9"/>
            <color rgb="FF000000"/>
            <rFont val="Tahoma"/>
            <family val="2"/>
          </rPr>
          <t xml:space="preserve">Año 2
</t>
        </r>
      </text>
    </comment>
    <comment ref="AT8" authorId="0" shapeId="0" xr:uid="{00000000-0006-0000-0100-000011000000}">
      <text>
        <r>
          <rPr>
            <b/>
            <sz val="9"/>
            <color indexed="81"/>
            <rFont val="Tahoma"/>
            <family val="2"/>
          </rPr>
          <t>YULIED.PENARANDA:</t>
        </r>
        <r>
          <rPr>
            <sz val="9"/>
            <color indexed="81"/>
            <rFont val="Tahoma"/>
            <family val="2"/>
          </rPr>
          <t xml:space="preserve">
Año 3</t>
        </r>
      </text>
    </comment>
    <comment ref="BS8" authorId="0" shapeId="0" xr:uid="{00000000-0006-0000-0100-000012000000}">
      <text>
        <r>
          <rPr>
            <b/>
            <sz val="9"/>
            <color indexed="81"/>
            <rFont val="Tahoma"/>
            <family val="2"/>
          </rPr>
          <t>YULIED.PENARANDA:</t>
        </r>
        <r>
          <rPr>
            <sz val="9"/>
            <color indexed="81"/>
            <rFont val="Tahoma"/>
            <family val="2"/>
          </rPr>
          <t xml:space="preserve">
Año 4
</t>
        </r>
      </text>
    </comment>
    <comment ref="CR8" authorId="0" shapeId="0" xr:uid="{00000000-0006-0000-0100-000013000000}">
      <text>
        <r>
          <rPr>
            <b/>
            <sz val="9"/>
            <color indexed="81"/>
            <rFont val="Tahoma"/>
            <family val="2"/>
          </rPr>
          <t>YULIED.PENARANDA:</t>
        </r>
        <r>
          <rPr>
            <sz val="9"/>
            <color indexed="81"/>
            <rFont val="Tahoma"/>
            <family val="2"/>
          </rPr>
          <t xml:space="preserve">
Año 5</t>
        </r>
      </text>
    </comment>
    <comment ref="B9" authorId="0" shapeId="0" xr:uid="{00000000-0006-0000-0100-000014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5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H9" authorId="0" shapeId="0" xr:uid="{00000000-0006-0000-0100-000017000000}">
      <text>
        <r>
          <rPr>
            <b/>
            <sz val="9"/>
            <color indexed="81"/>
            <rFont val="Tahoma"/>
            <family val="2"/>
          </rPr>
          <t>YULIED.PENARANDA:
M</t>
        </r>
        <r>
          <rPr>
            <sz val="9"/>
            <color indexed="81"/>
            <rFont val="Tahoma"/>
            <family val="2"/>
          </rPr>
          <t>agnitud física y presupuestal  programada para el inicio del plan de desarrollo.</t>
        </r>
      </text>
    </comment>
    <comment ref="DR9" authorId="0" shapeId="0" xr:uid="{00000000-0006-0000-0100-000018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DS9" authorId="0" shapeId="0" xr:uid="{00000000-0006-0000-0100-000019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DT9" authorId="0" shapeId="0" xr:uid="{00000000-0006-0000-0100-00001A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DU9" authorId="0" shapeId="0" xr:uid="{00000000-0006-0000-0100-00001B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DV9" authorId="0" shapeId="0" xr:uid="{00000000-0006-0000-0100-00001C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DW9" authorId="0" shapeId="0" xr:uid="{00000000-0006-0000-0100-00001D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DX9" authorId="0" shapeId="0" xr:uid="{00000000-0006-0000-0100-00001E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DY9" authorId="0" shapeId="0" xr:uid="{00000000-0006-0000-0100-00001F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DZ9" authorId="0" shapeId="0" xr:uid="{00000000-0006-0000-0100-000020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EA9" authorId="0" shapeId="0" xr:uid="{00000000-0006-0000-0100-000021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EB9" authorId="0" shapeId="0" xr:uid="{00000000-0006-0000-0100-000022000000}">
      <text>
        <r>
          <rPr>
            <b/>
            <sz val="9"/>
            <color indexed="81"/>
            <rFont val="Tahoma"/>
            <family val="2"/>
          </rPr>
          <t>YULIED.PENARANDA:</t>
        </r>
        <r>
          <rPr>
            <sz val="9"/>
            <color indexed="81"/>
            <rFont val="Tahoma"/>
            <family val="2"/>
          </rPr>
          <t xml:space="preserve">
El reporte  debe ser acumulativo, por tanto, en ningún caso debe ser inferior al reportado anteriormente; si corresponde a la magnitud física partir que sea de tipología decreciente, lo mínimo a reportar será el mismo dato del mes anterior. Es decir debe ser coherente con la tipología de la meta. Si corresponde al presupuesto, igualmente lo mínimo a reportar es el valor del mes anterior o cuando se presentan novedades por liberaciones y/o anulaciones en los recursos comprometidos(acorde con el corte en BogData). se debe justificar para tramitar ante la SDP.</t>
        </r>
      </text>
    </comment>
    <comment ref="F10" authorId="0" shapeId="0" xr:uid="{F315EBB9-F72C-45B9-896F-9BB1E49F866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96E97CFB-2446-4D34-8C7A-BA9CEBD16DA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FC064032-C7D8-4D31-80B6-3FD40004B24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3" authorId="0" shapeId="0" xr:uid="{886B3D9E-20DE-4B1A-A52F-58AC8B00196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4" authorId="0" shapeId="0" xr:uid="{F560FBAF-3EE2-4111-B5F1-BB7058D13ED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5" authorId="0" shapeId="0" xr:uid="{05F14BBA-EC14-4F83-A4C0-DA04359B4A33}">
      <text>
        <r>
          <rPr>
            <b/>
            <sz val="9"/>
            <color indexed="81"/>
            <rFont val="Tahoma"/>
            <family val="2"/>
          </rPr>
          <t>YULIED.PENARANDA:</t>
        </r>
        <r>
          <rPr>
            <sz val="9"/>
            <color indexed="81"/>
            <rFont val="Tahoma"/>
            <family val="2"/>
          </rPr>
          <t xml:space="preserve">
Se suma los recursos presupuestales (vigencia + reservas)</t>
        </r>
      </text>
    </comment>
    <comment ref="F16" authorId="0" shapeId="0" xr:uid="{F245CA94-1AB1-4285-BD20-8566778B01B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7" authorId="0" shapeId="0" xr:uid="{21B0C78D-3CA5-4616-8018-2ED609EA429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8" authorId="0" shapeId="0" xr:uid="{766C049A-85DE-40E9-989D-1EC1065CE24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9" authorId="0" shapeId="0" xr:uid="{F65C6450-5E60-4295-9178-CFD7A419069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0" authorId="0" shapeId="0" xr:uid="{83785834-2D2C-4157-8935-BC0EDF492F3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1" authorId="0" shapeId="0" xr:uid="{69589674-2D78-4CEB-8433-F82313F5BA4C}">
      <text>
        <r>
          <rPr>
            <b/>
            <sz val="9"/>
            <color indexed="81"/>
            <rFont val="Tahoma"/>
            <family val="2"/>
          </rPr>
          <t>YULIED.PENARANDA:</t>
        </r>
        <r>
          <rPr>
            <sz val="9"/>
            <color indexed="81"/>
            <rFont val="Tahoma"/>
            <family val="2"/>
          </rPr>
          <t xml:space="preserve">
Se suma los recursos presupuestales (vigencia + reservas)</t>
        </r>
      </text>
    </comment>
    <comment ref="F22" authorId="0" shapeId="0" xr:uid="{B3516FD7-AFCB-4EAA-A620-1EC595C2FB5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3" authorId="0" shapeId="0" xr:uid="{29E14DB0-41F3-482B-A89A-C1E38D9CFCA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24" authorId="0" shapeId="0" xr:uid="{32A590CA-DCC3-4B71-8079-B4312AA81D3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5" authorId="0" shapeId="0" xr:uid="{40D5E3E7-BA3A-4723-9ADB-0FDD6F40532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6" authorId="0" shapeId="0" xr:uid="{8EE709AD-3B05-4C63-B549-EA7B8AA058F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7" authorId="0" shapeId="0" xr:uid="{90FBF3F2-DBEE-4B43-B7B3-632C6C6AF62F}">
      <text>
        <r>
          <rPr>
            <b/>
            <sz val="9"/>
            <color indexed="81"/>
            <rFont val="Tahoma"/>
            <family val="2"/>
          </rPr>
          <t>YULIED.PENARANDA:</t>
        </r>
        <r>
          <rPr>
            <sz val="9"/>
            <color indexed="81"/>
            <rFont val="Tahoma"/>
            <family val="2"/>
          </rPr>
          <t xml:space="preserve">
Se suma los recursos presupuestales (vigencia + reservas)</t>
        </r>
      </text>
    </comment>
    <comment ref="F28" authorId="0" shapeId="0" xr:uid="{616D15A4-DC1A-4991-A350-C3214AADB994}">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9" authorId="0" shapeId="0" xr:uid="{DE13B17B-6FE0-4119-BF3F-24D6BDFAFB57}">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0" authorId="0" shapeId="0" xr:uid="{430C4677-D5F7-42BC-8C5C-1E70EC79590C}">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indexed="81"/>
            <rFont val="Tahoma"/>
            <family val="2"/>
          </rPr>
          <t>YULIED.PENARANDA:</t>
        </r>
        <r>
          <rPr>
            <sz val="9"/>
            <color indexed="81"/>
            <rFont val="Tahoma"/>
            <family val="2"/>
          </rPr>
          <t xml:space="preserve">
Relacionar el periodo de corte y año a reportar</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7F0D5F51-C03D-4E5C-B873-E2B71D7CE15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6D7DFB76-07C1-446E-ADDB-F8B7E613CA3C}">
      <text>
        <r>
          <rPr>
            <b/>
            <sz val="9"/>
            <color indexed="81"/>
            <rFont val="Tahoma"/>
            <family val="2"/>
          </rPr>
          <t>YULIED.PENARANDA:</t>
        </r>
        <r>
          <rPr>
            <sz val="9"/>
            <color indexed="81"/>
            <rFont val="Tahoma"/>
            <family val="2"/>
          </rPr>
          <t xml:space="preserve">
Verificar las sumas, que no sea inferior ni superior al 100%</t>
        </r>
      </text>
    </comment>
    <comment ref="V9" authorId="0" shapeId="0" xr:uid="{DF21F42D-744D-4314-B1EC-E0AF3339CEFA}">
      <text>
        <r>
          <rPr>
            <b/>
            <sz val="9"/>
            <color rgb="FF000000"/>
            <rFont val="Tahoma"/>
            <family val="2"/>
          </rPr>
          <t>YULIED.PENARANDA:</t>
        </r>
        <r>
          <rPr>
            <sz val="9"/>
            <color rgb="FF000000"/>
            <rFont val="Tahoma"/>
            <family val="2"/>
          </rPr>
          <t xml:space="preserve">
</t>
        </r>
        <r>
          <rPr>
            <sz val="9"/>
            <color rgb="FF000000"/>
            <rFont val="Tahoma"/>
            <family val="2"/>
          </rPr>
          <t>Descripción de los logros más representativos alcanzados, el cual se recomienda que sea acumulativo, de forma clara y concreta, coherente con el avance de las metas del proyecto. Máximo de caracteres 2.000 incluidos espacios</t>
        </r>
      </text>
    </comment>
    <comment ref="F10" authorId="0" shapeId="0" xr:uid="{CD5B481F-2275-44C9-B448-C22B628947C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3B94102D-E050-419F-864F-9F0DFE337412}">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6558118D-39AC-4CF8-B5DB-6CE6AD94FFF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3E7936FE-00AC-4079-A4C4-5DBE4F365D1F}">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CAAA1C5B-3BC7-4981-9DFA-16830BA2301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35372DF5-CD43-4098-B5F3-F16DF7360743}">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6552D3D6-EC64-4A4D-BC10-0B5889FB8CE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43BDC04C-48F5-4DE8-BB41-4F11C5C8CBBD}">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4DC1A276-93AC-4EC2-A2B9-CD61F59125B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8DFB02FF-C594-4B18-B085-2A7DA8324499}">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28421E07-7C11-4417-8B8C-B6425D3393C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44FB67DC-4858-41FE-9BAF-B2250EA767DF}">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C9F7417A-6898-4AEC-9B20-2DB7CA311E9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8BDBCB05-4D07-4D38-8633-D0BDFA973FD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96A33575-5058-4B26-BD45-8828082E16C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26F8AF79-2EAE-410D-B21C-E6F7A28FCD14}">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E87CC32A-BACC-45C6-99CC-2D719D5E1BF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23FC8F73-99BA-4016-A77D-0673BEF20FD7}">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77310522-61C7-407D-AB6E-14F285231A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FC08546E-E591-4F27-BDF8-376A7104BC5A}">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2CCEFFAA-C480-4994-8E25-BBCAD0BA59F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EF0986B9-6DEB-49A9-841A-AF34F7D5F4DE}">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28E9996C-B097-4EDC-AEE2-2C8A137E72A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7F87436A-5108-4046-A1D1-EE9FC8213D46}">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67F40290-8DAC-4DF3-8999-52C3D26642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2E837892-6EA8-4AFC-8D87-70066B06933B}">
      <text>
        <r>
          <rPr>
            <b/>
            <sz val="9"/>
            <color indexed="81"/>
            <rFont val="Tahoma"/>
            <family val="2"/>
          </rPr>
          <t>YULIED.PENARANDA:</t>
        </r>
        <r>
          <rPr>
            <sz val="9"/>
            <color indexed="81"/>
            <rFont val="Tahoma"/>
            <family val="2"/>
          </rPr>
          <t xml:space="preserve">
Verificar las sumas, que no sea inferior ni superior al 100%</t>
        </r>
      </text>
    </comment>
    <comment ref="T23" authorId="0" shapeId="0" xr:uid="{5E56937B-6090-46A1-9AD0-4C6E91D58AF9}">
      <text>
        <r>
          <rPr>
            <b/>
            <sz val="9"/>
            <color indexed="81"/>
            <rFont val="Tahoma"/>
            <family val="2"/>
          </rPr>
          <t>YULIED.PENARANDA:</t>
        </r>
        <r>
          <rPr>
            <sz val="9"/>
            <color indexed="81"/>
            <rFont val="Tahoma"/>
            <family val="2"/>
          </rPr>
          <t xml:space="preserve">
Nos debe dar 100%</t>
        </r>
      </text>
    </comment>
    <comment ref="U23" authorId="0" shapeId="0" xr:uid="{ADBB3A5A-ECB2-4CA9-8FD1-B76364A9D04C}">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USUARIO</author>
  </authors>
  <commentList>
    <comment ref="A4" authorId="0" shapeId="0" xr:uid="{C2D5F862-EACB-427E-91A9-CE1CA120249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4C3C9BBD-BA6E-419C-BC4F-496A4B16AD9D}">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E0011DCC-C763-4CA5-BD4E-8753B88D138B}">
      <text>
        <r>
          <rPr>
            <b/>
            <sz val="9"/>
            <color indexed="81"/>
            <rFont val="Tahoma"/>
            <family val="2"/>
          </rPr>
          <t>YULIED.PENARANDA:</t>
        </r>
        <r>
          <rPr>
            <sz val="9"/>
            <color indexed="81"/>
            <rFont val="Tahoma"/>
            <family val="2"/>
          </rPr>
          <t xml:space="preserve">
Relacionar el período del reporte</t>
        </r>
      </text>
    </comment>
    <comment ref="A8" authorId="0" shapeId="0" xr:uid="{E07B1936-4DE5-4277-A168-B4F070147CA3}">
      <text>
        <r>
          <rPr>
            <b/>
            <sz val="9"/>
            <color indexed="81"/>
            <rFont val="Tahoma"/>
            <family val="2"/>
          </rPr>
          <t>SPCI:</t>
        </r>
        <r>
          <rPr>
            <sz val="9"/>
            <color indexed="81"/>
            <rFont val="Tahoma"/>
            <family val="2"/>
          </rPr>
          <t xml:space="preserve">
Número de la meta proyecto de inversión, según la asignación dada en  SEGPLAN</t>
        </r>
      </text>
    </comment>
    <comment ref="B8" authorId="0" shapeId="0" xr:uid="{2781421D-1206-4C6D-9B56-631A39E2A454}">
      <text>
        <r>
          <rPr>
            <b/>
            <sz val="9"/>
            <color indexed="81"/>
            <rFont val="Tahoma"/>
            <family val="2"/>
          </rPr>
          <t xml:space="preserve">SPCI:
</t>
        </r>
        <r>
          <rPr>
            <sz val="9"/>
            <color indexed="81"/>
            <rFont val="Tahoma"/>
            <family val="2"/>
          </rPr>
          <t>mbre completo de la meta proyecto de inversión, igual como quedo en inversión</t>
        </r>
      </text>
    </comment>
    <comment ref="C8" authorId="1" shapeId="0" xr:uid="{5C0656C8-ED46-4BCC-A3F7-AA60DB644B26}">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67FAFC40-4C52-4DB6-8FA5-6B6A3070AA4B}">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4EDEAE63-562E-4F7E-AF4D-E3A880E4B5CC}">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DF1358CC-A118-4CA8-941F-91F1285B791C}">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7B07FB5F-E2C7-458E-AB8E-BA1093D6C2F8}">
      <text>
        <r>
          <rPr>
            <b/>
            <sz val="10"/>
            <color indexed="81"/>
            <rFont val="Tahoma"/>
            <family val="2"/>
          </rPr>
          <t>Territorialización - SPCI:</t>
        </r>
        <r>
          <rPr>
            <sz val="10"/>
            <color indexed="81"/>
            <rFont val="Tahoma"/>
            <family val="2"/>
          </rPr>
          <t xml:space="preserve">
En este campo se deberán registrar las observaciones y/o acciones desarrolladas en el punto de inversión en el trimestre reportado.</t>
        </r>
      </text>
    </comment>
    <comment ref="AJ9" authorId="1" shapeId="0" xr:uid="{5EDABBD0-640E-4495-827A-C3AF2C9016EE}">
      <text>
        <r>
          <rPr>
            <b/>
            <sz val="10"/>
            <color indexed="81"/>
            <rFont val="Tahoma"/>
            <family val="2"/>
          </rPr>
          <t xml:space="preserve">Territorialización - SPCI: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L9" authorId="1" shapeId="0" xr:uid="{2E6FA4CA-673B-43B7-9ED7-8300B54DF5FA}">
      <text>
        <r>
          <rPr>
            <b/>
            <sz val="10"/>
            <color indexed="81"/>
            <rFont val="Tahoma"/>
            <family val="2"/>
          </rPr>
          <t xml:space="preserve">Territorialización - SPCI: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126B2B9A-4DF1-43BC-B1B6-D4D92FA91BD2}">
      <text>
        <r>
          <rPr>
            <b/>
            <sz val="10"/>
            <color indexed="81"/>
            <rFont val="Tahoma"/>
            <family val="2"/>
          </rPr>
          <t xml:space="preserve">Territorialización - SPCI: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D706BD2A-52E9-46ED-9D2E-30F0FF59DDB6}">
      <text>
        <r>
          <rPr>
            <b/>
            <sz val="10"/>
            <color indexed="81"/>
            <rFont val="Tahoma"/>
            <family val="2"/>
          </rPr>
          <t>Territorialización - SPCI:</t>
        </r>
        <r>
          <rPr>
            <sz val="10"/>
            <color indexed="81"/>
            <rFont val="Tahoma"/>
            <family val="2"/>
          </rPr>
          <t xml:space="preserve">
Número de personas identificadas en la localización asociada al punto de inversión.
</t>
        </r>
      </text>
    </comment>
    <comment ref="AR9" authorId="0" shapeId="0" xr:uid="{4D8A098A-4D41-42F8-AE24-5A6D81073806}">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6ECE1129-FCF7-4B79-84C8-4421FD8B64CB}">
      <text>
        <r>
          <rPr>
            <b/>
            <sz val="10"/>
            <color indexed="81"/>
            <rFont val="Tahoma"/>
            <family val="2"/>
          </rPr>
          <t>Territorialización - 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4B652CF6-E94C-42FF-9029-8B5481AB09B2}">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7338AFD0-6C70-424C-AEED-60E613034D52}">
      <text>
        <r>
          <rPr>
            <b/>
            <sz val="10"/>
            <color indexed="81"/>
            <rFont val="Tahoma"/>
            <family val="2"/>
          </rPr>
          <t>Territorialización - SPCI:</t>
        </r>
        <r>
          <rPr>
            <sz val="10"/>
            <color indexed="81"/>
            <rFont val="Tahoma"/>
            <family val="2"/>
          </rPr>
          <t xml:space="preserve">
Se relaciona con el seguimiento a la población de acuerdo a la magnitud de la meta.
</t>
        </r>
      </text>
    </comment>
    <comment ref="D10" authorId="0" shapeId="0" xr:uid="{B470BDE7-ACB8-4602-BFDF-F285BAE9852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E2462496-84D8-4AC0-9A87-8A14DDA7AD2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19FD450F-5B90-4FF6-A4C7-900BD3C269A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B48FBF4B-AF0C-4317-9C21-891527D63C2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BD5EB629-FF6D-4119-BB73-4951E25BBDB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A71ECC9F-42D2-4406-A1BC-65F116C831B0}">
      <text>
        <r>
          <rPr>
            <b/>
            <sz val="9"/>
            <color indexed="81"/>
            <rFont val="Tahoma"/>
            <family val="2"/>
          </rPr>
          <t>YULIED.PENARANDA:</t>
        </r>
        <r>
          <rPr>
            <sz val="9"/>
            <color indexed="81"/>
            <rFont val="Tahoma"/>
            <family val="2"/>
          </rPr>
          <t xml:space="preserve">
Se suma los recursos presupuestales (vigencia + reservas)</t>
        </r>
      </text>
    </comment>
    <comment ref="D17" authorId="0" shapeId="0" xr:uid="{962C2A1C-558C-4CC7-8534-EBA225C3244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 authorId="0" shapeId="0" xr:uid="{6B1413B6-29B6-4ADC-A2C0-4576D056AA8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 authorId="0" shapeId="0" xr:uid="{DD3FC12B-8293-4B53-BC26-629B472E282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 authorId="0" shapeId="0" xr:uid="{75802F69-1767-4CA5-97C3-8F7181304BE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 authorId="0" shapeId="0" xr:uid="{3EC08C09-063D-49FE-A881-180B5141B80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 authorId="0" shapeId="0" xr:uid="{8CD00F2B-35F8-4598-ADE4-1AE88E585A00}">
      <text>
        <r>
          <rPr>
            <b/>
            <sz val="9"/>
            <color indexed="81"/>
            <rFont val="Tahoma"/>
            <family val="2"/>
          </rPr>
          <t>YULIED.PENARANDA:</t>
        </r>
        <r>
          <rPr>
            <sz val="9"/>
            <color indexed="81"/>
            <rFont val="Tahoma"/>
            <family val="2"/>
          </rPr>
          <t xml:space="preserve">
Se suma los recursos presupuestales (vigencia + reservas)</t>
        </r>
      </text>
    </comment>
    <comment ref="D24" authorId="0" shapeId="0" xr:uid="{A95834AC-FD97-4545-95B8-7B37EC2299C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M24" authorId="2" shapeId="0" xr:uid="{FF75591B-5AF0-479E-A648-26DF033AB1CB}">
      <text>
        <r>
          <rPr>
            <b/>
            <sz val="9"/>
            <color indexed="81"/>
            <rFont val="Tahoma"/>
            <family val="2"/>
          </rPr>
          <t>OPEL: Durante este periodo no se desarrollaron actividades en esta localidad. Se tiene programado adelantar en los proximos meses.</t>
        </r>
        <r>
          <rPr>
            <sz val="9"/>
            <color indexed="81"/>
            <rFont val="Tahoma"/>
            <family val="2"/>
          </rPr>
          <t xml:space="preserve">
</t>
        </r>
      </text>
    </comment>
    <comment ref="D25" authorId="0" shapeId="0" xr:uid="{14AB9405-CC11-47B4-BB27-88DBA00D15F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6" authorId="0" shapeId="0" xr:uid="{C42D77FB-2470-484A-9B54-3CA58798FD5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7" authorId="0" shapeId="0" xr:uid="{424F8E27-CB9E-4C27-9F7D-57D50D3B215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8" authorId="0" shapeId="0" xr:uid="{D4D59576-55E1-427D-9EF7-89391867667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9" authorId="0" shapeId="0" xr:uid="{F0DF1309-BD35-4809-BC84-15D14D13EC47}">
      <text>
        <r>
          <rPr>
            <b/>
            <sz val="9"/>
            <color indexed="81"/>
            <rFont val="Tahoma"/>
            <family val="2"/>
          </rPr>
          <t>YULIED.PENARANDA:</t>
        </r>
        <r>
          <rPr>
            <sz val="9"/>
            <color indexed="81"/>
            <rFont val="Tahoma"/>
            <family val="2"/>
          </rPr>
          <t xml:space="preserve">
Se suma los recursos presupuestales (vigencia + reservas)</t>
        </r>
      </text>
    </comment>
    <comment ref="D31" authorId="0" shapeId="0" xr:uid="{BAB1089B-2B77-401A-9513-B5C3E4E3E23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2" authorId="0" shapeId="0" xr:uid="{93456C2F-9FFD-4DA9-8738-FE6AA730AD1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3" authorId="0" shapeId="0" xr:uid="{55E72922-6C0D-4C26-8CF5-3B76C8745AC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4" authorId="0" shapeId="0" xr:uid="{0F7EE083-8172-431C-A656-FA28D78D670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5" authorId="0" shapeId="0" xr:uid="{8ED54A84-0E96-476F-9561-37B1F1C9CFA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6" authorId="0" shapeId="0" xr:uid="{3B01AEFB-9ED0-4AF3-B067-2A72BBDDE183}">
      <text>
        <r>
          <rPr>
            <b/>
            <sz val="9"/>
            <color indexed="81"/>
            <rFont val="Tahoma"/>
            <family val="2"/>
          </rPr>
          <t>YULIED.PENARANDA:</t>
        </r>
        <r>
          <rPr>
            <sz val="9"/>
            <color indexed="81"/>
            <rFont val="Tahoma"/>
            <family val="2"/>
          </rPr>
          <t xml:space="preserve">
Se suma los recursos presupuestales (vigencia + reservas)</t>
        </r>
      </text>
    </comment>
    <comment ref="D38" authorId="0" shapeId="0" xr:uid="{66ED6118-07C2-48D6-98D4-AFFEB276920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9" authorId="0" shapeId="0" xr:uid="{3CF3080B-71EB-4FC4-AE27-E281A129C44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0" authorId="0" shapeId="0" xr:uid="{D4D68582-E695-4438-997E-2AEF8AD27C0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1" authorId="0" shapeId="0" xr:uid="{8932015D-343F-458A-81E3-130820F954A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2" authorId="0" shapeId="0" xr:uid="{A395D568-4FE9-4F21-A58E-3CE9989C842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3" authorId="0" shapeId="0" xr:uid="{51477B31-AB72-47DD-8DEE-13CFE2A2CEB8}">
      <text>
        <r>
          <rPr>
            <b/>
            <sz val="9"/>
            <color indexed="81"/>
            <rFont val="Tahoma"/>
            <family val="2"/>
          </rPr>
          <t>YULIED.PENARANDA:</t>
        </r>
        <r>
          <rPr>
            <sz val="9"/>
            <color indexed="81"/>
            <rFont val="Tahoma"/>
            <family val="2"/>
          </rPr>
          <t xml:space="preserve">
Se suma los recursos presupuestales (vigencia + reservas)</t>
        </r>
      </text>
    </comment>
    <comment ref="D45" authorId="0" shapeId="0" xr:uid="{85E6AA2F-264F-437B-BA98-01502AA30C5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6" authorId="0" shapeId="0" xr:uid="{A910AE7F-C242-4607-81E6-FEB963082FD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7" authorId="0" shapeId="0" xr:uid="{6503EE10-8D6A-415D-ABE4-D361AB47F28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8" authorId="0" shapeId="0" xr:uid="{FF3D82D4-C128-49C1-9020-02827E17077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9" authorId="0" shapeId="0" xr:uid="{48F76532-55B8-4D1E-B1C6-3C1E96C2AC4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0" authorId="0" shapeId="0" xr:uid="{4B90FD86-927D-4306-880C-AB13ACC09720}">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FB08660D-B516-4C71-9533-EA43B7C5FAC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D3730267-D01A-42D1-8CCC-707C8EB2D82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94C2BFD1-F36D-4E18-B9B8-2C463B65D6F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7468AA55-8CF6-4947-A673-DB35BB72350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61E830DE-4183-4412-BC93-1C6D6CC088C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F6800A4A-6C04-4A42-8159-C86DFA30B600}">
      <text>
        <r>
          <rPr>
            <b/>
            <sz val="9"/>
            <color indexed="81"/>
            <rFont val="Tahoma"/>
            <family val="2"/>
          </rPr>
          <t>YULIED.PENARANDA:</t>
        </r>
        <r>
          <rPr>
            <sz val="9"/>
            <color indexed="81"/>
            <rFont val="Tahoma"/>
            <family val="2"/>
          </rPr>
          <t xml:space="preserve">
Se suma los recursos presupuestales (vigencia + reservas)</t>
        </r>
      </text>
    </comment>
    <comment ref="D59" authorId="0" shapeId="0" xr:uid="{E66DBB64-DE73-463F-AFAE-64F64C80B4B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0" authorId="0" shapeId="0" xr:uid="{8BD4A7C0-A834-462D-B783-AB035586C4B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1" authorId="0" shapeId="0" xr:uid="{0B03E056-A018-4CD6-B09F-B41B81B51EF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2" authorId="0" shapeId="0" xr:uid="{C782340B-5F03-4231-82D9-AD2DA13B15A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3" authorId="0" shapeId="0" xr:uid="{6DFDE5EF-97F3-4BA9-8BD4-4F0844B02FD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4" authorId="0" shapeId="0" xr:uid="{8E9A4911-CBCE-4D16-AACD-D085518CC1D6}">
      <text>
        <r>
          <rPr>
            <b/>
            <sz val="9"/>
            <color indexed="81"/>
            <rFont val="Tahoma"/>
            <family val="2"/>
          </rPr>
          <t>YULIED.PENARANDA:</t>
        </r>
        <r>
          <rPr>
            <sz val="9"/>
            <color indexed="81"/>
            <rFont val="Tahoma"/>
            <family val="2"/>
          </rPr>
          <t xml:space="preserve">
Se suma los recursos presupuestales (vigencia + reservas)</t>
        </r>
      </text>
    </comment>
    <comment ref="D66" authorId="0" shapeId="0" xr:uid="{6D4F7415-DCB5-45E6-8895-00CBC18741B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7" authorId="0" shapeId="0" xr:uid="{29E5D7EA-DA9B-4C45-BB27-EC0B48532BA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8" authorId="0" shapeId="0" xr:uid="{B8C07994-B058-460F-A04A-97EF1391A50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9" authorId="0" shapeId="0" xr:uid="{4B3591B3-08F9-4276-8586-45A18EC1853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0" authorId="0" shapeId="0" xr:uid="{9C776445-C51D-48D4-AD6C-46C9AAA0CD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1" authorId="0" shapeId="0" xr:uid="{F91E8898-BCF8-45F8-92A8-07D60E16646E}">
      <text>
        <r>
          <rPr>
            <b/>
            <sz val="9"/>
            <color indexed="81"/>
            <rFont val="Tahoma"/>
            <family val="2"/>
          </rPr>
          <t>YULIED.PENARANDA:</t>
        </r>
        <r>
          <rPr>
            <sz val="9"/>
            <color indexed="81"/>
            <rFont val="Tahoma"/>
            <family val="2"/>
          </rPr>
          <t xml:space="preserve">
Se suma los recursos presupuestales (vigencia + reservas)</t>
        </r>
      </text>
    </comment>
    <comment ref="D73" authorId="0" shapeId="0" xr:uid="{F460EF2E-990D-4373-AEBE-0F21848EE0F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4" authorId="0" shapeId="0" xr:uid="{E269322B-C57F-4D42-B1B2-A1327789F34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5" authorId="0" shapeId="0" xr:uid="{84E7B292-F833-46CE-940C-0EA8DBB5A79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6" authorId="0" shapeId="0" xr:uid="{F72BA3BC-C009-4454-B8DB-72D3C42B7C7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7" authorId="0" shapeId="0" xr:uid="{55946A8E-A80D-4FEC-9758-CB728A545F8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8" authorId="0" shapeId="0" xr:uid="{D4814BB0-E321-40E9-9253-AC1A50927287}">
      <text>
        <r>
          <rPr>
            <b/>
            <sz val="9"/>
            <color indexed="81"/>
            <rFont val="Tahoma"/>
            <family val="2"/>
          </rPr>
          <t>YULIED.PENARANDA:</t>
        </r>
        <r>
          <rPr>
            <sz val="9"/>
            <color indexed="81"/>
            <rFont val="Tahoma"/>
            <family val="2"/>
          </rPr>
          <t xml:space="preserve">
Se suma los recursos presupuestales (vigencia + reservas)</t>
        </r>
      </text>
    </comment>
    <comment ref="D80" authorId="0" shapeId="0" xr:uid="{59D1B3C8-3DC9-49D5-835F-59AFD85826F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1" authorId="0" shapeId="0" xr:uid="{D3725050-83F5-425E-B0BB-AE1635B3FAD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2" authorId="0" shapeId="0" xr:uid="{69E7C7D9-5A4F-4183-947F-8A66E852508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3" authorId="0" shapeId="0" xr:uid="{2AABA6FA-2E84-4B00-B2F1-20BC017A360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4" authorId="0" shapeId="0" xr:uid="{6B4196F0-A93B-4887-89A3-9CF481075DC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5" authorId="0" shapeId="0" xr:uid="{30F4347E-E3BA-4E1D-9F21-451FA3F88143}">
      <text>
        <r>
          <rPr>
            <b/>
            <sz val="9"/>
            <color indexed="81"/>
            <rFont val="Tahoma"/>
            <family val="2"/>
          </rPr>
          <t>YULIED.PENARANDA:</t>
        </r>
        <r>
          <rPr>
            <sz val="9"/>
            <color indexed="81"/>
            <rFont val="Tahoma"/>
            <family val="2"/>
          </rPr>
          <t xml:space="preserve">
Se suma los recursos presupuestales (vigencia + reservas)</t>
        </r>
      </text>
    </comment>
    <comment ref="D87" authorId="0" shapeId="0" xr:uid="{E47AB826-E234-4ED7-B435-0AD285C940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M87" authorId="2" shapeId="0" xr:uid="{BE5B897C-35CC-4C30-9562-5CBD9E8A0EE7}">
      <text>
        <r>
          <rPr>
            <b/>
            <sz val="9"/>
            <color indexed="81"/>
            <rFont val="Tahoma"/>
            <family val="2"/>
          </rPr>
          <t>OPEL: Durante este periodo no se desarrollaron actividades en esta localidad. Se tiene programado adelantar en los proximos meses.</t>
        </r>
        <r>
          <rPr>
            <sz val="9"/>
            <color indexed="81"/>
            <rFont val="Tahoma"/>
            <family val="2"/>
          </rPr>
          <t xml:space="preserve">
</t>
        </r>
      </text>
    </comment>
    <comment ref="D88" authorId="0" shapeId="0" xr:uid="{BC7D2136-26B1-4AA1-8E11-C715BA34C09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9" authorId="0" shapeId="0" xr:uid="{B25986E7-D8C0-4AF4-85FF-F6DA746D8C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0" authorId="0" shapeId="0" xr:uid="{E3F81CCE-0D37-46DF-8D72-E09EF595573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1" authorId="0" shapeId="0" xr:uid="{AD3998EE-F171-447F-93EB-A695C14D965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2" authorId="0" shapeId="0" xr:uid="{5A605620-75B8-49C8-9D03-3F5A64C277F7}">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76BE5804-AC9F-4ED4-9A27-F8D0E5F9B15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60356F32-5179-4061-99E6-846F64DDE20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C2694279-302C-41DD-B21D-191F9E210C7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1108E14B-9E73-4D7D-BF39-0157AC2262C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BD4F561D-F1E9-449A-87C4-73AD28ADF6A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2A0260E8-BAFC-4C79-AF1B-68C02C7C08A8}">
      <text>
        <r>
          <rPr>
            <b/>
            <sz val="9"/>
            <color indexed="81"/>
            <rFont val="Tahoma"/>
            <family val="2"/>
          </rPr>
          <t>YULIED.PENARANDA:</t>
        </r>
        <r>
          <rPr>
            <sz val="9"/>
            <color indexed="81"/>
            <rFont val="Tahoma"/>
            <family val="2"/>
          </rPr>
          <t xml:space="preserve">
Se suma los recursos presupuestales (vigencia + reservas)</t>
        </r>
      </text>
    </comment>
    <comment ref="D101" authorId="0" shapeId="0" xr:uid="{9CF3B95D-5A91-4E61-8E9A-CE53334972E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2" authorId="0" shapeId="0" xr:uid="{8EF21C91-DA05-4461-8C94-B4C45A18687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3" authorId="0" shapeId="0" xr:uid="{99E25784-C5CF-4717-B19F-6C0E5AA5B04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4" authorId="0" shapeId="0" xr:uid="{B912181E-83A1-46CF-ABA0-A048F543758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5" authorId="0" shapeId="0" xr:uid="{59DA26A5-8812-4F55-B194-C036B4BB7B8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6" authorId="0" shapeId="0" xr:uid="{CB0C129B-4AE5-4370-94F6-558259FDEC07}">
      <text>
        <r>
          <rPr>
            <b/>
            <sz val="9"/>
            <color indexed="81"/>
            <rFont val="Tahoma"/>
            <family val="2"/>
          </rPr>
          <t>YULIED.PENARANDA:</t>
        </r>
        <r>
          <rPr>
            <sz val="9"/>
            <color indexed="81"/>
            <rFont val="Tahoma"/>
            <family val="2"/>
          </rPr>
          <t xml:space="preserve">
Se suma los recursos presupuestales (vigencia + reservas)</t>
        </r>
      </text>
    </comment>
    <comment ref="D108" authorId="0" shapeId="0" xr:uid="{5FC3AA28-0316-484A-BD76-423EB638B1C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M108" authorId="2" shapeId="0" xr:uid="{DFDE7D19-4485-4E42-B5DF-DCE071BFDC2C}">
      <text>
        <r>
          <rPr>
            <b/>
            <sz val="9"/>
            <color indexed="81"/>
            <rFont val="Tahoma"/>
            <family val="2"/>
          </rPr>
          <t>OPEL: Durante este periodo no se desarrollaron actividades en esta localidad. Se tiene programado adelantar en los proximos meses.</t>
        </r>
        <r>
          <rPr>
            <sz val="9"/>
            <color indexed="81"/>
            <rFont val="Tahoma"/>
            <family val="2"/>
          </rPr>
          <t xml:space="preserve">
</t>
        </r>
      </text>
    </comment>
    <comment ref="D109" authorId="0" shapeId="0" xr:uid="{69F3D73C-E6B9-47E5-BA46-F22890333F5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0" authorId="0" shapeId="0" xr:uid="{5D2BA45C-D2E3-46C1-B8E9-FCD058CED77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1" authorId="0" shapeId="0" xr:uid="{A4D8E295-B0AD-44E1-8887-0F4E220B71E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2" authorId="0" shapeId="0" xr:uid="{C16E055C-BA29-4C16-BF3B-F4D508DD77D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3" authorId="0" shapeId="0" xr:uid="{89D23C3C-B0C7-4FC9-92EF-0FEC52A5F1C1}">
      <text>
        <r>
          <rPr>
            <b/>
            <sz val="9"/>
            <color indexed="81"/>
            <rFont val="Tahoma"/>
            <family val="2"/>
          </rPr>
          <t>YULIED.PENARANDA:</t>
        </r>
        <r>
          <rPr>
            <sz val="9"/>
            <color indexed="81"/>
            <rFont val="Tahoma"/>
            <family val="2"/>
          </rPr>
          <t xml:space="preserve">
Se suma los recursos presupuestales (vigencia + reservas)</t>
        </r>
      </text>
    </comment>
    <comment ref="D115" authorId="0" shapeId="0" xr:uid="{BE5F264E-186A-4E60-9A5B-E68F924AE7A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M115" authorId="2" shapeId="0" xr:uid="{211F63C5-9374-45A5-A839-07F7B6458C23}">
      <text>
        <r>
          <rPr>
            <b/>
            <sz val="9"/>
            <color indexed="81"/>
            <rFont val="Tahoma"/>
            <family val="2"/>
          </rPr>
          <t>OPEL: Durante este periodo no se desarrollaron actividades en esta localidad. Se tiene programado adelantar en los proximos meses.</t>
        </r>
        <r>
          <rPr>
            <sz val="9"/>
            <color indexed="81"/>
            <rFont val="Tahoma"/>
            <family val="2"/>
          </rPr>
          <t xml:space="preserve">
</t>
        </r>
      </text>
    </comment>
    <comment ref="D116" authorId="0" shapeId="0" xr:uid="{1E1E3C61-801A-46C5-9C67-84D16BFE6D7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7" authorId="0" shapeId="0" xr:uid="{42A43666-BC0D-4ACB-87B9-B1AF64100E3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8" authorId="0" shapeId="0" xr:uid="{C07E1372-49C0-4F4C-9AF4-4D7694C9555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9" authorId="0" shapeId="0" xr:uid="{45215A90-81A9-42E5-8D85-63093C1F678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0" authorId="0" shapeId="0" xr:uid="{8BE9505C-6FA1-48E1-9395-A952722808A5}">
      <text>
        <r>
          <rPr>
            <b/>
            <sz val="9"/>
            <color indexed="81"/>
            <rFont val="Tahoma"/>
            <family val="2"/>
          </rPr>
          <t>YULIED.PENARANDA:</t>
        </r>
        <r>
          <rPr>
            <sz val="9"/>
            <color indexed="81"/>
            <rFont val="Tahoma"/>
            <family val="2"/>
          </rPr>
          <t xml:space="preserve">
Se suma los recursos presupuestales (vigencia + reservas)</t>
        </r>
      </text>
    </comment>
    <comment ref="D122" authorId="0" shapeId="0" xr:uid="{4F396C72-6D72-4D82-8499-8E6FB780B54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M122" authorId="2" shapeId="0" xr:uid="{15DC3E41-C257-4299-A28D-AC6E6A6A8195}">
      <text>
        <r>
          <rPr>
            <b/>
            <sz val="9"/>
            <color indexed="81"/>
            <rFont val="Tahoma"/>
            <family val="2"/>
          </rPr>
          <t>OPEL: Durante este periodo no se desarrollaron actividades en esta localidad. Se tiene programado adelantar en los proximos meses.</t>
        </r>
        <r>
          <rPr>
            <sz val="9"/>
            <color indexed="81"/>
            <rFont val="Tahoma"/>
            <family val="2"/>
          </rPr>
          <t xml:space="preserve">
</t>
        </r>
      </text>
    </comment>
    <comment ref="D123" authorId="0" shapeId="0" xr:uid="{2A735EBF-0C98-4AB5-B017-B32CA095089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4" authorId="0" shapeId="0" xr:uid="{9647E4B1-C9A9-432C-8405-037AF940887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5" authorId="0" shapeId="0" xr:uid="{6765DBAE-7A34-4E21-8069-99BA1A2A934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6" authorId="0" shapeId="0" xr:uid="{E1081F83-BED8-4B8A-A53E-61C4A47D3BF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7" authorId="0" shapeId="0" xr:uid="{E8BE5005-0C25-48AD-A49C-6E7B5F238875}">
      <text>
        <r>
          <rPr>
            <b/>
            <sz val="9"/>
            <color indexed="81"/>
            <rFont val="Tahoma"/>
            <family val="2"/>
          </rPr>
          <t>YULIED.PENARANDA:</t>
        </r>
        <r>
          <rPr>
            <sz val="9"/>
            <color indexed="81"/>
            <rFont val="Tahoma"/>
            <family val="2"/>
          </rPr>
          <t xml:space="preserve">
Se suma los recursos presupuestales (vigencia + reservas)</t>
        </r>
      </text>
    </comment>
    <comment ref="D129" authorId="0" shapeId="0" xr:uid="{4B236E80-3989-475F-AF92-EE05AF823A2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M129" authorId="2" shapeId="0" xr:uid="{7D6BD440-89C2-4B57-9A3D-8FB6122E880D}">
      <text>
        <r>
          <rPr>
            <b/>
            <sz val="9"/>
            <color indexed="81"/>
            <rFont val="Tahoma"/>
            <family val="2"/>
          </rPr>
          <t>OPEL: Durante este periodo no se desarrollaron actividades en esta localidad. Se tiene programado adelantar en los proximos meses.</t>
        </r>
        <r>
          <rPr>
            <sz val="9"/>
            <color indexed="81"/>
            <rFont val="Tahoma"/>
            <family val="2"/>
          </rPr>
          <t xml:space="preserve">
</t>
        </r>
      </text>
    </comment>
    <comment ref="D130" authorId="0" shapeId="0" xr:uid="{0B5493A9-9DA6-4824-B309-4EBE0571C1F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1" authorId="0" shapeId="0" xr:uid="{24706F2B-E533-46A0-8D56-302B2F115E7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2" authorId="0" shapeId="0" xr:uid="{5681ECA8-88CB-4E9D-B8C5-62E71F572BC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3" authorId="0" shapeId="0" xr:uid="{9546803B-75DD-4B39-AA2E-046ADAC4D5F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4" authorId="0" shapeId="0" xr:uid="{F9A1BF76-E58F-4826-8079-0240608624CD}">
      <text>
        <r>
          <rPr>
            <b/>
            <sz val="9"/>
            <color indexed="81"/>
            <rFont val="Tahoma"/>
            <family val="2"/>
          </rPr>
          <t>YULIED.PENARANDA:</t>
        </r>
        <r>
          <rPr>
            <sz val="9"/>
            <color indexed="81"/>
            <rFont val="Tahoma"/>
            <family val="2"/>
          </rPr>
          <t xml:space="preserve">
Se suma los recursos presupuestales (vigencia + reservas)</t>
        </r>
      </text>
    </comment>
    <comment ref="D136" authorId="0" shapeId="0" xr:uid="{2C9B1217-A360-4D90-944B-8325D87CE81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7" authorId="0" shapeId="0" xr:uid="{7F60EE85-BCAD-442D-9ABA-C6AE23F2389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8" authorId="0" shapeId="0" xr:uid="{0B8E6E66-C954-4F62-BBBD-7B2E763186E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9" authorId="0" shapeId="0" xr:uid="{84CCF265-334F-4A4D-9729-454ACCB62B6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0" authorId="0" shapeId="0" xr:uid="{881465B5-C1C0-44ED-8958-8D0B2D934BA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1" authorId="0" shapeId="0" xr:uid="{8A12FFCC-96EC-40A5-B9B1-BE0C44AB9B50}">
      <text>
        <r>
          <rPr>
            <b/>
            <sz val="9"/>
            <color indexed="81"/>
            <rFont val="Tahoma"/>
            <family val="2"/>
          </rPr>
          <t>YULIED.PENARANDA:</t>
        </r>
        <r>
          <rPr>
            <sz val="9"/>
            <color indexed="81"/>
            <rFont val="Tahoma"/>
            <family val="2"/>
          </rPr>
          <t xml:space="preserve">
Se suma los recursos presupuestales (vigencia + reservas)</t>
        </r>
      </text>
    </comment>
    <comment ref="D143" authorId="0" shapeId="0" xr:uid="{6B82E135-93BE-49E3-B3CF-ADE2B0C181C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M143" authorId="2" shapeId="0" xr:uid="{4FD90A7F-65C8-4E7F-8E92-CA3661BC04C3}">
      <text>
        <r>
          <rPr>
            <b/>
            <sz val="9"/>
            <color indexed="81"/>
            <rFont val="Tahoma"/>
            <family val="2"/>
          </rPr>
          <t>OPEL: Durante este periodo no se desarrollaron actividades en esta localidad. Se tiene programado adelantar en los proximos meses.</t>
        </r>
      </text>
    </comment>
    <comment ref="N143" authorId="2" shapeId="0" xr:uid="{E5B1A0E4-7379-4062-8280-3903EDC9FA8C}">
      <text>
        <r>
          <rPr>
            <sz val="9"/>
            <color indexed="81"/>
            <rFont val="Tahoma"/>
            <family val="2"/>
          </rPr>
          <t>OPEL: Durante este periodo no se desarrollaron actividades en esta localidad. Se tiene programado adelantar en los proximos meses.</t>
        </r>
      </text>
    </comment>
    <comment ref="O143" authorId="2" shapeId="0" xr:uid="{77FD22F1-1FBC-4353-902D-DF8CDF7DB6DA}">
      <text>
        <r>
          <rPr>
            <sz val="9"/>
            <color indexed="81"/>
            <rFont val="Tahoma"/>
            <family val="2"/>
          </rPr>
          <t>OPEL: Durante este periodo no se desarrollaron actividades en esta localidad. Se tiene programado adelantar en los proximos meses.</t>
        </r>
      </text>
    </comment>
    <comment ref="AA143" authorId="2" shapeId="0" xr:uid="{52081E4E-F83C-477C-9C8A-51C447E427E6}">
      <text>
        <r>
          <rPr>
            <sz val="9"/>
            <color indexed="81"/>
            <rFont val="Tahoma"/>
            <family val="2"/>
          </rPr>
          <t>OPEL: Durante este periodo no se desarrollaron actividades en esta localidad. Se tiene programado adelantar en los proximos meses.</t>
        </r>
      </text>
    </comment>
    <comment ref="D144" authorId="0" shapeId="0" xr:uid="{49D5F253-DE34-4D87-A56B-F0C6B15E0C1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5" authorId="0" shapeId="0" xr:uid="{87C5D4DE-EB94-41B6-A2E1-3C296607F77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6" authorId="0" shapeId="0" xr:uid="{15E7A6F5-06C1-4A7D-BF32-1EA7B25919F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7" authorId="0" shapeId="0" xr:uid="{124D5754-45C4-493D-9F37-773E3B335BA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8" authorId="0" shapeId="0" xr:uid="{FE7B16D2-28D3-406E-892F-9F9C3AAC075D}">
      <text>
        <r>
          <rPr>
            <b/>
            <sz val="9"/>
            <color indexed="81"/>
            <rFont val="Tahoma"/>
            <family val="2"/>
          </rPr>
          <t>YULIED.PENARANDA:</t>
        </r>
        <r>
          <rPr>
            <sz val="9"/>
            <color indexed="81"/>
            <rFont val="Tahoma"/>
            <family val="2"/>
          </rPr>
          <t xml:space="preserve">
Se suma los recursos presupuestales (vigencia + reservas)</t>
        </r>
      </text>
    </comment>
    <comment ref="D153" authorId="0" shapeId="0" xr:uid="{687D44FD-CD7E-4278-A243-7F73C66C97F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4" authorId="0" shapeId="0" xr:uid="{15FD2B8A-6A58-4BED-A19D-A0E96EEA51D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55" authorId="0" shapeId="0" xr:uid="{54E7AAE1-44EC-4375-9EDE-3584585604F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56" authorId="0" shapeId="0" xr:uid="{9B5B8050-240C-40F0-B636-F46BDCC8962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7" authorId="0" shapeId="0" xr:uid="{A3DAF0EE-FF81-4EE0-BABB-38C966758EF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8" authorId="0" shapeId="0" xr:uid="{F2395427-E1B4-4016-BBAA-D03884621483}">
      <text>
        <r>
          <rPr>
            <b/>
            <sz val="9"/>
            <color indexed="81"/>
            <rFont val="Tahoma"/>
            <family val="2"/>
          </rPr>
          <t>YULIED.PENARANDA:</t>
        </r>
        <r>
          <rPr>
            <sz val="9"/>
            <color indexed="81"/>
            <rFont val="Tahoma"/>
            <family val="2"/>
          </rPr>
          <t xml:space="preserve">
Se suma los recursos presupuestales (vigencia + reservas)</t>
        </r>
      </text>
    </comment>
    <comment ref="D160" authorId="0" shapeId="0" xr:uid="{8A9DD909-9816-43F6-A687-ACB25388F0E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61" authorId="0" shapeId="0" xr:uid="{08854AA9-6B21-4DDB-B9C7-E8BDD942F02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2" authorId="0" shapeId="0" xr:uid="{93A18246-65A2-451D-ABC2-8530F8D42B4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3" authorId="0" shapeId="0" xr:uid="{888741F5-EF68-409D-AA3E-B92BC7AA7A1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4" authorId="0" shapeId="0" xr:uid="{B89C9121-6C00-4518-818B-B375F62410D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5" authorId="0" shapeId="0" xr:uid="{9508A971-8888-481D-93AA-B06B80199A63}">
      <text>
        <r>
          <rPr>
            <b/>
            <sz val="9"/>
            <color indexed="81"/>
            <rFont val="Tahoma"/>
            <family val="2"/>
          </rPr>
          <t>YULIED.PENARANDA:</t>
        </r>
        <r>
          <rPr>
            <sz val="9"/>
            <color indexed="81"/>
            <rFont val="Tahoma"/>
            <family val="2"/>
          </rPr>
          <t xml:space="preserve">
Se suma los recursos presupuestales (vigencia + reservas)</t>
        </r>
      </text>
    </comment>
    <comment ref="D167" authorId="0" shapeId="0" xr:uid="{DEBC6CAF-F2C0-4DB3-BAD1-C6DD80832B2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68" authorId="0" shapeId="0" xr:uid="{1702CEBD-05E0-4E0D-A17C-27985DE764F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9" authorId="0" shapeId="0" xr:uid="{ACEEC73C-026D-4B34-979A-E4F511A5291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0" authorId="0" shapeId="0" xr:uid="{0D74FD2A-399A-409C-8CD3-F7A8872F2C7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71" authorId="0" shapeId="0" xr:uid="{740CF8CF-D76D-41C2-A45D-CE467EE2099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72" authorId="0" shapeId="0" xr:uid="{B846B42F-6CBF-438F-A5AD-466F67DE717F}">
      <text>
        <r>
          <rPr>
            <b/>
            <sz val="9"/>
            <color indexed="81"/>
            <rFont val="Tahoma"/>
            <family val="2"/>
          </rPr>
          <t>YULIED.PENARANDA:</t>
        </r>
        <r>
          <rPr>
            <sz val="9"/>
            <color indexed="81"/>
            <rFont val="Tahoma"/>
            <family val="2"/>
          </rPr>
          <t xml:space="preserve">
Se suma los recursos presupuestales (vigencia + reservas)</t>
        </r>
      </text>
    </comment>
    <comment ref="D174" authorId="0" shapeId="0" xr:uid="{FF8339DB-8ADB-4737-AE34-C868C175E7E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5" authorId="0" shapeId="0" xr:uid="{21B58264-2D8C-4909-A894-B9A94DBB564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6" authorId="0" shapeId="0" xr:uid="{F84C750B-F874-4A40-804A-3E2EF272E53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7" authorId="0" shapeId="0" xr:uid="{0E0C3C7E-FD83-4B3E-86AC-435B1D1A8C3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78" authorId="0" shapeId="0" xr:uid="{1F386D51-BF0F-44A8-BAD8-E0E544DD0C6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79" authorId="0" shapeId="0" xr:uid="{146A1AD1-1784-425B-9E95-7507A2162E68}">
      <text>
        <r>
          <rPr>
            <b/>
            <sz val="9"/>
            <color indexed="81"/>
            <rFont val="Tahoma"/>
            <family val="2"/>
          </rPr>
          <t>YULIED.PENARANDA:</t>
        </r>
        <r>
          <rPr>
            <sz val="9"/>
            <color indexed="81"/>
            <rFont val="Tahoma"/>
            <family val="2"/>
          </rPr>
          <t xml:space="preserve">
Se suma los recursos presupuestales (vigencia + reservas)</t>
        </r>
      </text>
    </comment>
    <comment ref="D181" authorId="0" shapeId="0" xr:uid="{349B8BCB-5D67-4D84-9B34-0E69C29400F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2" authorId="0" shapeId="0" xr:uid="{15D8A2A5-E7F9-47E4-9999-5CBFE2800C9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3" authorId="0" shapeId="0" xr:uid="{95A691BC-1854-4F04-A915-62FE811CA34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84" authorId="0" shapeId="0" xr:uid="{16E1291E-8229-4777-A601-CD0BEE51AD4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5" authorId="0" shapeId="0" xr:uid="{76DD3DCA-0BC6-4370-A16A-12170D82AF8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6" authorId="0" shapeId="0" xr:uid="{A49D9827-7DF8-4056-8DA0-AA4E752D079C}">
      <text>
        <r>
          <rPr>
            <b/>
            <sz val="9"/>
            <color indexed="81"/>
            <rFont val="Tahoma"/>
            <family val="2"/>
          </rPr>
          <t>YULIED.PENARANDA:</t>
        </r>
        <r>
          <rPr>
            <sz val="9"/>
            <color indexed="81"/>
            <rFont val="Tahoma"/>
            <family val="2"/>
          </rPr>
          <t xml:space="preserve">
Se suma los recursos presupuestales (vigencia + reservas)</t>
        </r>
      </text>
    </comment>
    <comment ref="D194" authorId="0" shapeId="0" xr:uid="{D3428156-17D9-44A5-8C9A-C3B90501ECF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95" authorId="0" shapeId="0" xr:uid="{22DCE260-40B6-42E5-96C5-C9FD78963FF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6" authorId="0" shapeId="0" xr:uid="{1C543DB2-120F-49CA-A7C1-D1DEEB70310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7" authorId="0" shapeId="0" xr:uid="{4288A36B-E130-407D-96A9-B579329F9FA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8" authorId="0" shapeId="0" xr:uid="{59E6DF2F-EBB1-4A62-8CD1-7F6529D6979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9" authorId="0" shapeId="0" xr:uid="{F1D28AF7-CAB9-473B-A168-C173F04096AB}">
      <text>
        <r>
          <rPr>
            <b/>
            <sz val="9"/>
            <color indexed="81"/>
            <rFont val="Tahoma"/>
            <family val="2"/>
          </rPr>
          <t>YULIED.PENARANDA:</t>
        </r>
        <r>
          <rPr>
            <sz val="9"/>
            <color indexed="81"/>
            <rFont val="Tahoma"/>
            <family val="2"/>
          </rPr>
          <t xml:space="preserve">
Se suma los recursos presupuestales (vigencia + reservas)</t>
        </r>
      </text>
    </comment>
    <comment ref="D201" authorId="0" shapeId="0" xr:uid="{164E1B3C-9C16-4100-A8E8-AFA1A14CF29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2" authorId="0" shapeId="0" xr:uid="{2759DEC0-AB47-4FD4-8F73-031BE57B204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3" authorId="0" shapeId="0" xr:uid="{44DE5281-762E-467A-B918-83099730EC4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4" authorId="0" shapeId="0" xr:uid="{9EFF19F1-57F4-4F29-8FE8-9DFEB9F6209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5" authorId="0" shapeId="0" xr:uid="{7839A5C9-F8FB-433F-9108-19F1AFFC7EA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06" authorId="0" shapeId="0" xr:uid="{21A294DB-B073-4353-A9BC-F33E54A4C012}">
      <text>
        <r>
          <rPr>
            <b/>
            <sz val="9"/>
            <color indexed="81"/>
            <rFont val="Tahoma"/>
            <family val="2"/>
          </rPr>
          <t>YULIED.PENARANDA:</t>
        </r>
        <r>
          <rPr>
            <sz val="9"/>
            <color indexed="81"/>
            <rFont val="Tahoma"/>
            <family val="2"/>
          </rPr>
          <t xml:space="preserve">
Se suma los recursos presupuestales (vigencia + reservas)</t>
        </r>
      </text>
    </comment>
    <comment ref="D208" authorId="0" shapeId="0" xr:uid="{26EE09D3-085C-4079-9F5E-F4283E5F88E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9" authorId="0" shapeId="0" xr:uid="{AEBD2DCD-6E4E-4E1C-B92E-13E9E9DB802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10" authorId="0" shapeId="0" xr:uid="{A24ABB1A-FB7D-4DBF-8D79-40B701C2397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1" authorId="0" shapeId="0" xr:uid="{4BD2784C-F73E-46E2-9184-F30C68C98D4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2" authorId="0" shapeId="0" xr:uid="{623B074B-FF23-4713-AB2A-2C373520E27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3" authorId="0" shapeId="0" xr:uid="{EE7D224F-F23E-4CB1-9B1F-90D509484476}">
      <text>
        <r>
          <rPr>
            <b/>
            <sz val="9"/>
            <color indexed="81"/>
            <rFont val="Tahoma"/>
            <family val="2"/>
          </rPr>
          <t>YULIED.PENARANDA:</t>
        </r>
        <r>
          <rPr>
            <sz val="9"/>
            <color indexed="81"/>
            <rFont val="Tahoma"/>
            <family val="2"/>
          </rPr>
          <t xml:space="preserve">
Se suma los recursos presupuestales (vigencia + reservas)</t>
        </r>
      </text>
    </comment>
    <comment ref="D215" authorId="0" shapeId="0" xr:uid="{0AD2E9D0-EE33-4210-8849-66DB05AD3E9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6" authorId="0" shapeId="0" xr:uid="{D9E243AF-9548-4C61-B05E-980E9B0BC18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17" authorId="0" shapeId="0" xr:uid="{689DBDDC-845A-46A2-AE8D-7F141BD5033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8" authorId="0" shapeId="0" xr:uid="{69F5141E-49D5-4AC1-9108-B260BAC181D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9" authorId="0" shapeId="0" xr:uid="{FFE4094E-5B5C-4FC2-9F67-3D9874EAC78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0" authorId="0" shapeId="0" xr:uid="{83E22D3C-33AC-440A-BA42-DD355FE17644}">
      <text>
        <r>
          <rPr>
            <b/>
            <sz val="9"/>
            <color indexed="81"/>
            <rFont val="Tahoma"/>
            <family val="2"/>
          </rPr>
          <t>YULIED.PENARANDA:</t>
        </r>
        <r>
          <rPr>
            <sz val="9"/>
            <color indexed="81"/>
            <rFont val="Tahoma"/>
            <family val="2"/>
          </rPr>
          <t xml:space="preserve">
Se suma los recursos presupuestales (vigencia + reservas)</t>
        </r>
      </text>
    </comment>
    <comment ref="D222" authorId="0" shapeId="0" xr:uid="{E7262456-6E55-45CC-B8A2-DBB22D9F844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23" authorId="0" shapeId="0" xr:uid="{229218AB-EEA8-4D6C-B864-87F241122F9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4" authorId="0" shapeId="0" xr:uid="{E5DA617B-1AA6-4025-B65B-5518CB26CDB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5" authorId="0" shapeId="0" xr:uid="{803E8432-E6B8-4A2D-B68C-DC3B046FA1C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6" authorId="0" shapeId="0" xr:uid="{3A172D20-6D73-42A6-AB8C-AA0ED869F99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7" authorId="0" shapeId="0" xr:uid="{BCDE4003-9CD3-4D50-98C7-D59E160A8B51}">
      <text>
        <r>
          <rPr>
            <b/>
            <sz val="9"/>
            <color indexed="81"/>
            <rFont val="Tahoma"/>
            <family val="2"/>
          </rPr>
          <t>YULIED.PENARANDA:</t>
        </r>
        <r>
          <rPr>
            <sz val="9"/>
            <color indexed="81"/>
            <rFont val="Tahoma"/>
            <family val="2"/>
          </rPr>
          <t xml:space="preserve">
Se suma los recursos presupuestales (vigencia + reservas)</t>
        </r>
      </text>
    </comment>
    <comment ref="D229" authorId="0" shapeId="0" xr:uid="{C008883E-3126-4738-848E-DFAB392D655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0" authorId="0" shapeId="0" xr:uid="{3F1C40B3-6F8C-475C-932D-F573F512023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1" authorId="0" shapeId="0" xr:uid="{24BF81EF-8A3C-4595-A9FD-45A96394002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2" authorId="0" shapeId="0" xr:uid="{38D416CB-AD82-4E6F-95FC-142F008B18E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33" authorId="0" shapeId="0" xr:uid="{4E9BE58B-F803-4E13-B683-16EC6459D2F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4" authorId="0" shapeId="0" xr:uid="{182E1243-BA44-4362-A5D3-96EA7556A4C7}">
      <text>
        <r>
          <rPr>
            <b/>
            <sz val="9"/>
            <color indexed="81"/>
            <rFont val="Tahoma"/>
            <family val="2"/>
          </rPr>
          <t>YULIED.PENARANDA:</t>
        </r>
        <r>
          <rPr>
            <sz val="9"/>
            <color indexed="81"/>
            <rFont val="Tahoma"/>
            <family val="2"/>
          </rPr>
          <t xml:space="preserve">
Se suma los recursos presupuestales (vigencia + reservas)</t>
        </r>
      </text>
    </comment>
    <comment ref="D236" authorId="0" shapeId="0" xr:uid="{FA9F5A08-86A3-4931-915B-3ED81DFE980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7" authorId="0" shapeId="0" xr:uid="{76A314A5-4A71-4127-8E51-B08A8FB7BC1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8" authorId="0" shapeId="0" xr:uid="{9BCE1CAA-8341-4E0E-B0BA-B8988EFBC68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9" authorId="0" shapeId="0" xr:uid="{8432FA59-B36B-4AB1-9A11-85ACB3083FC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0" authorId="0" shapeId="0" xr:uid="{68C141DA-BD38-40C1-AE0E-9B1AF1070D2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1" authorId="0" shapeId="0" xr:uid="{FEF080C6-CE8F-443E-8B88-8EF13C45E2DF}">
      <text>
        <r>
          <rPr>
            <b/>
            <sz val="9"/>
            <color indexed="81"/>
            <rFont val="Tahoma"/>
            <family val="2"/>
          </rPr>
          <t>YULIED.PENARANDA:</t>
        </r>
        <r>
          <rPr>
            <sz val="9"/>
            <color indexed="81"/>
            <rFont val="Tahoma"/>
            <family val="2"/>
          </rPr>
          <t xml:space="preserve">
Se suma los recursos presupuestales (vigencia + reservas)</t>
        </r>
      </text>
    </comment>
    <comment ref="D243" authorId="0" shapeId="0" xr:uid="{41DC7319-61CA-4BE7-BFE8-8624F96C7A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44" authorId="0" shapeId="0" xr:uid="{8EE39664-DB6F-4C4B-AEC9-D699130989D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5" authorId="0" shapeId="0" xr:uid="{02383A0C-4A1E-4EBD-87DB-089B255BB16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46" authorId="0" shapeId="0" xr:uid="{EC72BBB2-258C-4B23-ACE7-7687CF100A7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7" authorId="0" shapeId="0" xr:uid="{1F46B479-DFC2-4AC4-9F16-1E173FB5C1E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8" authorId="0" shapeId="0" xr:uid="{C89AEDA7-28C1-4FD3-934F-2A161EA8B9D6}">
      <text>
        <r>
          <rPr>
            <b/>
            <sz val="9"/>
            <color indexed="81"/>
            <rFont val="Tahoma"/>
            <family val="2"/>
          </rPr>
          <t>YULIED.PENARANDA:</t>
        </r>
        <r>
          <rPr>
            <sz val="9"/>
            <color indexed="81"/>
            <rFont val="Tahoma"/>
            <family val="2"/>
          </rPr>
          <t xml:space="preserve">
Se suma los recursos presupuestales (vigencia + reservas)</t>
        </r>
      </text>
    </comment>
    <comment ref="D250" authorId="0" shapeId="0" xr:uid="{D94D8526-3D21-4ABB-AEE0-4813894EE0B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1" authorId="0" shapeId="0" xr:uid="{7F656F35-00A9-4727-875D-E98BAC8D85D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52" authorId="0" shapeId="0" xr:uid="{73AF904E-29D6-4E7E-B65C-7004C88F751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3" authorId="0" shapeId="0" xr:uid="{63A15EE3-09C1-45DC-AB80-AA063EE3976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54" authorId="0" shapeId="0" xr:uid="{A45D3433-9621-4C16-B5EE-3D1F61AA2A7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55" authorId="0" shapeId="0" xr:uid="{92CE61EB-FB1D-49C3-9BFD-FB899D562D87}">
      <text>
        <r>
          <rPr>
            <b/>
            <sz val="9"/>
            <color indexed="81"/>
            <rFont val="Tahoma"/>
            <family val="2"/>
          </rPr>
          <t>YULIED.PENARANDA:</t>
        </r>
        <r>
          <rPr>
            <sz val="9"/>
            <color indexed="81"/>
            <rFont val="Tahoma"/>
            <family val="2"/>
          </rPr>
          <t xml:space="preserve">
Se suma los recursos presupuestales (vigencia + reservas)</t>
        </r>
      </text>
    </comment>
    <comment ref="D257" authorId="0" shapeId="0" xr:uid="{BB5925AE-37E3-4C4E-ADC9-A04716237B2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8" authorId="0" shapeId="0" xr:uid="{FB061B70-C951-48EF-B755-468942303DB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59" authorId="0" shapeId="0" xr:uid="{65E2831E-1170-41E6-8D95-9AA980D5553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60" authorId="0" shapeId="0" xr:uid="{FE69A4F1-DA31-42D1-9368-E479F212165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1" authorId="0" shapeId="0" xr:uid="{CC149FD5-ED68-48E3-8537-C614CDD350F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62" authorId="0" shapeId="0" xr:uid="{DC3D8162-BDE4-40B7-9C74-2337AD35061E}">
      <text>
        <r>
          <rPr>
            <b/>
            <sz val="9"/>
            <color indexed="81"/>
            <rFont val="Tahoma"/>
            <family val="2"/>
          </rPr>
          <t>YULIED.PENARANDA:</t>
        </r>
        <r>
          <rPr>
            <sz val="9"/>
            <color indexed="81"/>
            <rFont val="Tahoma"/>
            <family val="2"/>
          </rPr>
          <t xml:space="preserve">
Se suma los recursos presupuestales (vigencia + reservas)</t>
        </r>
      </text>
    </comment>
    <comment ref="D264" authorId="0" shapeId="0" xr:uid="{AE6D6956-36FF-47FB-99AA-EF8EDB93B0E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65" authorId="0" shapeId="0" xr:uid="{5C53BDB7-CF0E-4036-9199-C4D2E9C45B2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66" authorId="0" shapeId="0" xr:uid="{03FA439F-A1C7-4150-90CE-58570F3CEDE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67" authorId="0" shapeId="0" xr:uid="{B09F43F4-46BE-4097-AC39-690BA96A1A1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8" authorId="0" shapeId="0" xr:uid="{7CC2F618-A568-4413-BFDB-C374E4AC52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69" authorId="0" shapeId="0" xr:uid="{500CB9F7-74DD-48C2-9E1F-658D575C29E5}">
      <text>
        <r>
          <rPr>
            <b/>
            <sz val="9"/>
            <color indexed="81"/>
            <rFont val="Tahoma"/>
            <family val="2"/>
          </rPr>
          <t>YULIED.PENARANDA:</t>
        </r>
        <r>
          <rPr>
            <sz val="9"/>
            <color indexed="81"/>
            <rFont val="Tahoma"/>
            <family val="2"/>
          </rPr>
          <t xml:space="preserve">
Se suma los recursos presupuestales (vigencia + reservas)</t>
        </r>
      </text>
    </comment>
    <comment ref="D271" authorId="0" shapeId="0" xr:uid="{9830AF89-E6F6-47B3-9DED-7B04802BBA9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72" authorId="0" shapeId="0" xr:uid="{50BCB4B2-494A-437C-97F4-B5AB14D6D9D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73" authorId="0" shapeId="0" xr:uid="{E6B40EFC-0778-454B-B66C-2ACA79AFB82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74" authorId="0" shapeId="0" xr:uid="{F448B8AC-7C6D-4A9A-AA98-0ADEEA2D037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75" authorId="0" shapeId="0" xr:uid="{74D93D96-2CA7-48A9-94DB-453A7433BE5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6" authorId="0" shapeId="0" xr:uid="{0D6F7E8F-2550-4F32-AA55-E17A3AB8FF2C}">
      <text>
        <r>
          <rPr>
            <b/>
            <sz val="9"/>
            <color indexed="81"/>
            <rFont val="Tahoma"/>
            <family val="2"/>
          </rPr>
          <t>YULIED.PENARANDA:</t>
        </r>
        <r>
          <rPr>
            <sz val="9"/>
            <color indexed="81"/>
            <rFont val="Tahoma"/>
            <family val="2"/>
          </rPr>
          <t xml:space="preserve">
Se suma los recursos presupuestales (vigencia + reservas)</t>
        </r>
      </text>
    </comment>
    <comment ref="D278" authorId="0" shapeId="0" xr:uid="{BC6C84C6-0AF4-45A3-869C-852225C4F67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79" authorId="0" shapeId="0" xr:uid="{F115C2B3-799A-4749-B362-DE73331DF02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80" authorId="0" shapeId="0" xr:uid="{9A87984A-76A0-49B6-8BD3-1A98E65FCAD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81" authorId="0" shapeId="0" xr:uid="{9C43FF5E-D4D6-4D19-A1FF-0D5957B342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82" authorId="0" shapeId="0" xr:uid="{6355FD73-46AF-4F76-9999-70D437E7DE5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83" authorId="0" shapeId="0" xr:uid="{D4F9FD68-486B-4AE6-AB64-347063D21A26}">
      <text>
        <r>
          <rPr>
            <b/>
            <sz val="9"/>
            <color indexed="81"/>
            <rFont val="Tahoma"/>
            <family val="2"/>
          </rPr>
          <t>YULIED.PENARANDA:</t>
        </r>
        <r>
          <rPr>
            <sz val="9"/>
            <color indexed="81"/>
            <rFont val="Tahoma"/>
            <family val="2"/>
          </rPr>
          <t xml:space="preserve">
Se suma los recursos presupuestales (vigencia + reservas)</t>
        </r>
      </text>
    </comment>
    <comment ref="D285" authorId="0" shapeId="0" xr:uid="{C98C0DFB-A08D-4C7C-9802-6BF927F8636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M285" authorId="2" shapeId="0" xr:uid="{7824BC04-CFEC-44F0-9E00-805D47CABCB5}">
      <text>
        <r>
          <rPr>
            <b/>
            <sz val="9"/>
            <color indexed="81"/>
            <rFont val="Tahoma"/>
            <family val="2"/>
          </rPr>
          <t>OPEL:</t>
        </r>
        <r>
          <rPr>
            <sz val="9"/>
            <color indexed="81"/>
            <rFont val="Tahoma"/>
            <family val="2"/>
          </rPr>
          <t xml:space="preserve">
No se ejecutaron actividades en esta localidad debido a que el personal actualmente contratado no es suficiente para cubrir el total de las acciones de participación que se adelantan en todas las localidades del Distrito Capital.</t>
        </r>
      </text>
    </comment>
    <comment ref="D286" authorId="0" shapeId="0" xr:uid="{4E38C80C-384B-4275-91C2-6FCB22ABA33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87" authorId="0" shapeId="0" xr:uid="{65F6BC52-8DA1-4D4F-8DC1-32081CB1BCA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88" authorId="0" shapeId="0" xr:uid="{37477120-A323-4CFE-A189-83C90B6551C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89" authorId="0" shapeId="0" xr:uid="{FF446105-59A1-4A67-8555-D6258FBA08D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90" authorId="0" shapeId="0" xr:uid="{C1A9EE7F-468B-4338-8723-2DCEA5A60D14}">
      <text>
        <r>
          <rPr>
            <b/>
            <sz val="9"/>
            <color indexed="81"/>
            <rFont val="Tahoma"/>
            <family val="2"/>
          </rPr>
          <t>YULIED.PENARANDA:</t>
        </r>
        <r>
          <rPr>
            <sz val="9"/>
            <color indexed="81"/>
            <rFont val="Tahoma"/>
            <family val="2"/>
          </rPr>
          <t xml:space="preserve">
Se suma los recursos presupuestales (vigencia + reservas)</t>
        </r>
      </text>
    </comment>
    <comment ref="D292" authorId="0" shapeId="0" xr:uid="{56BE6002-47DC-4C62-90C6-61C0C4A1558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3" authorId="0" shapeId="0" xr:uid="{4355BDE6-A247-4C01-871F-70F4A18CB35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94" authorId="0" shapeId="0" xr:uid="{937AC6BC-6AF5-4E8F-9FA9-E91EC8C623C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95" authorId="0" shapeId="0" xr:uid="{0FDF9151-E956-40F8-989B-FDD28CEA0BB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96" authorId="0" shapeId="0" xr:uid="{9690697E-4905-4B5E-B493-ACC7C081B8C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97" authorId="0" shapeId="0" xr:uid="{F32CDC90-D105-4A10-A8FC-EED891E4C49A}">
      <text>
        <r>
          <rPr>
            <b/>
            <sz val="9"/>
            <color indexed="81"/>
            <rFont val="Tahoma"/>
            <family val="2"/>
          </rPr>
          <t>YULIED.PENARANDA:</t>
        </r>
        <r>
          <rPr>
            <sz val="9"/>
            <color indexed="81"/>
            <rFont val="Tahoma"/>
            <family val="2"/>
          </rPr>
          <t xml:space="preserve">
Se suma los recursos presupuestales (vigencia + reservas)</t>
        </r>
      </text>
    </comment>
    <comment ref="D299" authorId="0" shapeId="0" xr:uid="{FA8781BC-0E35-40DA-A326-06F6197966E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00" authorId="0" shapeId="0" xr:uid="{D1C8C676-426F-4D45-AB82-6BC82AD8BC0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1" authorId="0" shapeId="0" xr:uid="{B435CB09-FD7B-428F-A7B5-79980BB23C3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02" authorId="0" shapeId="0" xr:uid="{08B3B503-7A36-4D51-A941-42071F637D9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03" authorId="0" shapeId="0" xr:uid="{CCBADBD0-ACDA-43AA-B469-568FE2EAF67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04" authorId="0" shapeId="0" xr:uid="{E9357662-E957-4766-8206-1C1006AA0CF0}">
      <text>
        <r>
          <rPr>
            <b/>
            <sz val="9"/>
            <color indexed="81"/>
            <rFont val="Tahoma"/>
            <family val="2"/>
          </rPr>
          <t>YULIED.PENARANDA:</t>
        </r>
        <r>
          <rPr>
            <sz val="9"/>
            <color indexed="81"/>
            <rFont val="Tahoma"/>
            <family val="2"/>
          </rPr>
          <t xml:space="preserve">
Se suma los recursos presupuestales (vigencia + reservas)</t>
        </r>
      </text>
    </comment>
    <comment ref="D306" authorId="0" shapeId="0" xr:uid="{F57D0E86-FCBF-426C-A6BF-0B86642AFE8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07" authorId="0" shapeId="0" xr:uid="{ABA2A522-F99D-4168-B02B-640CFE0115C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8" authorId="0" shapeId="0" xr:uid="{8720B3AF-152E-4469-B321-7ED5528FF01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09" authorId="0" shapeId="0" xr:uid="{DDD03AB0-D166-401A-8BB3-3E494440474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10" authorId="0" shapeId="0" xr:uid="{0274C09A-F5F8-401F-98F8-464D0819C8F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11" authorId="0" shapeId="0" xr:uid="{EFB168A6-ACD3-42ED-A192-D1905A1A34DA}">
      <text>
        <r>
          <rPr>
            <b/>
            <sz val="9"/>
            <color indexed="81"/>
            <rFont val="Tahoma"/>
            <family val="2"/>
          </rPr>
          <t>YULIED.PENARANDA:</t>
        </r>
        <r>
          <rPr>
            <sz val="9"/>
            <color indexed="81"/>
            <rFont val="Tahoma"/>
            <family val="2"/>
          </rPr>
          <t xml:space="preserve">
Se suma los recursos presupuestales (vigencia + reservas)</t>
        </r>
      </text>
    </comment>
    <comment ref="D313" authorId="0" shapeId="0" xr:uid="{90F8CF83-74F4-49C3-9F0D-D0DB2E33DAA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M313" authorId="2" shapeId="0" xr:uid="{A8B04E98-A528-4238-A72D-BF88C56AF65B}">
      <text>
        <r>
          <rPr>
            <b/>
            <sz val="9"/>
            <color indexed="81"/>
            <rFont val="Tahoma"/>
            <family val="2"/>
          </rPr>
          <t>OPEL:
No se ejecutaron actividades en esta localidad debido a que el personal actualmente contratado no es suficiente para cubrir el total de las acciones de participación que se adelantan en todas las localidades del Distrito Capital</t>
        </r>
        <r>
          <rPr>
            <sz val="9"/>
            <color indexed="81"/>
            <rFont val="Tahoma"/>
            <family val="2"/>
          </rPr>
          <t xml:space="preserve">
</t>
        </r>
      </text>
    </comment>
    <comment ref="D314" authorId="0" shapeId="0" xr:uid="{D9428EA9-6E9F-483D-B844-E54D5F2CC94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15" authorId="0" shapeId="0" xr:uid="{0C399A95-7E9D-4875-BDBA-E5ADF70CC6C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6" authorId="0" shapeId="0" xr:uid="{F5595857-9392-47DE-B5D2-7714CC028BD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17" authorId="0" shapeId="0" xr:uid="{91C36EAA-2630-4A03-A708-DFFE321428B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18" authorId="0" shapeId="0" xr:uid="{8A45706A-6AC8-4E3C-B250-B62283FB00B6}">
      <text>
        <r>
          <rPr>
            <b/>
            <sz val="9"/>
            <color indexed="81"/>
            <rFont val="Tahoma"/>
            <family val="2"/>
          </rPr>
          <t>YULIED.PENARANDA:</t>
        </r>
        <r>
          <rPr>
            <sz val="9"/>
            <color indexed="81"/>
            <rFont val="Tahoma"/>
            <family val="2"/>
          </rPr>
          <t xml:space="preserve">
Se suma los recursos presupuestales (vigencia + reservas)</t>
        </r>
      </text>
    </comment>
    <comment ref="D320" authorId="0" shapeId="0" xr:uid="{ADA82A2E-78BC-4B67-AE8C-7A00A84A0AF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21" authorId="0" shapeId="0" xr:uid="{9B8001FC-5E9C-42A9-A953-EC7AABF8B7F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22" authorId="0" shapeId="0" xr:uid="{9DBE0116-3274-4605-9CB9-45E0A8D4E59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23" authorId="0" shapeId="0" xr:uid="{55E71ED7-F85C-4718-B48F-4E75B13F34E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4" authorId="0" shapeId="0" xr:uid="{D785F231-0F4E-4347-96B6-F1E39400432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25" authorId="0" shapeId="0" xr:uid="{2D2FB45C-AF91-4A74-8EA7-85A678B0CD51}">
      <text>
        <r>
          <rPr>
            <b/>
            <sz val="9"/>
            <color indexed="81"/>
            <rFont val="Tahoma"/>
            <family val="2"/>
          </rPr>
          <t>YULIED.PENARANDA:</t>
        </r>
        <r>
          <rPr>
            <sz val="9"/>
            <color indexed="81"/>
            <rFont val="Tahoma"/>
            <family val="2"/>
          </rPr>
          <t xml:space="preserve">
Se suma los recursos presupuestales (vigencia + reservas)</t>
        </r>
      </text>
    </comment>
    <comment ref="D327" authorId="0" shapeId="0" xr:uid="{345D81F6-310F-46AF-BE87-2D4D4D45E25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28" authorId="0" shapeId="0" xr:uid="{773314B6-A4EF-47A6-85CD-0524EBCF64F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29" authorId="0" shapeId="0" xr:uid="{BAA94C70-FF9A-4249-9484-09564E3A404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30" authorId="0" shapeId="0" xr:uid="{A5F0EA6D-3B7C-4F11-9859-69C749B62E3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31" authorId="0" shapeId="0" xr:uid="{7A41D6CC-1D04-4AB8-BAEF-51EB64FEA64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2" authorId="0" shapeId="0" xr:uid="{9AFFEF8D-DD9D-4644-AE5F-EF2E7018FF33}">
      <text>
        <r>
          <rPr>
            <b/>
            <sz val="9"/>
            <color indexed="81"/>
            <rFont val="Tahoma"/>
            <family val="2"/>
          </rPr>
          <t>YULIED.PENARANDA:</t>
        </r>
        <r>
          <rPr>
            <sz val="9"/>
            <color indexed="81"/>
            <rFont val="Tahoma"/>
            <family val="2"/>
          </rPr>
          <t xml:space="preserve">
Se suma los recursos presupuestales (vigencia + reservas)</t>
        </r>
      </text>
    </comment>
    <comment ref="D341" authorId="0" shapeId="0" xr:uid="{D622C509-3B6F-422E-A412-F71CA7996C89}">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42" authorId="0" shapeId="0" xr:uid="{9E1E2729-A89A-458B-A8DA-6887541A472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43" authorId="0" shapeId="0" xr:uid="{C6A9D828-6152-4110-AC5C-3DBB4B5314C4}">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sharedStrings.xml><?xml version="1.0" encoding="utf-8"?>
<sst xmlns="http://schemas.openxmlformats.org/spreadsheetml/2006/main" count="1806" uniqueCount="341">
  <si>
    <t>DEPENDENCIA:</t>
  </si>
  <si>
    <t>Programa Plan de Desarrollo</t>
  </si>
  <si>
    <t>CÓDIGO Y NOMBRE PROYECTO:</t>
  </si>
  <si>
    <t>MAR</t>
  </si>
  <si>
    <t>JUN</t>
  </si>
  <si>
    <t>DIC</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</si>
  <si>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</si>
  <si>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</si>
  <si>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</si>
  <si>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</si>
  <si>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</si>
  <si>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</si>
  <si>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</si>
  <si>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</si>
  <si>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</si>
  <si>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</si>
  <si>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</si>
  <si>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</si>
  <si>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</si>
  <si>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</si>
  <si>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</si>
  <si>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</si>
  <si>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</si>
  <si>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</si>
  <si>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 PONDERACIÓN</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</si>
  <si>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</si>
  <si>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</si>
  <si>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</si>
  <si>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</si>
  <si>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</si>
  <si>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</si>
  <si>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</si>
  <si>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</si>
  <si>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</si>
  <si>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</si>
  <si>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</si>
  <si>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</si>
  <si>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</si>
  <si>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</si>
  <si>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</si>
  <si>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</si>
  <si>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</si>
  <si>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</si>
  <si>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</si>
  <si>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</si>
  <si>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</si>
  <si>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</si>
  <si>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</si>
  <si>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</si>
  <si>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</si>
  <si>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</si>
  <si>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</si>
  <si>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</si>
  <si>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</si>
  <si>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</si>
  <si>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</si>
  <si>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</si>
  <si>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</si>
  <si>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</si>
  <si>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</si>
  <si>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</si>
  <si>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</si>
  <si>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TOTAL PRESUPUESTO</t>
  </si>
  <si>
    <t>TOTALES Rec. Reservas</t>
  </si>
  <si>
    <t>TOTALES Rec. Vigencia</t>
  </si>
  <si>
    <t>PROGRAMACIÓN INICIAL CUATRIENIO</t>
  </si>
  <si>
    <t>REPROGRAMACIÓN VIGENCIA</t>
  </si>
  <si>
    <t>CONTROL DE CAMBIOS</t>
  </si>
  <si>
    <t>Versión</t>
  </si>
  <si>
    <t xml:space="preserve">Descripción de la Modificación </t>
  </si>
  <si>
    <t>No. Acto Administrativo y fecha</t>
  </si>
  <si>
    <t>DIRECCIONAMIENTO ESTRATÉGICO</t>
  </si>
  <si>
    <t>Codigo:PE01-PR02-F2</t>
  </si>
  <si>
    <r>
      <t xml:space="preserve">PROGR. ANUAL MES </t>
    </r>
    <r>
      <rPr>
        <b/>
        <sz val="12"/>
        <rFont val="Arial"/>
        <family val="2"/>
      </rPr>
      <t>ENE.</t>
    </r>
  </si>
  <si>
    <r>
      <t>PROGR. ANUAL MES</t>
    </r>
    <r>
      <rPr>
        <b/>
        <sz val="12"/>
        <rFont val="Arial"/>
        <family val="2"/>
      </rPr>
      <t xml:space="preserve"> FEB.</t>
    </r>
  </si>
  <si>
    <r>
      <t xml:space="preserve">PROGR. ANUAL MES </t>
    </r>
    <r>
      <rPr>
        <b/>
        <sz val="12"/>
        <rFont val="Arial"/>
        <family val="2"/>
      </rPr>
      <t>MAR.</t>
    </r>
  </si>
  <si>
    <r>
      <t xml:space="preserve">PROGR. ANUAL MES </t>
    </r>
    <r>
      <rPr>
        <b/>
        <sz val="12"/>
        <rFont val="Arial"/>
        <family val="2"/>
      </rPr>
      <t>ABR.</t>
    </r>
  </si>
  <si>
    <r>
      <t xml:space="preserve">PROGR. ANUAL MES </t>
    </r>
    <r>
      <rPr>
        <b/>
        <sz val="12"/>
        <rFont val="Arial"/>
        <family val="2"/>
      </rPr>
      <t>MAY.</t>
    </r>
  </si>
  <si>
    <r>
      <t>PROGR. ANUAL MES</t>
    </r>
    <r>
      <rPr>
        <b/>
        <sz val="12"/>
        <rFont val="Arial"/>
        <family val="2"/>
      </rPr>
      <t xml:space="preserve"> JUN.</t>
    </r>
  </si>
  <si>
    <r>
      <t>PROGR. ANUAL MES</t>
    </r>
    <r>
      <rPr>
        <b/>
        <sz val="12"/>
        <rFont val="Arial"/>
        <family val="2"/>
      </rPr>
      <t xml:space="preserve"> JUL.</t>
    </r>
  </si>
  <si>
    <r>
      <t>PROGR. ANUAL MES</t>
    </r>
    <r>
      <rPr>
        <b/>
        <sz val="12"/>
        <rFont val="Arial"/>
        <family val="2"/>
      </rPr>
      <t xml:space="preserve"> AGO.</t>
    </r>
  </si>
  <si>
    <r>
      <t>PROGR. ANUAL MES</t>
    </r>
    <r>
      <rPr>
        <b/>
        <sz val="12"/>
        <rFont val="Arial"/>
        <family val="2"/>
      </rPr>
      <t xml:space="preserve"> SEP.</t>
    </r>
  </si>
  <si>
    <r>
      <t xml:space="preserve">PROGR. ANUAL MES </t>
    </r>
    <r>
      <rPr>
        <b/>
        <sz val="12"/>
        <rFont val="Arial"/>
        <family val="2"/>
      </rPr>
      <t>NOV.</t>
    </r>
  </si>
  <si>
    <t>ENE.</t>
  </si>
  <si>
    <t>FEB.</t>
  </si>
  <si>
    <t>MAR.</t>
  </si>
  <si>
    <t>ABR.</t>
  </si>
  <si>
    <t>MAY.</t>
  </si>
  <si>
    <t>JUN.</t>
  </si>
  <si>
    <t>JUL.</t>
  </si>
  <si>
    <t>AGO.</t>
  </si>
  <si>
    <t>SEP.</t>
  </si>
  <si>
    <t>OCT.</t>
  </si>
  <si>
    <t>NOV.</t>
  </si>
  <si>
    <t>MAGNITUD  FÍSICA</t>
  </si>
  <si>
    <t>MAGNITUD FÍSICA RESERVAS</t>
  </si>
  <si>
    <t>TOTAL MAGNITUD FÍSICA</t>
  </si>
  <si>
    <r>
      <t xml:space="preserve">PROGR. ANUAL MES  </t>
    </r>
    <r>
      <rPr>
        <b/>
        <sz val="12"/>
        <rFont val="Arial"/>
        <family val="2"/>
      </rPr>
      <t>DIC.</t>
    </r>
  </si>
  <si>
    <t>TOTAL PRESUPUESTO VIGENCIA  DEL PROYECTO</t>
  </si>
  <si>
    <t>TOTAL PRESUPUESTO DE LA META</t>
  </si>
  <si>
    <t>TOTAL RESERVA PRESUPUESTAL DEL PROYECTO</t>
  </si>
  <si>
    <t>TOTAL PROYECTO VIGENCIA + RESERVAS</t>
  </si>
  <si>
    <t>Código: PE01-PR02-F2</t>
  </si>
  <si>
    <t>FEB</t>
  </si>
  <si>
    <t>ABR</t>
  </si>
  <si>
    <t>MAY</t>
  </si>
  <si>
    <t>JUL</t>
  </si>
  <si>
    <t>AGO</t>
  </si>
  <si>
    <t>SEP</t>
  </si>
  <si>
    <t>OCT</t>
  </si>
  <si>
    <t>NOV</t>
  </si>
  <si>
    <r>
      <t>PROGR. ANUAL MES</t>
    </r>
    <r>
      <rPr>
        <b/>
        <sz val="12"/>
        <rFont val="Arial"/>
        <family val="2"/>
      </rPr>
      <t xml:space="preserve"> OCT.</t>
    </r>
  </si>
  <si>
    <t>AÑO 2020</t>
  </si>
  <si>
    <t>AÑO 2021</t>
  </si>
  <si>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</si>
  <si>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</si>
  <si>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</si>
  <si>
    <r>
      <t xml:space="preserve">EJECUTADO </t>
    </r>
    <r>
      <rPr>
        <b/>
        <sz val="12"/>
        <rFont val="Arial"/>
        <family val="2"/>
      </rPr>
      <t>OCT.</t>
    </r>
  </si>
  <si>
    <r>
      <t xml:space="preserve">EJECUTADO </t>
    </r>
    <r>
      <rPr>
        <b/>
        <sz val="12"/>
        <rFont val="Arial"/>
        <family val="2"/>
      </rPr>
      <t>NOV.</t>
    </r>
  </si>
  <si>
    <r>
      <t>EJECUTADO ACUMULADO</t>
    </r>
    <r>
      <rPr>
        <b/>
        <sz val="12"/>
        <rFont val="Arial"/>
        <family val="2"/>
      </rPr>
      <t xml:space="preserve"> AÑO 2020</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</si>
  <si>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</si>
  <si>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</si>
  <si>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</si>
  <si>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</si>
  <si>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</si>
  <si>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</si>
  <si>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JUN.</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</si>
  <si>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</si>
  <si>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</si>
  <si>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</si>
  <si>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</si>
  <si>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r>
      <t xml:space="preserve">EJECUTADO  </t>
    </r>
    <r>
      <rPr>
        <b/>
        <sz val="12"/>
        <rFont val="Arial"/>
        <family val="2"/>
      </rPr>
      <t>NOV.</t>
    </r>
  </si>
  <si>
    <r>
      <t xml:space="preserve">EJECUTADO ACUMUALDO </t>
    </r>
    <r>
      <rPr>
        <b/>
        <sz val="12"/>
        <rFont val="Arial"/>
        <family val="2"/>
      </rPr>
      <t>AÑO 2021</t>
    </r>
  </si>
  <si>
    <t>AÑO 2022</t>
  </si>
  <si>
    <t>AÑO 2023</t>
  </si>
  <si>
    <r>
      <t xml:space="preserve">EJECUTADO ACUMUALDO </t>
    </r>
    <r>
      <rPr>
        <b/>
        <sz val="12"/>
        <rFont val="Arial"/>
        <family val="2"/>
      </rPr>
      <t>AÑO 2022</t>
    </r>
  </si>
  <si>
    <r>
      <t xml:space="preserve">EJECUTADO ACUMUALDO </t>
    </r>
    <r>
      <rPr>
        <b/>
        <sz val="12"/>
        <rFont val="Arial"/>
        <family val="2"/>
      </rPr>
      <t>AÑO 2023</t>
    </r>
  </si>
  <si>
    <t>AÑO 2024</t>
  </si>
  <si>
    <r>
      <t xml:space="preserve">EJECUTADO ACUMUALDO </t>
    </r>
    <r>
      <rPr>
        <b/>
        <sz val="12"/>
        <rFont val="Arial"/>
        <family val="2"/>
      </rPr>
      <t>AÑO 2024</t>
    </r>
  </si>
  <si>
    <t>4, VARIABLE REQUERIDA</t>
  </si>
  <si>
    <t>6, PROGRAMACIÓN - ACTUALIZACIÓN</t>
  </si>
  <si>
    <t xml:space="preserve"> AÑO 2020</t>
  </si>
  <si>
    <t>7, EJECUCIÓN</t>
  </si>
  <si>
    <t>7,1 SEGUIMIENTO VIGENCIA ACTUAL</t>
  </si>
  <si>
    <t>8, % CUMPLIMIENTO ACUMULADO (Vigencia)</t>
  </si>
  <si>
    <t>9 ,% DE AVANCE CUATRIENIO</t>
  </si>
  <si>
    <t>10, DESCRIPCIÓN DE LOS AVANCES Y LOGROS ALCANZADOS</t>
  </si>
  <si>
    <t xml:space="preserve">11, RETRASOS 
</t>
  </si>
  <si>
    <t xml:space="preserve">12, SOLUCIONES PLANTEADAS </t>
  </si>
  <si>
    <t>13, BENEFICIOS</t>
  </si>
  <si>
    <t>14, FUENTE DE EVIDENCIAS</t>
  </si>
  <si>
    <r>
      <t xml:space="preserve">EJECUTADO ACUMUALDO </t>
    </r>
    <r>
      <rPr>
        <b/>
        <sz val="12"/>
        <rFont val="Arial"/>
        <family val="2"/>
      </rPr>
      <t>AÑO 202</t>
    </r>
    <r>
      <rPr>
        <sz val="12"/>
        <rFont val="Arial"/>
        <family val="2"/>
      </rPr>
      <t>2</t>
    </r>
  </si>
  <si>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</si>
  <si>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</si>
  <si>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</si>
  <si>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</si>
  <si>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</si>
  <si>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</si>
  <si>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</si>
  <si>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</si>
  <si>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</si>
  <si>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t>PROGRAMACIÓN INICIAL AÑO 2020</t>
  </si>
  <si>
    <t>3, CÓDIGO Y NOMBRE DE LA ACTIVIDAD</t>
  </si>
  <si>
    <t>3. Identificación del punto de invesión</t>
  </si>
  <si>
    <t>9,1 POLÍGONO DE MEJORAMIENTO INTEGRAL</t>
  </si>
  <si>
    <t>9,2 POLÍTICA</t>
  </si>
  <si>
    <t>5, VALOR   CUATRIENIO</t>
  </si>
  <si>
    <t>Versión: 12</t>
  </si>
  <si>
    <t>ESTRUCTURA DEL PLAN DE DESARROLLO</t>
  </si>
  <si>
    <t>1.1 Propósito</t>
  </si>
  <si>
    <t>1.2 Programa</t>
  </si>
  <si>
    <r>
      <t>Versión:</t>
    </r>
    <r>
      <rPr>
        <b/>
        <sz val="20"/>
        <color rgb="FFFF0000"/>
        <rFont val="Arial"/>
        <family val="2"/>
      </rPr>
      <t xml:space="preserve"> </t>
    </r>
    <r>
      <rPr>
        <b/>
        <sz val="20"/>
        <rFont val="Arial"/>
        <family val="2"/>
      </rPr>
      <t>12</t>
    </r>
  </si>
  <si>
    <t>TOTAL MAGNITUD</t>
  </si>
  <si>
    <t>TOTAL RECURSOS VIGENCIA</t>
  </si>
  <si>
    <t>TOTAL RESERVAS PRESUPUESTALES</t>
  </si>
  <si>
    <t>PROGRAMACIÓN VIGENCIA</t>
  </si>
  <si>
    <t>Se modifica la periodicidad de reporte y la estructura del documento se ajustó de acuerdo al plan de desarrollo vigente</t>
  </si>
  <si>
    <t>8,5 ÁREA DE INFLUENCIA E INCIDENCIA</t>
  </si>
  <si>
    <t>10.1 POBLACIÓN RELACIONADA A LA LOCALIZACIÓN</t>
  </si>
  <si>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</si>
  <si>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</si>
  <si>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</si>
  <si>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</si>
  <si>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</si>
  <si>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</si>
  <si>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</si>
  <si>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</si>
  <si>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</si>
  <si>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</si>
  <si>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TOTAL MP1</t>
  </si>
  <si>
    <t>Total Magnitud vigencia</t>
  </si>
  <si>
    <t>Total recursos Vigencia</t>
  </si>
  <si>
    <t>Total Magnitud reserv</t>
  </si>
  <si>
    <t>Total recursos reservas</t>
  </si>
  <si>
    <t>Radicado 2020IE152434 de septiembre 08 de 2020</t>
  </si>
  <si>
    <t>OFICINA DE PARTICIPACIÓN, EDUCACIÓN Y LOCALIDADES</t>
  </si>
  <si>
    <t>7657 - TRANSFORMACIÓN CULTURAL AMBIENTAL A PARTIR DE ESTRATEGIAS DE EDUCACIÓN PARTICIPACIÓN Y COMUNICACIÓN EN BOGOTÁ</t>
  </si>
  <si>
    <t>01-HACER UN NUEVO CONTRATO SOCIAL CON IGUALDAD DE OPORTUNIDADES PARA LA INCLUSIÓN SOCIAL, PRODUCTIVA Y POLÍTICA</t>
  </si>
  <si>
    <t>22-TRANSFORMACIÓN CULTURAL PARA LA CONCIENCIA AMBIENTAL Y EL CUIDADO DE LA FAUNA DOMÉSTICA</t>
  </si>
  <si>
    <t>Vincular 3.500.000 personas a las estrategias de cultura ciudadana, participación, educación ambiental y protección animal, con enfoque territorial, diferencial y de género</t>
  </si>
  <si>
    <t>Número de personas vinculadas a las estrategias de cultura, participación y educación ambiental con enfoque territorial diferencial y de género.</t>
  </si>
  <si>
    <t>Personas</t>
  </si>
  <si>
    <t>suma</t>
  </si>
  <si>
    <t>No se presentaron atrasos</t>
  </si>
  <si>
    <t>NA</t>
  </si>
  <si>
    <t xml:space="preserve">• Vinculación de personas de organizaciones ambientales y comunidad en general en las estrategias de participación y educación ambiental
• Divulgación  de los bienes y servicios ambientales presentes en el Distrito Capital
</t>
  </si>
  <si>
    <t xml:space="preserve">Archivo digital de la Oficina de participación, educación y localidades,  según TRD, Código de la dependencia 120  </t>
  </si>
  <si>
    <t>ESTRATEGIAS DE EDUCACIÓN AMBIENTAL</t>
  </si>
  <si>
    <t>Vincular 1.600.000 personas a las estrategias de educación ambiental</t>
  </si>
  <si>
    <t>No se presentaron retrasos</t>
  </si>
  <si>
    <t xml:space="preserve">Aumento del conocimiento por parte de la ciudadanía frente al cuidado y preservación del territorio, las áreas de interés ambiental y la biodiversidad del Distrito Capital
</t>
  </si>
  <si>
    <t xml:space="preserve">Archivo digital de la Oficina de participación, educación y localidades SDA,  según TRD, Código de la dependencia 120  </t>
  </si>
  <si>
    <t>ESTRATEGIA DE PARTICIPACIÓN CIUDADANA</t>
  </si>
  <si>
    <t>Vincular 400.000 personas de organizaciones ambientales y ciudadanía en general en las estrategias de participación ciudadana</t>
  </si>
  <si>
    <t xml:space="preserve">Participación  de organizaciones sociales, sector público y privado e instituciones educativas y demás actores sociales, en jornadas que mejoren las condiciones ambientales de las 20 localidades de Bogotá D.C
</t>
  </si>
  <si>
    <t>PLAN DE COMUNICACIONES</t>
  </si>
  <si>
    <t>Diseñar y ejecutar 5 planes de comunicación</t>
  </si>
  <si>
    <t>Divulgación  de los bienes y servicios ambientales presentes en el Distrito Capital</t>
  </si>
  <si>
    <t xml:space="preserve">1. Ejecución de estrategias de educación ambiental Aulas Ambientales </t>
  </si>
  <si>
    <t>X</t>
  </si>
  <si>
    <t>2. Ejecución de estrategias de educación ambiental en las 20 localidades del Distrito Capital</t>
  </si>
  <si>
    <t xml:space="preserve">3. Ejecución de la estrategia de caminatas ecológicas </t>
  </si>
  <si>
    <t>4. Ejecución de estrategias de educación ambiental por medio del uso de las Tecnologías de la Información y Comunicación - TIC</t>
  </si>
  <si>
    <t>5. Participación en las Comisiones Ambientales y demás instancias donde se ejerce la secretaría técnica</t>
  </si>
  <si>
    <t xml:space="preserve">6. Vinculación de personas de organizaciones ambientales y ciudadanía en general en acciones que mejoren las condiciones ambientales de las 20 localidades de Bogotá D.C. </t>
  </si>
  <si>
    <t>7. Ejecutar las actividades definidas en el plan de comunicación para   divulgar a la ciudadanía las acciones realizadas por la entidad.</t>
  </si>
  <si>
    <t>Usaquén 
(Se busca aumentar el conocimiento de las personas frente al cuidado y preservación del territorio, las áreas de interés ambiental y la biodiversidad del Distrito Capital)</t>
  </si>
  <si>
    <t xml:space="preserve">Usaquén </t>
  </si>
  <si>
    <t>Nombre Shapefile: Gestion_de_educacion_en_territorios (el archivo será remitido el 15 de septiembre)</t>
  </si>
  <si>
    <t>O-5 Primera Infancia</t>
  </si>
  <si>
    <t>Servidores y Servidoras Públicos</t>
  </si>
  <si>
    <t>AFROCOLOMBIANO</t>
  </si>
  <si>
    <t>6-13 Infancia</t>
  </si>
  <si>
    <t>Comunidad en general</t>
  </si>
  <si>
    <t>PALENQUERA</t>
  </si>
  <si>
    <t>14-17Adolescencia</t>
  </si>
  <si>
    <t>INDIGENA</t>
  </si>
  <si>
    <t>18-26 Juventud</t>
  </si>
  <si>
    <t>RAIZAL</t>
  </si>
  <si>
    <t>27-59 Adultez</t>
  </si>
  <si>
    <t>GITANO_RROM</t>
  </si>
  <si>
    <t>60 o más personas mayores</t>
  </si>
  <si>
    <t>NINGUNO</t>
  </si>
  <si>
    <t>Grupo etario sin definir</t>
  </si>
  <si>
    <t>Chapinero</t>
  </si>
  <si>
    <t>Santa Fe</t>
  </si>
  <si>
    <t>Otro</t>
  </si>
  <si>
    <t>San Cristobal</t>
  </si>
  <si>
    <t>Apunta a todas las políticas poblacionales</t>
  </si>
  <si>
    <t>Usme</t>
  </si>
  <si>
    <t>Tunjuelito</t>
  </si>
  <si>
    <t>Bosa</t>
  </si>
  <si>
    <t>Kennedy</t>
  </si>
  <si>
    <t>Fontibon</t>
  </si>
  <si>
    <t>Engativa</t>
  </si>
  <si>
    <t>Suba</t>
  </si>
  <si>
    <t>Barrios Unidos</t>
  </si>
  <si>
    <t>Teusaquillo</t>
  </si>
  <si>
    <t>Los Martires</t>
  </si>
  <si>
    <t>Política Pública Distrital de Educación Ambiental
Así mismo, apunta a todas las políticas poblacionales</t>
  </si>
  <si>
    <t>Antonio Nariño</t>
  </si>
  <si>
    <t>Puente Aranda</t>
  </si>
  <si>
    <t>Candelaria</t>
  </si>
  <si>
    <t>Rafael Uribe Uribe</t>
  </si>
  <si>
    <t>Ciudad Bolivar</t>
  </si>
  <si>
    <t>Sumapaz</t>
  </si>
  <si>
    <t>Aula Ambiental     
Soratama
(Se busca aumentar el conocimiento de las personas frente al cuidado y preservación de esta área de interés ambiental)</t>
  </si>
  <si>
    <t>Se realizaron actividades virtuales tales como recorridos de interpretación, charlas y procesos de formación con los ciudadanos del Distrito Capital con un énfasis en biodiversidad, cambio climático, consumo sostenible y responsable, Estructura Ecológica Principal y protección del agua. La población corresponde al número de personas vinculado</t>
  </si>
  <si>
    <t>Usaquen</t>
  </si>
  <si>
    <t>UPZ 11. San Cristobal Norte.</t>
  </si>
  <si>
    <t>Distrito Capital</t>
  </si>
  <si>
    <t>Aula Ambiental
Santa Maria del Lago</t>
  </si>
  <si>
    <t>ENGATIVA</t>
  </si>
  <si>
    <t>Boyacá Real</t>
  </si>
  <si>
    <t>Aula Ambiental
Mirador de los Nevados</t>
  </si>
  <si>
    <t>SUBA</t>
  </si>
  <si>
    <t>UPZ SUBA</t>
  </si>
  <si>
    <t>Aula Ambiental
Entrenubes</t>
  </si>
  <si>
    <t>UPZ 60 Parque Entre Nubes (Usme)</t>
  </si>
  <si>
    <t>Aula Ambiental
Aumbari</t>
  </si>
  <si>
    <t>Distrital</t>
  </si>
  <si>
    <t>TOTAL AULAS</t>
  </si>
  <si>
    <t>Usaquén (Busca incentivar la participación de la población, en jornadas que mejoren las condiciones ambientales de la localidad)</t>
  </si>
  <si>
    <t xml:space="preserve"> Esta participación se ejecutó  en  el desarrollo de la Comisión Ambiental Local y acciones en agricultura urbana, plantas medicinales, cuidado del agua y calidad del aire, como una forma de mitigar las Situaciones Ambientales Conflictivas identificadas en el territorio.  La población corresponde al número de personas vinculado</t>
  </si>
  <si>
    <t>Usaquén</t>
  </si>
  <si>
    <t>Nombre Shapefile: Gestion_del_proceso_de_participacion (el archivo será remitido el 15 de septiembre)</t>
  </si>
  <si>
    <t>Política para la Gestión de la Conservación de la Biodiversidad del D.C.
Así mismo, apunta a todas las políticas poblacionales</t>
  </si>
  <si>
    <t>TOTAL MP2</t>
  </si>
  <si>
    <t>Se avanzó en la ejecución del plan de comunicaciones de la entidad, Las actividades puntuales se relacionan en la hoja de inversión del plan de acción "10, DESCRIPCIÓN DE LOS AVANCES Y LOGROS ALCANZADOS" - Meta 3</t>
  </si>
  <si>
    <t>Entidad
Distrito Capital</t>
  </si>
  <si>
    <t>Apunta a la transformación  frente al cuidado y preservación del territorio, las áreas de interés ambiental y la biodiversidad del Distrito Capital</t>
  </si>
  <si>
    <t xml:space="preserve">7657 -TRANSFORMACIÓN CULTURAL AMBIENTAL A PARTIR DE ESTRATEGIAS DE EDUCACIÓN PARTICIPACIÓN Y COMUNICACIÓN EN BOGOTÁ </t>
  </si>
  <si>
    <t>CORTE A 30 DE SEPTIEMBRE AÑO 2020</t>
  </si>
  <si>
    <t>5, PONDERACIÓN HORIZONTAL AÑO: 2020</t>
  </si>
  <si>
    <t>Durante el mes de septiembre de 2020 participaron 23.382 personas en las estrategias de educación ambiental y  participación ciudadana, para un acumulado de  55.482 personas en lo corrido del plan de desarrollo.
Esta participación se adelantó en el marco del desarrollo de las estrategias de educación ambiental: aulas ambientales, educación ambiental en las localidades, caminatas ecológicas y educación ambiental por medio de las TIC. Así mismo, mediante la participación en las Comisiones Ambientales Locales desarrolladas en las 20 localidades del Distrito Capital, y en las jornadas de mejoramiento de las condiciones ambientales.
Las acciones  por medio de plataformas virtuales de libre acceso, han tenido bastante acogida por parte de los ciudadanos, aumentando el número de participantes, lo que se evidencia en el porcentaje de avance de cumplimiento de la meta.</t>
  </si>
  <si>
    <r>
      <t>Formato: Programación, actualización y seguimiento del plan de acción 
Actualización y seguimiento al</t>
    </r>
    <r>
      <rPr>
        <b/>
        <sz val="24"/>
        <rFont val="Arial"/>
        <family val="2"/>
      </rPr>
      <t xml:space="preserve"> Componente de Gestión</t>
    </r>
  </si>
  <si>
    <r>
      <t xml:space="preserve">Formato: Programación, actualización y seguimiento del plan de acción 
Actualización y seguimiento al </t>
    </r>
    <r>
      <rPr>
        <b/>
        <sz val="24"/>
        <rFont val="Arial"/>
        <family val="2"/>
      </rPr>
      <t>Componente de Inversión</t>
    </r>
  </si>
  <si>
    <r>
      <t xml:space="preserve">Formato: Programación, actualización y seguimiento del plan de acción 
Actualización y seguimiento a </t>
    </r>
    <r>
      <rPr>
        <b/>
        <sz val="24"/>
        <rFont val="Arial"/>
        <family val="2"/>
      </rPr>
      <t>Actividades</t>
    </r>
  </si>
  <si>
    <r>
      <t xml:space="preserve">Durante el mes de </t>
    </r>
    <r>
      <rPr>
        <sz val="10"/>
        <rFont val="Calibri (Cuerpo)"/>
      </rPr>
      <t>septiembre</t>
    </r>
    <r>
      <rPr>
        <sz val="10"/>
        <rFont val="Calibri"/>
        <family val="2"/>
        <scheme val="minor"/>
      </rPr>
      <t xml:space="preserve"> de 2020 se vincularon </t>
    </r>
    <r>
      <rPr>
        <sz val="10"/>
        <rFont val="Calibri (Cuerpo)"/>
      </rPr>
      <t xml:space="preserve"> 20.543 personas</t>
    </r>
    <r>
      <rPr>
        <sz val="10"/>
        <rFont val="Calibri"/>
        <family val="2"/>
        <scheme val="minor"/>
      </rPr>
      <t xml:space="preserve"> en las estrategias de educación ambiental, para un total de</t>
    </r>
    <r>
      <rPr>
        <sz val="10"/>
        <rFont val="Calibri (Cuerpo)"/>
      </rPr>
      <t xml:space="preserve">  47.254</t>
    </r>
    <r>
      <rPr>
        <sz val="10"/>
        <rFont val="Calibri"/>
        <family val="2"/>
        <scheme val="minor"/>
      </rPr>
      <t xml:space="preserve"> personas en lo corrido del nuevo plan de desarrollo.  En el marco de la emergencia por el COVID-19, se continúa con el desarrollo de  las acciones de educación ambiental  por medio de plataformas virtuales de libre acceso por la página web de la entidad y por solicitudes formales de diferentes sectores sociales, académicos y organizacionales, especialmente de Colegios Públicos y Privados.  Las actividades ejecutadas tuvieron un énfasis en Biodiversidad, Cambio Climático, Consumo sostenible y responsable, protección del agua, salud ambiental y Agua y Estructura Ecológica Principal donde se ejecutaron acciones pedagógicas y recorridos de interpretación de manera virtual. Se resalta la apertura del humedal Santa María del Lago con recorridos presenciales dirigidos a comunidad general. 
Las acciones de educación ambiental  por medio de plataformas virtuales de libre acceso, han tenido bastante acogida por parte de los ciudadanos, aumentando el número de participantes, lo que se evidencia en el porcentaje de avance de cumplimiento de la meta.</t>
    </r>
  </si>
  <si>
    <t>Las evidencias del indicador Plan de Comunicaciones 2020 durante el mes de septiembre se pueden encontrar en la siguiente ruta de carpetas: DRIVE SDA, OAC, PIEZAS 2020, INDICADORES 2020, SEPTIEMBRE.</t>
  </si>
  <si>
    <t>Se desarrollaron acciones de educación ambiental  por medio de plataformas virtuales de libre acceso por la página web de la entidad y por solicitudes formales de diferentes sectores sociales, académicos y organizacionales, especialmente de Colegios Públicos y Privados. La población corresponde al número de personas vinculado</t>
  </si>
  <si>
    <t>Política Pública Distrital de Educación Ambiental	
Política Pública de Protección y Bienestar Animal	
Política para la Gestión de la Conservación de la Biodiversidad del D.C.
Política Pública de Salud Ambiental
Política Pública de Humedales D.C.
Política Distrital de Producción y Consumo Sostenible	
Política Pública Distrital de Ruralidadl
Así mismo, apunta a todas las políticas públicas poblacionales</t>
  </si>
  <si>
    <t>Política Pública Distrital de Educación Ambiental	
Política Pública de Protección y Bienestar Animal	
Política para la Gestión de la Conservación de la Biodiversidad del D.C.
Política Pública de Salud Ambiental
Política Distrital de Producción y Consumo Sostenible	
Política Pública Distrital de Ruralidadl
Así mismo, apunta a todas las políticas públicas poblacionales</t>
  </si>
  <si>
    <t>Política Pública Distrital de Educación Ambiental	
Política para la Gestión de la Conservación de la Biodiversidad del D.C.
Política Distrital de Producción y Consumo Sostenible
Así mismo, apunta a todas las políticas públicas poblacionales</t>
  </si>
  <si>
    <t>Política Pública Distrital de Educación Ambiental	
Política Pública Distrital de Ruralidad
Así mismo, apunta a todas las políticas públicas poblacionales</t>
  </si>
  <si>
    <t>Política Pública Distrital de Educación Ambiental	
Política Pública de Protección y Bienestar Animal
Política para la Gestión de la Conservación de la Biodiversidad del D.C.
Política Pública de Humedales D.C.
Política Distrital de Producción y Consumo Sostenible
Así mismo, apunta a todas las políticas públicas poblacionales</t>
  </si>
  <si>
    <t>Política Pública Distrital de Educación Ambiental	
Política Pública de Protección y Bienestar Animal	
Política para la Gestión de la Conservación de la Biodiversidad del D.C.
Política Pública de Salud Ambiental
Política Pública de Humedales D.C.
Política Distrital de Producción y Consumo Sostenible	
Política Pública Distrital de Ruralidad
Así mismo, apunta a todas las políticas públicas poblacionales</t>
  </si>
  <si>
    <t>Política Pública Distrital de Educación Ambiental	
Política para la Gestión de la Conservación de la Biodiversidad del D.C.
Política Distrital de Producción y Consumo Sostenible.
Política Pública Distrital de Ruralidad
Así mismo, apunta a todas las políticas públicas poblacionales</t>
  </si>
  <si>
    <t>Política Pública Distrital de Educación Ambiental	
Política Pública de Protección y Bienestar Animal	
Política para la Gestión de la Conservación de la Biodiversidad del D.C.
Política Pública de Salud Ambiental
Política Pública de Humedales D.C.
Política Distrital de Producción y Consumo Sostenible
Así mismo, apunta a todas las políticas públicas poblacionales</t>
  </si>
  <si>
    <t>Política Pública Distrital de Educación Ambiental	
Política Pública de Protección y Bienestar Animal	
Política para la Gestión de la Conservación de la Biodiversidad del D.C.
Política Pública de Salud Ambiental
Política Distrital de Producción y Consumo Sostenible
Política Pública Distrital de Ruralidad
Así mismo, apunta a todas las políticas públicas poblacionales</t>
  </si>
  <si>
    <t>Política Pública Distrital de Educación Ambiental	
Política Pública de Protección y Bienestar Animal	
Política para la Gestión de la Conservación de la Biodiversidad del D.C.
Política Distrital de Producción y Consumo Sostenible
Política Pública Distrital de Ruralidad
Así mismo, apunta a todas las políticas públicas poblacionales</t>
  </si>
  <si>
    <t>Política Pública Distrital de Educación Ambiental	
Política para la Gestión de la Conservación de la Biodiversidad del D.C.
Así mismo, apunta a todas las políticas públicas poblacionales</t>
  </si>
  <si>
    <t>Política Pública Distrital de Educación Ambiental	
Política Pública de Protección y Bienestar Animal
Así mismo, apunta a todas las políticas públicas poblacionales</t>
  </si>
  <si>
    <t>Política Pública Distrital de Educación Ambiental	
Política Distrital de Producción y Consumo Sostenible
Política Pública Distrital de Ruralidadl
Así mismo, apunta a todas las políticas públicas poblacionales</t>
  </si>
  <si>
    <t>Política Pública Distrital de Educación Ambiental	
Así mismo, apunta a todas las políticas públicas poblacionales</t>
  </si>
  <si>
    <t>Política Pública Distrital de Educación Ambiental	
Política para la Gestión de la Conservación de la Biodiversidad del D.C.
Política Distrital de Producción y Consumo Sostenible	
Política Pública Distrital de Ruralidad
Así mismo, apunta a todas las políticas públicas poblacionales</t>
  </si>
  <si>
    <t>Política para la Gestión de la Conservación de la Biodiversidad del D.C.
Política Pública Distrital de Ruralidad
Así mismo, apunta a todas las políticas públicas poblacionales</t>
  </si>
  <si>
    <t>Política Pública Distrital de Educación Ambiental	
Así mismo, apunta a todas las políticas poblacionales</t>
  </si>
  <si>
    <t>Política Pública Distrital de Educación Ambiental	
Política Pública de Salud Ambiental	
Así mismo, apunta a todas las políticas poblacionales</t>
  </si>
  <si>
    <t>Política Pública Distrital de Educación Ambiental	
Política para la Gestión de la Conservación de la Biodiversidad del D.C.	
Política Pública de Salud Ambiental	
Así mismo, apunta a todas las políticas poblacionales</t>
  </si>
  <si>
    <t>Política para la Gestión de la Conservación de la Biodiversidad del D.C.	
Así mismo, apunta a todas las políticas poblacionales</t>
  </si>
  <si>
    <t>Política para la Gestión de la Conservación de la Biodiversidad del D.C.	
Política Pública Distrital de Ruralidad
Así mismo, apunta a todas las políticas poblacionales</t>
  </si>
  <si>
    <t>Política Pública de Salud Ambiental	
Así mismo, apunta a todas las políticas poblacionales</t>
  </si>
  <si>
    <t>Política Pública de Humedales DC	
Así mismo, apunta a todas las políticas poblacionales</t>
  </si>
  <si>
    <t>Política Pública Distrital de Ruralidad
Así mismo, apunta a todas las políticas poblacionales</t>
  </si>
  <si>
    <r>
      <rPr>
        <b/>
        <sz val="8"/>
        <rFont val="Arial"/>
        <family val="2"/>
      </rPr>
      <t>DISTRITAL</t>
    </r>
    <r>
      <rPr>
        <sz val="8"/>
        <rFont val="Arial"/>
        <family val="2"/>
      </rPr>
      <t xml:space="preserve"> (Tiene como objetivo socializar a la ciudadanía las acciones que adelanta la Secretaria Distrital de Ambiente y aumentar el posicionamiento de la entidad como autoridad ambiental del Distrito Capital)</t>
    </r>
  </si>
  <si>
    <r>
      <t xml:space="preserve">Durante el mes de septiembre de 2020 se vincularon </t>
    </r>
    <r>
      <rPr>
        <sz val="10"/>
        <rFont val="Calibri (Cuerpo)"/>
      </rPr>
      <t>2.839 p</t>
    </r>
    <r>
      <rPr>
        <sz val="10"/>
        <rFont val="Calibri"/>
        <family val="2"/>
        <scheme val="minor"/>
      </rPr>
      <t xml:space="preserve">ersonas en la estrategia de participación ciudadana, para un total de </t>
    </r>
    <r>
      <rPr>
        <sz val="10"/>
        <rFont val="Calibri (Cuerpo)"/>
      </rPr>
      <t xml:space="preserve">8.228  </t>
    </r>
    <r>
      <rPr>
        <sz val="10"/>
        <rFont val="Calibri"/>
        <family val="2"/>
        <scheme val="minor"/>
      </rPr>
      <t xml:space="preserve">personas en lo corrido del nuevo plan de desarrollo.  En el marco de la emergencia por el COVID-19, se continúa con el desarrollo de  las acciones de participación por medio de plataformas virtuales de libre acceso por la página web de la entidad.  Esta participación se ejecutó  en  el marco de las Comisiones Ambientales Locales y en acciones  enfocadas en las situaciones ambientales conflictivas relacionadas con la disposición inadecuada de residuos, la protección de la estructura ecológica principal, el fortalecimiento a las iniciativas y emprendimientos ambientales, huertas urbanas y estilos de vida sostenibles, jornadas de recuperación del espacio público y el fortalecimiento a los procesos de participación y educación ambiental que realizan las organizaciones que integran la Red de Voluntarios Ambientales de la Secretaría de Ambiente </t>
    </r>
  </si>
  <si>
    <t xml:space="preserve">A continuación, se relacionan las actividades realizadas durante el mes de septiembre:
Carteleras digitales: Durante este periodo se realizó la publicación de 57 contenidos en las carteleras digitales de la entidad.
Correo institucional: Se enviaron 97 mensajes a través del correo comunicacioninterna@ambientebogota.gov.co  con las noticias institucionales y de la administración, así como actividades realizadas por las diferentes áreas.
Comunicados de prensa: Se elaboraron 70 comunicados para divulgar masiva y oportunamente las actuaciones institucionales y la gestión adelantada.
Monitoreo de medios:  la Secretaría Distrital de Ambiente obtuvo 379 registros en medios masivos de comunicación en todas sus plataformas, como resultado de la gestión free press de la OAC.
Redes Sociales: 480 nuevos seguidores en Twitter para un consolidado de 135.015 en Facebook tuvimos 893 nuevos seguidores para un consolidado de 37.960, 1.104 nuevos seguidores en Instagram para un consolidado de 30.910 y 2.497.454 visualizaciones en nuestros videos institucionales en el canal de YouTube.
Página Web: se realizaron 101 publicaciones nuevas y 19 actualizaciones de información, para alcanzar un consolidado de 120 registros.
Piezas editoriales, divulgativas, virtuales y merchandising: se diseñaron y divulgaron 130 piezas de comunicación a través de canales internas y externas que permitieron evidenciar a la comunidad la gestión ambiental en el distrito capital, promoviendo la imagen positiva de la Secretaría Distrital de Ambiente.
Material audiovisual: se produjeron 72 contenidos audiovisuales distribuidos sobre los diferentes temas de interés de la Secretaría Distrital de Ambiente.
Campañas, eventos y celebraciones: se realizaron campañas, eventos y celebraciones que permitieron divulgar y posicionar mensajes institucionales y contribuir al mejoramiento del ambiente. </t>
  </si>
  <si>
    <r>
      <t>Durante el periodo reportado, el equipo pedagógico de la estrategia  aulas ambientales contó con la participación de</t>
    </r>
    <r>
      <rPr>
        <sz val="8"/>
        <color rgb="FFFF0000"/>
        <rFont val="Arial"/>
        <family val="2"/>
      </rPr>
      <t xml:space="preserve"> </t>
    </r>
    <r>
      <rPr>
        <sz val="8"/>
        <rFont val="Arial"/>
        <family val="2"/>
      </rPr>
      <t xml:space="preserve">10.343 personas, para un total de 23.814  personas en lo corrido del nuevo plan de desarrollo.  Las actividades ejecutadas por los equipos pedagógicos de las aulas ambientales tuvieron un énfasis en biodiversidad, cambio climático, consumo sostenible y responsable, protección del agua, salud ambiental y agua y estructura ecológica principal donde se ejecutaron acciones pedagógicas y recorridos de interpretación de manera virtual, teniendo como por ejemplo actividades con el Colegio Colsubsidio Ciudadela, con Servidores Públicos del Distrito en el marco de la Política de Talento Humano. Además de resaltar la apertura del humedal Santa María del Lago con recorridos presenciales dirigidos a comunidad general. </t>
    </r>
  </si>
  <si>
    <r>
      <t>Durante el mes de septiembre de 2020, el equipo de educación ambiental por territorios realizó acciones de educación ambiental con la participación de</t>
    </r>
    <r>
      <rPr>
        <sz val="8"/>
        <rFont val="Arial"/>
        <family val="2"/>
      </rPr>
      <t xml:space="preserve"> 6.294 </t>
    </r>
    <r>
      <rPr>
        <sz val="8"/>
        <color theme="1"/>
        <rFont val="Arial"/>
        <family val="2"/>
      </rPr>
      <t xml:space="preserve"> personas, para un total de 14.291  personas en lo corrido del nuevo plan de desarrollo, desarrollando acciones por medio de plataformas virtuales de libre acceso por la página web de la entidad y por solicitudes formales de diferentes sectores sociales, académicos y organizacionales, especialmente de Colegios Públicos y Privados. Así mismo, se realizaron actividades virtuales con empresas y entidades de orden Nacional y Distrital interesadas en la oferta virtual socializada por redes sociales y correos oficiales. Se realizó proceso de formación con la SIJIN GRUPAE y se desarrollaron varias sesiones con servidores de la Secretaría de Movilidad. Así mismo, se ejecutaron varias sesiones de Servicio Social Ambiental con colegios: Gimnasio Monseñor Manuel María Camargo y Cafam Bellavista. Se hizo conmemoración del Día Nacional de la Biodiversidad y un Conversatorio sobre Protección y Bienestar Animal con la Secretaria de Ambiente, la Directora del IDIPYBA y una Concejal Animalista.</t>
    </r>
  </si>
  <si>
    <r>
      <t xml:space="preserve">El equipo desarrolló caminatas ecológicas durante el mes de septiembre de 2020 y contó con la participación de </t>
    </r>
    <r>
      <rPr>
        <sz val="8"/>
        <rFont val="Arial"/>
        <family val="2"/>
      </rPr>
      <t xml:space="preserve">2.706 </t>
    </r>
    <r>
      <rPr>
        <sz val="8"/>
        <color theme="1"/>
        <rFont val="Arial"/>
        <family val="2"/>
      </rPr>
      <t>personas, para un total de 4.949  personas en lo corrido del nuevo plan de desarrollo. Se desarrollaron caminatas ecológicas virtuales dirigidas a grupos focales y de libre acceso a través de la página web de la SDA. Así mismo, con entidades Distritales y los grupos interesados en dichos recorridos.  Se ofertaron caminatas ecológicas virtuales por 20 senderos del Distrito Capital, incluyendo los de Cerros Orientales, algunos Parques Ecológicos Distritales de Humedal y sobre la cuenca del Río Bogotá. Se cumplieron así mismo acciones con Entidades Distritales en el marco del Convenio con el DASCD.</t>
    </r>
  </si>
  <si>
    <r>
      <t xml:space="preserve">Durante el mes de septiembre de 2020, el equipo de educación ambiental mediante TIC realizó acciones de educación ambiental con la participación de </t>
    </r>
    <r>
      <rPr>
        <sz val="8"/>
        <rFont val="Arial"/>
        <family val="2"/>
      </rPr>
      <t>1.200 personas, para un total de 4.200  personas en lo corrido del nuevo plan de desarrollo</t>
    </r>
    <r>
      <rPr>
        <sz val="8"/>
        <color theme="1"/>
        <rFont val="Arial"/>
        <family val="2"/>
      </rPr>
      <t>. Esta acciones se desarrollaron por medio de plataformas virtuales de libre acceso por la página web de la entidad y por solicitudes formales de diferentes sectores, con especial énfasis al eje temático de Biodiversidad en el Distrito Capital y las líneas de Salud Ambiental. Se hicieron acciones dirigidas a colegios y comunidad interesada con apoyo de la Subdirección de Silvicultura Flora y Fauna, en los temas de Verderón Verdiamarillo, Comadreja (Mustela frenata), Cucarrón de Mayo y Chucha (Didelphis pernigra y D. marsupialis).</t>
    </r>
  </si>
  <si>
    <t xml:space="preserve">Durante el mes de septiembre del 2020 se realizó la Secretaría Técnica de las Comisiones Ambientales Locales - CAL realizadas en las 20 localidades del D.C. de manera virtual donde se contó con la participación de 616 personas, para un total de 1.711  personas en lo corrido del nuevo plan de desarrollo. En estas instancias de participación, se trabajó en el abordaje de las Situaciones Ambientales conflictivas y en el avance de los Planes de Acción de estas instancias, con el objetivo de alimentar el documento de diagnóstico ambiental local, como insumo para el Plan Ambiental Local que inicia su fase de formulación. </t>
  </si>
  <si>
    <t xml:space="preserve">Durante el mes de septiembre de 2020 participó un total de 2.223 personas, para un total de 6.517  personas en lo corrido del nuevo plan de desarrollo, en procesos de participación en las 20 localidades del Distrito Capital, liderados por los Gestores Ambientales Locales de la Oficina de Participación, Educación y Localidades. Las actividades desarrolladas se enfocaron en las situaciones ambientales conflictivas relacionadas con la disposición inadecuada de residuos, la protección de la estructura ecológica principal, el fortalecimiento a las iniciativas y emprendimientos ambientales, huertas urbanas y estilos de vida sostenibles, jornadas de recuperación del espacio público y el fortalecimiento a los procesos de participación y educación ambiental que realizan las organizaciones que integran la Red de Voluntarios Ambientales de la Secretaría de Ambiente </t>
  </si>
  <si>
    <t xml:space="preserve">A continuación, se relacionan las actividades realizadas:
Carteleras digitales: Durante este periodo se realizó la publicación de 57 contenidos en las carteleras digitales de la entidad.
Correo institucional: Se enviaron 97 mensajes a través del correo comunicacioninterna@ambientebogota.gov.co  con las noticias institucionales y de la administración, así como actividades realizadas por las diferentes áreas.
Comunicados de prensa: Se elaboraron 70 comunicados para divulgar masiva y oportunamente las actuaciones institucionales y la gestión adelantada.
Monitoreo de medios:  la Secretaría Distrital de Ambiente obtuvo 379 registros en medios masivos de comunicación en todas sus plataformas, como resultado de la gestión free press de la OAC.
Redes Sociales: 480 nuevos seguidores en Twitter para un consolidado de 135.015 en Facebook tuvimos 893 nuevos seguidores para un consolidado de 37.960, 1.104 nuevos seguidores en Instagram para un consolidado de 30.910 y 2.497.454 visualizaciones en nuestros videos institucionales en el canal de YouTube.
Página Web: se realizaron 101 publicaciones nuevas y 19 actualizaciones de información, para alcanzar un consolidado de 120 registros.
Piezas editoriales, divulgativas, virtuales y merchandising: se diseñaron y divulgaron 130 piezas de comunicación a través de canales internas y externas que permitieron evidenciar a la comunidad la gestión ambiental en el distrito capital, promoviendo la imagen positiva de la Secretaría Distrital de Ambiente.
Material audiovisual: se produjeron 72 contenidos audiovisuales distribuidos sobre los diferentes temas de interés de la Secretaría Distrital de Ambiente.
Campañas, eventos y celebraciones: se realizaron campañas, eventos y celebraciones que permitieron divulgar y posicionar mensajes institucionales y contribuir al mejoramiento del ambiente. </t>
  </si>
  <si>
    <r>
      <rPr>
        <sz val="12"/>
        <rFont val="Arial"/>
        <family val="2"/>
      </rPr>
      <t xml:space="preserve">PROGRAMACIÓN, ACTUALIZACIÓN Y SEGUIMIENTO DEL PLAN DE ACCIÓN - Actualización y seguimiento a la </t>
    </r>
    <r>
      <rPr>
        <b/>
        <sz val="12"/>
        <rFont val="Arial"/>
        <family val="2"/>
      </rPr>
      <t>Territorialización</t>
    </r>
  </si>
  <si>
    <t>5. PROGRAMACIÓN INICIAL AÑO ___</t>
  </si>
  <si>
    <t xml:space="preserve">6, ACTUALIZACIÓN </t>
  </si>
  <si>
    <t>7,EJECUTADO</t>
  </si>
  <si>
    <t>Total de población</t>
  </si>
  <si>
    <t>7,  OBSERVACIONES AVANCE A SEPTIEMBRE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</si>
</sst>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_);_(&quot;$&quot;\ * \(#,##0\);_(&quot;$&quot;\ *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_([$$-240A]\ * #,##0_);_([$$-240A]\ * \(#,##0\);_([$$-240A]\ * &quot;-&quot;??_);_(@_)"/>
    <numFmt numFmtId="174" formatCode="0.0%"/>
    <numFmt numFmtId="175" formatCode="_ * #,##0_ ;_ * \-#,##0_ ;_ * &quot;-&quot;??_ ;_ @_ "/>
    <numFmt numFmtId="176" formatCode="_(&quot;$&quot;* #,##0.00_);_(&quot;$&quot;* \(#,##0.00\);_(&quot;$&quot;* &quot;-&quot;??_);_(@_)"/>
    <numFmt numFmtId="177" formatCode="_-* #,##0\ _€_-;\-* #,##0\ _€_-;_-* &quot;-&quot;??\ _€_-;_-@_-"/>
    <numFmt numFmtId="178" formatCode="#,##0.00\ \€"/>
    <numFmt numFmtId="179" formatCode="_-&quot;$&quot;\ * #,##0_-;\-&quot;$&quot;\ * #,##0_-;_-&quot;$&quot;\ * &quot;-&quot;??_-;_-@_-"/>
    <numFmt numFmtId="180" formatCode="_(* #,##0_);_(* \(#,##0\);_(* &quot;-&quot;??_);_(@_)"/>
    <numFmt numFmtId="181" formatCode="#,##0.0"/>
  </numFmts>
  <fonts count="64">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b/>
      <sz val="7"/>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color theme="1"/>
      <name val="Arial"/>
      <family val="2"/>
    </font>
    <font>
      <sz val="7"/>
      <color theme="0" tint="-4.9989318521683403E-2"/>
      <name val="Arial"/>
      <family val="2"/>
    </font>
    <font>
      <sz val="7"/>
      <name val="Calibri"/>
      <family val="2"/>
      <scheme val="minor"/>
    </font>
    <font>
      <sz val="9"/>
      <color theme="1"/>
      <name val="Calibri"/>
      <family val="2"/>
      <scheme val="minor"/>
    </font>
    <font>
      <b/>
      <sz val="9"/>
      <color theme="1"/>
      <name val="Calibri"/>
      <family val="2"/>
      <scheme val="minor"/>
    </font>
    <font>
      <sz val="8"/>
      <color theme="1"/>
      <name val="Arial"/>
      <family val="2"/>
    </font>
    <font>
      <sz val="11"/>
      <color theme="1"/>
      <name val="Arial Narrow"/>
      <family val="2"/>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0"/>
      <color indexed="81"/>
      <name val="Tahoma"/>
      <family val="2"/>
    </font>
    <font>
      <sz val="10"/>
      <color indexed="81"/>
      <name val="Tahoma"/>
      <family val="2"/>
    </font>
    <font>
      <sz val="8"/>
      <color indexed="8"/>
      <name val="Arial"/>
      <family val="2"/>
    </font>
    <font>
      <b/>
      <sz val="10"/>
      <color theme="1"/>
      <name val="Calibri"/>
      <family val="2"/>
      <scheme val="minor"/>
    </font>
    <font>
      <b/>
      <sz val="9"/>
      <color rgb="FF000000"/>
      <name val="Tahoma"/>
      <family val="2"/>
    </font>
    <font>
      <sz val="9"/>
      <color rgb="FF000000"/>
      <name val="Tahoma"/>
      <family val="2"/>
    </font>
    <font>
      <sz val="10"/>
      <name val="Calibri"/>
      <family val="2"/>
      <scheme val="minor"/>
    </font>
    <font>
      <sz val="10"/>
      <name val="Calibri (Cuerpo)"/>
    </font>
    <font>
      <sz val="8"/>
      <color rgb="FFFF0000"/>
      <name val="Arial"/>
      <family val="2"/>
    </font>
    <font>
      <sz val="9"/>
      <color theme="1"/>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2864">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23"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5" fontId="4" fillId="0" borderId="0" applyFont="0" applyFill="0" applyBorder="0" applyAlignment="0" applyProtection="0"/>
    <xf numFmtId="167" fontId="23" fillId="0" borderId="0" applyFont="0" applyFill="0" applyBorder="0" applyAlignment="0" applyProtection="0"/>
    <xf numFmtId="176"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0" fontId="4" fillId="0" borderId="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49" fontId="46" fillId="0" borderId="0" applyFill="0" applyBorder="0" applyProtection="0">
      <alignment horizontal="left" vertical="center"/>
    </xf>
    <xf numFmtId="0" fontId="47" fillId="0" borderId="0" applyNumberFormat="0" applyFill="0" applyBorder="0" applyProtection="0">
      <alignment horizontal="left" vertical="center"/>
    </xf>
    <xf numFmtId="0" fontId="47" fillId="0" borderId="0" applyNumberFormat="0" applyFill="0" applyBorder="0" applyProtection="0">
      <alignment horizontal="right" vertical="center"/>
    </xf>
    <xf numFmtId="0" fontId="46" fillId="0" borderId="1" applyNumberFormat="0" applyFill="0" applyProtection="0">
      <alignment horizontal="left" vertical="center"/>
    </xf>
    <xf numFmtId="0" fontId="46" fillId="0" borderId="1" applyNumberFormat="0" applyFill="0" applyProtection="0">
      <alignment horizontal="left" vertical="center"/>
    </xf>
    <xf numFmtId="0" fontId="46" fillId="0" borderId="1" applyNumberFormat="0" applyFill="0" applyProtection="0">
      <alignment horizontal="left" vertical="center"/>
    </xf>
    <xf numFmtId="0" fontId="46" fillId="0" borderId="1" applyNumberFormat="0" applyFill="0" applyProtection="0">
      <alignment horizontal="left" vertical="center"/>
    </xf>
    <xf numFmtId="0" fontId="46" fillId="0" borderId="1" applyNumberFormat="0" applyFill="0" applyProtection="0">
      <alignment horizontal="left" vertical="center"/>
    </xf>
    <xf numFmtId="0" fontId="46" fillId="0" borderId="1" applyNumberFormat="0" applyFill="0" applyProtection="0">
      <alignment horizontal="left" vertical="center"/>
    </xf>
    <xf numFmtId="0" fontId="46" fillId="0" borderId="1" applyNumberFormat="0" applyFill="0" applyProtection="0">
      <alignment horizontal="left" vertical="center"/>
    </xf>
    <xf numFmtId="0" fontId="46" fillId="0" borderId="1" applyNumberFormat="0" applyFill="0" applyProtection="0">
      <alignment horizontal="left" vertical="center"/>
    </xf>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0" fontId="34" fillId="0" borderId="1" applyNumberFormat="0" applyFont="0" applyFill="0" applyAlignment="0" applyProtection="0"/>
    <xf numFmtId="43"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7"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4" fontId="46" fillId="0" borderId="0" applyFill="0" applyBorder="0" applyProtection="0">
      <alignment horizontal="right" vertical="center"/>
    </xf>
    <xf numFmtId="22" fontId="46" fillId="0" borderId="0" applyFill="0" applyBorder="0" applyProtection="0">
      <alignment horizontal="right" vertical="center"/>
    </xf>
    <xf numFmtId="4" fontId="46" fillId="0" borderId="0" applyFill="0" applyBorder="0" applyProtection="0">
      <alignment horizontal="right" vertical="center"/>
    </xf>
    <xf numFmtId="4" fontId="46" fillId="0" borderId="1" applyFill="0" applyProtection="0">
      <alignment horizontal="right" vertical="center"/>
    </xf>
    <xf numFmtId="4" fontId="46" fillId="0" borderId="1" applyFill="0" applyProtection="0">
      <alignment horizontal="right" vertical="center"/>
    </xf>
    <xf numFmtId="4" fontId="46" fillId="0" borderId="1" applyFill="0" applyProtection="0">
      <alignment horizontal="right" vertical="center"/>
    </xf>
    <xf numFmtId="4" fontId="46" fillId="0" borderId="1" applyFill="0" applyProtection="0">
      <alignment horizontal="right" vertical="center"/>
    </xf>
    <xf numFmtId="4" fontId="46" fillId="0" borderId="1" applyFill="0" applyProtection="0">
      <alignment horizontal="right" vertical="center"/>
    </xf>
    <xf numFmtId="4" fontId="46" fillId="0" borderId="1" applyFill="0" applyProtection="0">
      <alignment horizontal="right" vertical="center"/>
    </xf>
    <xf numFmtId="4" fontId="46" fillId="0" borderId="1" applyFill="0" applyProtection="0">
      <alignment horizontal="right" vertical="center"/>
    </xf>
    <xf numFmtId="4" fontId="46" fillId="0" borderId="1" applyFill="0" applyProtection="0">
      <alignment horizontal="right" vertical="center"/>
    </xf>
    <xf numFmtId="0" fontId="45" fillId="5" borderId="0" applyNumberFormat="0" applyBorder="0" applyAlignment="0" applyProtection="0"/>
    <xf numFmtId="0" fontId="48" fillId="5" borderId="0" applyNumberFormat="0" applyBorder="0" applyAlignment="0" applyProtection="0"/>
    <xf numFmtId="178" fontId="46" fillId="0" borderId="0" applyFill="0" applyBorder="0" applyProtection="0">
      <alignment horizontal="right" vertical="center"/>
    </xf>
    <xf numFmtId="178" fontId="46" fillId="0" borderId="1" applyFill="0" applyProtection="0">
      <alignment horizontal="right" vertical="center"/>
    </xf>
    <xf numFmtId="178" fontId="46" fillId="0" borderId="1" applyFill="0" applyProtection="0">
      <alignment horizontal="right" vertical="center"/>
    </xf>
    <xf numFmtId="178" fontId="46" fillId="0" borderId="1" applyFill="0" applyProtection="0">
      <alignment horizontal="right" vertical="center"/>
    </xf>
    <xf numFmtId="178" fontId="46" fillId="0" borderId="1" applyFill="0" applyProtection="0">
      <alignment horizontal="right" vertical="center"/>
    </xf>
    <xf numFmtId="178" fontId="46" fillId="0" borderId="1" applyFill="0" applyProtection="0">
      <alignment horizontal="right" vertical="center"/>
    </xf>
    <xf numFmtId="178" fontId="46" fillId="0" borderId="1" applyFill="0" applyProtection="0">
      <alignment horizontal="right" vertical="center"/>
    </xf>
    <xf numFmtId="178" fontId="46" fillId="0" borderId="1" applyFill="0" applyProtection="0">
      <alignment horizontal="right" vertical="center"/>
    </xf>
    <xf numFmtId="178" fontId="46" fillId="0" borderId="1" applyFill="0" applyProtection="0">
      <alignment horizontal="right" vertical="center"/>
    </xf>
    <xf numFmtId="0" fontId="47" fillId="2" borderId="0" applyNumberFormat="0" applyBorder="0" applyProtection="0">
      <alignment horizontal="center" vertical="center"/>
    </xf>
    <xf numFmtId="0" fontId="47" fillId="12" borderId="0" applyNumberFormat="0" applyBorder="0" applyProtection="0">
      <alignment horizontal="center" vertical="center" wrapText="1"/>
    </xf>
    <xf numFmtId="0" fontId="46" fillId="12" borderId="0" applyNumberFormat="0" applyBorder="0" applyProtection="0">
      <alignment horizontal="right" vertical="center" wrapText="1"/>
    </xf>
    <xf numFmtId="0" fontId="47" fillId="13" borderId="0" applyNumberFormat="0" applyBorder="0" applyProtection="0">
      <alignment horizontal="center" vertical="center"/>
    </xf>
    <xf numFmtId="0" fontId="47" fillId="14" borderId="0" applyNumberFormat="0" applyBorder="0" applyProtection="0">
      <alignment horizontal="center" vertical="center" wrapText="1"/>
    </xf>
    <xf numFmtId="0" fontId="47" fillId="14" borderId="0" applyNumberFormat="0" applyBorder="0" applyProtection="0">
      <alignment horizontal="right" vertical="center" wrapText="1"/>
    </xf>
    <xf numFmtId="0" fontId="47" fillId="14" borderId="1" applyNumberFormat="0" applyProtection="0">
      <alignment horizontal="left" vertical="center" wrapText="1"/>
    </xf>
    <xf numFmtId="0" fontId="47" fillId="14" borderId="1" applyNumberFormat="0" applyProtection="0">
      <alignment horizontal="left" vertical="center" wrapText="1"/>
    </xf>
    <xf numFmtId="0" fontId="47" fillId="14" borderId="1" applyNumberFormat="0" applyProtection="0">
      <alignment horizontal="left" vertical="center" wrapText="1"/>
    </xf>
    <xf numFmtId="0" fontId="47" fillId="14" borderId="1" applyNumberFormat="0" applyProtection="0">
      <alignment horizontal="left" vertical="center" wrapText="1"/>
    </xf>
    <xf numFmtId="0" fontId="47" fillId="14" borderId="1" applyNumberFormat="0" applyProtection="0">
      <alignment horizontal="left" vertical="center" wrapText="1"/>
    </xf>
    <xf numFmtId="0" fontId="47" fillId="14" borderId="1" applyNumberFormat="0" applyProtection="0">
      <alignment horizontal="left" vertical="center" wrapText="1"/>
    </xf>
    <xf numFmtId="0" fontId="47" fillId="14" borderId="1" applyNumberFormat="0" applyProtection="0">
      <alignment horizontal="left" vertical="center" wrapText="1"/>
    </xf>
    <xf numFmtId="0" fontId="4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49" fillId="0" borderId="0" applyFont="0" applyFill="0" applyBorder="0" applyAlignment="0" applyProtection="0"/>
    <xf numFmtId="169"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9"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23" fillId="0" borderId="0" applyFont="0" applyFill="0" applyBorder="0" applyAlignment="0" applyProtection="0"/>
    <xf numFmtId="167" fontId="4" fillId="0" borderId="0" applyFont="0" applyFill="0" applyBorder="0" applyAlignment="0" applyProtection="0"/>
    <xf numFmtId="165" fontId="2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44" fillId="0" borderId="0" applyFont="0" applyFill="0" applyBorder="0" applyAlignment="0" applyProtection="0"/>
    <xf numFmtId="167" fontId="44"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51" fillId="9" borderId="0" applyNumberFormat="0" applyBorder="0" applyAlignment="0" applyProtection="0"/>
    <xf numFmtId="0" fontId="23" fillId="0" borderId="0"/>
    <xf numFmtId="0" fontId="4" fillId="0" borderId="0"/>
    <xf numFmtId="0" fontId="49" fillId="0" borderId="0"/>
    <xf numFmtId="0" fontId="43" fillId="0" borderId="0"/>
    <xf numFmtId="0" fontId="43" fillId="0" borderId="0"/>
    <xf numFmtId="0" fontId="49" fillId="0" borderId="0"/>
    <xf numFmtId="0" fontId="4" fillId="0" borderId="0"/>
    <xf numFmtId="0" fontId="23" fillId="0" borderId="0"/>
    <xf numFmtId="0" fontId="4" fillId="0" borderId="0"/>
    <xf numFmtId="0" fontId="49" fillId="0" borderId="0"/>
    <xf numFmtId="0" fontId="49" fillId="0" borderId="0"/>
    <xf numFmtId="0" fontId="44" fillId="0" borderId="0"/>
    <xf numFmtId="0" fontId="52" fillId="0" borderId="0"/>
    <xf numFmtId="0" fontId="4" fillId="0" borderId="0"/>
    <xf numFmtId="3" fontId="46" fillId="0" borderId="0" applyFill="0" applyBorder="0" applyProtection="0">
      <alignment horizontal="right" vertical="center"/>
    </xf>
    <xf numFmtId="3" fontId="46" fillId="0" borderId="1" applyFill="0" applyProtection="0">
      <alignment horizontal="right" vertical="center"/>
    </xf>
    <xf numFmtId="3" fontId="46" fillId="0" borderId="1" applyFill="0" applyProtection="0">
      <alignment horizontal="right" vertical="center"/>
    </xf>
    <xf numFmtId="3" fontId="46" fillId="0" borderId="1" applyFill="0" applyProtection="0">
      <alignment horizontal="right" vertical="center"/>
    </xf>
    <xf numFmtId="3" fontId="46" fillId="0" borderId="1" applyFill="0" applyProtection="0">
      <alignment horizontal="right" vertical="center"/>
    </xf>
    <xf numFmtId="3" fontId="46" fillId="0" borderId="1" applyFill="0" applyProtection="0">
      <alignment horizontal="right" vertical="center"/>
    </xf>
    <xf numFmtId="3" fontId="46" fillId="0" borderId="1" applyFill="0" applyProtection="0">
      <alignment horizontal="right" vertical="center"/>
    </xf>
    <xf numFmtId="3" fontId="46" fillId="0" borderId="1" applyFill="0" applyProtection="0">
      <alignment horizontal="right" vertical="center"/>
    </xf>
    <xf numFmtId="3" fontId="46" fillId="0" borderId="1" applyFill="0" applyProtection="0">
      <alignment horizontal="right" vertical="center"/>
    </xf>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22">
    <xf numFmtId="0" fontId="0" fillId="0" borderId="0" xfId="0"/>
    <xf numFmtId="0" fontId="0" fillId="0" borderId="0" xfId="0" applyFill="1"/>
    <xf numFmtId="0" fontId="5" fillId="0" borderId="0" xfId="15"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2" fillId="2" borderId="0" xfId="15" applyFont="1" applyFill="1" applyAlignment="1">
      <alignment vertical="center"/>
    </xf>
    <xf numFmtId="0" fontId="12" fillId="0" borderId="0" xfId="15" applyFont="1" applyAlignment="1">
      <alignment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5" applyFill="1" applyAlignment="1">
      <alignment horizontal="left" vertical="center"/>
    </xf>
    <xf numFmtId="0" fontId="4" fillId="0" borderId="0" xfId="15" applyAlignment="1">
      <alignment horizontal="left" vertical="center"/>
    </xf>
    <xf numFmtId="0" fontId="12" fillId="0" borderId="0" xfId="0" applyFont="1" applyFill="1"/>
    <xf numFmtId="0" fontId="4" fillId="3" borderId="0" xfId="15" applyFill="1" applyAlignment="1">
      <alignment vertical="center"/>
    </xf>
    <xf numFmtId="0" fontId="0" fillId="0" borderId="0" xfId="0" applyFill="1" applyAlignment="1">
      <alignment horizontal="center"/>
    </xf>
    <xf numFmtId="0" fontId="0" fillId="0" borderId="0" xfId="0" applyFill="1" applyAlignment="1">
      <alignment horizontal="center"/>
    </xf>
    <xf numFmtId="0" fontId="31" fillId="0" borderId="0" xfId="0" applyFont="1" applyFill="1" applyAlignment="1">
      <alignment horizontal="center" vertical="center"/>
    </xf>
    <xf numFmtId="0" fontId="5" fillId="3" borderId="0" xfId="0" applyFont="1" applyFill="1" applyBorder="1" applyAlignment="1">
      <alignment horizontal="center" vertical="center" wrapText="1"/>
    </xf>
    <xf numFmtId="0" fontId="32" fillId="3" borderId="0" xfId="0" applyFont="1" applyFill="1" applyBorder="1"/>
    <xf numFmtId="0" fontId="32" fillId="3" borderId="30" xfId="0" applyFont="1" applyFill="1" applyBorder="1"/>
    <xf numFmtId="0" fontId="35" fillId="0" borderId="0" xfId="0" applyFont="1" applyFill="1"/>
    <xf numFmtId="0" fontId="37" fillId="0" borderId="0" xfId="0" applyFont="1" applyFill="1"/>
    <xf numFmtId="0" fontId="33" fillId="0" borderId="0" xfId="0" applyFont="1" applyFill="1"/>
    <xf numFmtId="0" fontId="0" fillId="0" borderId="1" xfId="0" applyFill="1" applyBorder="1" applyAlignment="1">
      <alignment horizontal="center" vertical="center"/>
    </xf>
    <xf numFmtId="0" fontId="33" fillId="3" borderId="0" xfId="0" applyFont="1" applyFill="1"/>
    <xf numFmtId="0" fontId="36" fillId="3" borderId="12" xfId="0" applyFont="1" applyFill="1" applyBorder="1" applyAlignment="1">
      <alignment horizontal="center" vertical="center" wrapText="1"/>
    </xf>
    <xf numFmtId="0" fontId="4" fillId="3" borderId="0" xfId="0" applyFont="1" applyFill="1"/>
    <xf numFmtId="0" fontId="12" fillId="3" borderId="0" xfId="0" applyFont="1" applyFill="1"/>
    <xf numFmtId="0" fontId="5" fillId="3" borderId="0" xfId="0" applyFont="1" applyFill="1" applyAlignment="1">
      <alignment horizontal="center"/>
    </xf>
    <xf numFmtId="177" fontId="0" fillId="3" borderId="0" xfId="0" applyNumberFormat="1" applyFill="1" applyAlignment="1">
      <alignment horizontal="center"/>
    </xf>
    <xf numFmtId="0" fontId="24" fillId="0" borderId="0" xfId="0" applyFont="1"/>
    <xf numFmtId="179" fontId="4" fillId="0" borderId="1" xfId="244" applyNumberFormat="1" applyFont="1" applyFill="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53" fillId="15" borderId="0" xfId="0" applyFont="1" applyFill="1"/>
    <xf numFmtId="4" fontId="53" fillId="15" borderId="0" xfId="0" applyNumberFormat="1" applyFont="1" applyFill="1"/>
    <xf numFmtId="0" fontId="53" fillId="0" borderId="0" xfId="0" applyFont="1"/>
    <xf numFmtId="0" fontId="0" fillId="0" borderId="31" xfId="0" applyFill="1" applyBorder="1" applyAlignment="1"/>
    <xf numFmtId="0" fontId="0" fillId="0" borderId="32" xfId="0" applyFill="1" applyBorder="1" applyAlignment="1"/>
    <xf numFmtId="0" fontId="17" fillId="17" borderId="54" xfId="0" applyFont="1" applyFill="1" applyBorder="1" applyAlignment="1" applyProtection="1">
      <alignment horizontal="left" vertical="center" wrapText="1"/>
      <protection locked="0"/>
    </xf>
    <xf numFmtId="0" fontId="17" fillId="17" borderId="55" xfId="0" applyFont="1" applyFill="1" applyBorder="1" applyAlignment="1" applyProtection="1">
      <alignment horizontal="left" vertical="center" wrapText="1"/>
      <protection locked="0"/>
    </xf>
    <xf numFmtId="0" fontId="17" fillId="16" borderId="54" xfId="0" applyFont="1" applyFill="1" applyBorder="1" applyAlignment="1" applyProtection="1">
      <alignment horizontal="left" vertical="center" wrapText="1"/>
      <protection locked="0"/>
    </xf>
    <xf numFmtId="0" fontId="15" fillId="16" borderId="4" xfId="15" applyFont="1" applyFill="1" applyBorder="1" applyAlignment="1">
      <alignment horizontal="center" vertical="center" textRotation="90" wrapText="1"/>
    </xf>
    <xf numFmtId="10" fontId="4" fillId="16" borderId="4" xfId="15" applyNumberFormat="1" applyFont="1" applyFill="1" applyBorder="1" applyAlignment="1">
      <alignment horizontal="center" vertical="center" wrapText="1"/>
    </xf>
    <xf numFmtId="0" fontId="2" fillId="16" borderId="4" xfId="15" applyFont="1" applyFill="1" applyBorder="1" applyAlignment="1">
      <alignment horizontal="center" vertical="center" wrapText="1"/>
    </xf>
    <xf numFmtId="174" fontId="27" fillId="16" borderId="3" xfId="0" applyNumberFormat="1" applyFont="1" applyFill="1" applyBorder="1" applyAlignment="1">
      <alignment vertical="center"/>
    </xf>
    <xf numFmtId="174" fontId="27" fillId="17" borderId="1" xfId="0" applyNumberFormat="1" applyFont="1" applyFill="1" applyBorder="1" applyAlignment="1">
      <alignment vertical="center"/>
    </xf>
    <xf numFmtId="0" fontId="2" fillId="16" borderId="53" xfId="15" applyFont="1" applyFill="1" applyBorder="1" applyAlignment="1">
      <alignment horizontal="center" vertical="center" wrapText="1"/>
    </xf>
    <xf numFmtId="0" fontId="21" fillId="16" borderId="8" xfId="0" applyFont="1" applyFill="1" applyBorder="1" applyAlignment="1">
      <alignment horizontal="left" vertical="center" wrapText="1"/>
    </xf>
    <xf numFmtId="42" fontId="21" fillId="16" borderId="18" xfId="0" applyNumberFormat="1" applyFont="1" applyFill="1" applyBorder="1" applyAlignment="1">
      <alignment horizontal="center" vertical="center" wrapText="1"/>
    </xf>
    <xf numFmtId="42" fontId="21" fillId="16" borderId="1" xfId="0" applyNumberFormat="1" applyFont="1" applyFill="1" applyBorder="1" applyAlignment="1">
      <alignment horizontal="center" vertical="center" wrapText="1"/>
    </xf>
    <xf numFmtId="3" fontId="18" fillId="0" borderId="1" xfId="0" applyNumberFormat="1" applyFont="1" applyBorder="1" applyAlignment="1">
      <alignment horizontal="center" vertical="center" wrapText="1"/>
    </xf>
    <xf numFmtId="0" fontId="17" fillId="16" borderId="35" xfId="0" applyFont="1" applyFill="1" applyBorder="1" applyAlignment="1" applyProtection="1">
      <alignment horizontal="left" vertical="center" wrapText="1"/>
      <protection locked="0"/>
    </xf>
    <xf numFmtId="0" fontId="17" fillId="16" borderId="6" xfId="0" applyFont="1" applyFill="1" applyBorder="1" applyAlignment="1" applyProtection="1">
      <alignment horizontal="left" vertical="center" wrapText="1"/>
      <protection locked="0"/>
    </xf>
    <xf numFmtId="0" fontId="2" fillId="16" borderId="21" xfId="0" applyFont="1" applyFill="1" applyBorder="1" applyAlignment="1">
      <alignment horizontal="center" vertical="center" wrapText="1"/>
    </xf>
    <xf numFmtId="10" fontId="4" fillId="16" borderId="2" xfId="15" applyNumberFormat="1" applyFill="1" applyBorder="1" applyAlignment="1">
      <alignment horizontal="center" vertical="center" wrapText="1"/>
    </xf>
    <xf numFmtId="0" fontId="2" fillId="16" borderId="2" xfId="0" applyFont="1" applyFill="1" applyBorder="1" applyAlignment="1">
      <alignment horizontal="center" vertical="center" wrapText="1"/>
    </xf>
    <xf numFmtId="3" fontId="21"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173" fontId="34" fillId="0" borderId="1" xfId="9" applyNumberFormat="1" applyFont="1" applyFill="1" applyBorder="1" applyAlignment="1">
      <alignment horizontal="center" vertical="center" wrapText="1"/>
    </xf>
    <xf numFmtId="0" fontId="33" fillId="4" borderId="1" xfId="0" applyFont="1" applyFill="1" applyBorder="1" applyAlignment="1">
      <alignment horizontal="center" vertical="center"/>
    </xf>
    <xf numFmtId="4" fontId="21" fillId="0" borderId="7" xfId="0" applyNumberFormat="1" applyFont="1" applyBorder="1" applyAlignment="1">
      <alignment horizontal="center" vertical="center"/>
    </xf>
    <xf numFmtId="1" fontId="12" fillId="0" borderId="1" xfId="0" applyNumberFormat="1" applyFont="1" applyBorder="1" applyAlignment="1">
      <alignment vertical="center" wrapText="1"/>
    </xf>
    <xf numFmtId="0" fontId="57" fillId="0" borderId="1" xfId="0" applyFont="1" applyBorder="1" applyAlignment="1">
      <alignment horizontal="center"/>
    </xf>
    <xf numFmtId="1" fontId="12" fillId="0" borderId="1" xfId="0" applyNumberFormat="1" applyFont="1" applyBorder="1" applyAlignment="1">
      <alignment horizontal="left" vertical="center" wrapText="1"/>
    </xf>
    <xf numFmtId="4" fontId="19" fillId="0" borderId="7" xfId="0" applyNumberFormat="1" applyFont="1" applyBorder="1" applyAlignment="1">
      <alignment horizontal="center" vertical="center"/>
    </xf>
    <xf numFmtId="3" fontId="19" fillId="0" borderId="7" xfId="0" applyNumberFormat="1" applyFont="1" applyBorder="1" applyAlignment="1">
      <alignment horizontal="center" vertical="center"/>
    </xf>
    <xf numFmtId="3"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4" fontId="19" fillId="0" borderId="18" xfId="0" applyNumberFormat="1" applyFont="1" applyBorder="1" applyAlignment="1">
      <alignment horizontal="center" vertical="center"/>
    </xf>
    <xf numFmtId="39" fontId="19" fillId="0" borderId="1" xfId="0" applyNumberFormat="1" applyFont="1" applyBorder="1" applyAlignment="1">
      <alignment horizontal="center" vertical="center" wrapText="1"/>
    </xf>
    <xf numFmtId="39" fontId="19" fillId="0" borderId="18" xfId="0" applyNumberFormat="1" applyFont="1" applyBorder="1" applyAlignment="1">
      <alignment horizontal="center" vertical="center"/>
    </xf>
    <xf numFmtId="39" fontId="19" fillId="0" borderId="7" xfId="0" applyNumberFormat="1" applyFont="1" applyBorder="1" applyAlignment="1">
      <alignment horizontal="center" vertical="center"/>
    </xf>
    <xf numFmtId="0" fontId="53" fillId="15" borderId="0" xfId="0" applyFont="1" applyFill="1" applyAlignment="1">
      <alignment horizontal="center"/>
    </xf>
    <xf numFmtId="0" fontId="2" fillId="16" borderId="2" xfId="0" applyFont="1" applyFill="1" applyBorder="1" applyAlignment="1">
      <alignment horizontal="center" vertical="top" wrapText="1"/>
    </xf>
    <xf numFmtId="0" fontId="17" fillId="16" borderId="8" xfId="0" applyFont="1" applyFill="1" applyBorder="1" applyAlignment="1" applyProtection="1">
      <alignment horizontal="left" vertical="center" wrapText="1"/>
      <protection locked="0"/>
    </xf>
    <xf numFmtId="1" fontId="12" fillId="0" borderId="1" xfId="0" applyNumberFormat="1" applyFont="1" applyBorder="1" applyAlignment="1">
      <alignment horizontal="center" vertical="center" wrapText="1"/>
    </xf>
    <xf numFmtId="177" fontId="28" fillId="3" borderId="1" xfId="5" applyNumberFormat="1" applyFont="1" applyFill="1" applyBorder="1" applyAlignment="1">
      <alignment horizontal="center" vertical="center"/>
    </xf>
    <xf numFmtId="177" fontId="28" fillId="0" borderId="1" xfId="5" applyNumberFormat="1" applyFont="1" applyFill="1" applyBorder="1" applyAlignment="1">
      <alignment horizontal="center" vertical="center"/>
    </xf>
    <xf numFmtId="37" fontId="20" fillId="0" borderId="1" xfId="9" applyNumberFormat="1"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right" vertical="center"/>
    </xf>
    <xf numFmtId="0" fontId="28" fillId="0" borderId="1" xfId="0" applyFont="1" applyFill="1" applyBorder="1" applyAlignment="1">
      <alignment horizontal="center" vertical="center"/>
    </xf>
    <xf numFmtId="37" fontId="20" fillId="0" borderId="1" xfId="0" applyNumberFormat="1" applyFont="1" applyFill="1" applyBorder="1" applyAlignment="1">
      <alignment horizontal="center" vertical="center"/>
    </xf>
    <xf numFmtId="3" fontId="19" fillId="0" borderId="1" xfId="9" applyNumberFormat="1" applyFont="1" applyFill="1" applyBorder="1" applyAlignment="1">
      <alignment horizontal="center" vertical="center" wrapText="1"/>
    </xf>
    <xf numFmtId="173" fontId="20" fillId="0" borderId="1" xfId="0" applyNumberFormat="1" applyFont="1" applyFill="1" applyBorder="1" applyAlignment="1">
      <alignment horizontal="right" vertical="center"/>
    </xf>
    <xf numFmtId="177" fontId="28" fillId="0" borderId="1" xfId="0" applyNumberFormat="1" applyFont="1" applyFill="1" applyBorder="1" applyAlignment="1">
      <alignment vertical="center"/>
    </xf>
    <xf numFmtId="0" fontId="17" fillId="16" borderId="47" xfId="0" applyFont="1" applyFill="1" applyBorder="1" applyAlignment="1" applyProtection="1">
      <alignment horizontal="left" vertical="center" wrapText="1"/>
      <protection locked="0"/>
    </xf>
    <xf numFmtId="0" fontId="17" fillId="17" borderId="8" xfId="0" applyFont="1" applyFill="1" applyBorder="1" applyAlignment="1" applyProtection="1">
      <alignment horizontal="left" vertical="center" wrapText="1"/>
      <protection locked="0"/>
    </xf>
    <xf numFmtId="0" fontId="17" fillId="16" borderId="45" xfId="0" applyFont="1" applyFill="1" applyBorder="1" applyAlignment="1" applyProtection="1">
      <alignment horizontal="left" vertical="center" wrapText="1"/>
      <protection locked="0"/>
    </xf>
    <xf numFmtId="0" fontId="5" fillId="17" borderId="21"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17" borderId="20" xfId="0" applyFont="1" applyFill="1" applyBorder="1" applyAlignment="1">
      <alignment horizontal="center" vertical="center" wrapText="1"/>
    </xf>
    <xf numFmtId="0" fontId="5" fillId="17" borderId="63" xfId="0" applyFont="1" applyFill="1" applyBorder="1" applyAlignment="1">
      <alignment horizontal="center" vertical="center" wrapText="1"/>
    </xf>
    <xf numFmtId="0" fontId="5" fillId="16" borderId="21" xfId="0" applyFont="1" applyFill="1" applyBorder="1" applyAlignment="1">
      <alignment horizontal="center" vertical="center" wrapText="1"/>
    </xf>
    <xf numFmtId="0" fontId="5" fillId="16" borderId="63" xfId="0" applyFont="1" applyFill="1" applyBorder="1" applyAlignment="1">
      <alignment horizontal="center" vertical="center" wrapText="1"/>
    </xf>
    <xf numFmtId="0" fontId="5" fillId="16" borderId="20" xfId="0"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center" vertical="center"/>
    </xf>
    <xf numFmtId="37" fontId="22" fillId="0" borderId="1" xfId="9" applyNumberFormat="1" applyFont="1" applyFill="1" applyBorder="1" applyAlignment="1">
      <alignment horizontal="center" vertical="center"/>
    </xf>
    <xf numFmtId="177" fontId="29" fillId="0" borderId="1" xfId="5" applyNumberFormat="1" applyFont="1" applyFill="1" applyBorder="1" applyAlignment="1">
      <alignment horizontal="center" vertical="center"/>
    </xf>
    <xf numFmtId="4" fontId="19" fillId="0" borderId="1" xfId="9" applyNumberFormat="1" applyFont="1" applyFill="1" applyBorder="1" applyAlignment="1">
      <alignment horizontal="center" vertical="center" wrapText="1"/>
    </xf>
    <xf numFmtId="0" fontId="29" fillId="0" borderId="1" xfId="0" applyFont="1" applyFill="1" applyBorder="1" applyAlignment="1">
      <alignment horizontal="center" vertical="center"/>
    </xf>
    <xf numFmtId="177" fontId="28" fillId="0" borderId="1" xfId="0" applyNumberFormat="1" applyFont="1" applyFill="1" applyBorder="1" applyAlignment="1">
      <alignment horizontal="center"/>
    </xf>
    <xf numFmtId="3" fontId="21" fillId="0" borderId="1" xfId="0" applyNumberFormat="1" applyFont="1" applyFill="1" applyBorder="1" applyAlignment="1">
      <alignment horizontal="center" vertical="center" wrapText="1"/>
    </xf>
    <xf numFmtId="177" fontId="29" fillId="0" borderId="1" xfId="0" applyNumberFormat="1" applyFont="1" applyFill="1" applyBorder="1" applyAlignment="1">
      <alignment vertical="center"/>
    </xf>
    <xf numFmtId="0" fontId="17" fillId="17" borderId="6" xfId="0" applyFont="1" applyFill="1" applyBorder="1" applyAlignment="1" applyProtection="1">
      <alignment horizontal="left" vertical="center" wrapText="1"/>
      <protection locked="0"/>
    </xf>
    <xf numFmtId="0" fontId="17" fillId="17" borderId="33" xfId="0" applyFont="1" applyFill="1" applyBorder="1" applyAlignment="1" applyProtection="1">
      <alignment horizontal="left" vertical="center" wrapText="1"/>
      <protection locked="0"/>
    </xf>
    <xf numFmtId="10" fontId="25" fillId="3" borderId="3" xfId="15" applyNumberFormat="1" applyFont="1" applyFill="1" applyBorder="1" applyAlignment="1">
      <alignment horizontal="center" vertical="center" wrapText="1"/>
    </xf>
    <xf numFmtId="10" fontId="26" fillId="3" borderId="3" xfId="15" applyNumberFormat="1" applyFont="1" applyFill="1" applyBorder="1" applyAlignment="1">
      <alignment horizontal="center" vertical="center" wrapText="1"/>
    </xf>
    <xf numFmtId="9" fontId="25" fillId="3" borderId="3" xfId="15" applyNumberFormat="1" applyFont="1" applyFill="1" applyBorder="1" applyAlignment="1">
      <alignment horizontal="center" vertical="center" wrapText="1"/>
    </xf>
    <xf numFmtId="9" fontId="17" fillId="3" borderId="3" xfId="15" applyNumberFormat="1" applyFont="1" applyFill="1" applyBorder="1" applyAlignment="1">
      <alignment horizontal="center" vertical="center" wrapText="1"/>
    </xf>
    <xf numFmtId="10" fontId="25" fillId="3" borderId="1" xfId="15" applyNumberFormat="1" applyFont="1" applyFill="1" applyBorder="1" applyAlignment="1">
      <alignment horizontal="center" vertical="center" wrapText="1"/>
    </xf>
    <xf numFmtId="9" fontId="25" fillId="3" borderId="1" xfId="15" applyNumberFormat="1" applyFont="1" applyFill="1" applyBorder="1" applyAlignment="1">
      <alignment horizontal="center" vertical="center" wrapText="1"/>
    </xf>
    <xf numFmtId="0" fontId="17" fillId="2" borderId="1" xfId="15" applyFont="1" applyFill="1" applyBorder="1" applyAlignment="1">
      <alignment vertical="center"/>
    </xf>
    <xf numFmtId="10" fontId="25" fillId="3" borderId="5" xfId="15" applyNumberFormat="1" applyFont="1" applyFill="1" applyBorder="1" applyAlignment="1">
      <alignment horizontal="center" vertical="center" wrapText="1"/>
    </xf>
    <xf numFmtId="10" fontId="26" fillId="3" borderId="5" xfId="15" applyNumberFormat="1" applyFont="1" applyFill="1" applyBorder="1" applyAlignment="1">
      <alignment horizontal="center" vertical="center" wrapText="1"/>
    </xf>
    <xf numFmtId="9" fontId="17" fillId="3" borderId="5" xfId="15" applyNumberFormat="1" applyFont="1" applyFill="1" applyBorder="1" applyAlignment="1">
      <alignment horizontal="center" vertical="center" wrapText="1"/>
    </xf>
    <xf numFmtId="10" fontId="17" fillId="3" borderId="3" xfId="15" applyNumberFormat="1" applyFont="1" applyFill="1" applyBorder="1" applyAlignment="1">
      <alignment horizontal="center" vertical="center" wrapText="1"/>
    </xf>
    <xf numFmtId="9" fontId="2" fillId="16" borderId="40" xfId="22" applyFont="1" applyFill="1" applyBorder="1" applyAlignment="1">
      <alignment horizontal="center" vertical="center" wrapText="1"/>
    </xf>
    <xf numFmtId="180" fontId="23" fillId="0" borderId="1" xfId="216" applyNumberFormat="1" applyFont="1" applyFill="1" applyBorder="1" applyAlignment="1">
      <alignment horizontal="center" vertical="center"/>
    </xf>
    <xf numFmtId="180" fontId="23" fillId="3" borderId="1" xfId="216" applyNumberFormat="1" applyFont="1" applyFill="1" applyBorder="1" applyAlignment="1">
      <alignment horizontal="center" vertical="center"/>
    </xf>
    <xf numFmtId="0" fontId="5" fillId="17" borderId="29" xfId="0" applyFont="1" applyFill="1" applyBorder="1" applyAlignment="1">
      <alignment horizontal="center" vertical="center" wrapText="1"/>
    </xf>
    <xf numFmtId="0" fontId="5" fillId="16" borderId="14" xfId="0" applyFont="1" applyFill="1" applyBorder="1" applyAlignment="1">
      <alignment horizontal="center" vertical="center" wrapText="1"/>
    </xf>
    <xf numFmtId="0" fontId="5" fillId="17" borderId="9" xfId="0" applyFont="1" applyFill="1" applyBorder="1" applyAlignment="1">
      <alignment horizontal="center" vertical="center" wrapText="1"/>
    </xf>
    <xf numFmtId="0" fontId="5" fillId="16" borderId="25"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5" fillId="17" borderId="24" xfId="0" applyFont="1" applyFill="1" applyBorder="1" applyAlignment="1">
      <alignment horizontal="center" vertical="center" wrapText="1"/>
    </xf>
    <xf numFmtId="0" fontId="5" fillId="17" borderId="14" xfId="0" applyFont="1" applyFill="1" applyBorder="1" applyAlignment="1">
      <alignment horizontal="center" vertical="center" wrapText="1"/>
    </xf>
    <xf numFmtId="177" fontId="7" fillId="0" borderId="1" xfId="3" applyNumberFormat="1" applyFont="1" applyFill="1" applyBorder="1" applyAlignment="1">
      <alignment horizontal="left" vertical="center"/>
    </xf>
    <xf numFmtId="177" fontId="7" fillId="0" borderId="1" xfId="3" applyNumberFormat="1" applyFont="1" applyFill="1" applyBorder="1" applyAlignment="1">
      <alignment vertical="center"/>
    </xf>
    <xf numFmtId="177" fontId="7" fillId="0" borderId="1" xfId="5" applyNumberFormat="1" applyFont="1" applyFill="1" applyBorder="1" applyAlignment="1">
      <alignment vertical="center"/>
    </xf>
    <xf numFmtId="177" fontId="7" fillId="0" borderId="1" xfId="5" applyNumberFormat="1" applyFont="1" applyFill="1" applyBorder="1" applyAlignment="1">
      <alignment horizontal="left" vertical="center"/>
    </xf>
    <xf numFmtId="10" fontId="7" fillId="0" borderId="1" xfId="22" applyNumberFormat="1"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9" fillId="2" borderId="0" xfId="15" applyFont="1" applyFill="1" applyAlignment="1">
      <alignment vertical="center"/>
    </xf>
    <xf numFmtId="10" fontId="19" fillId="2" borderId="0" xfId="15" applyNumberFormat="1" applyFont="1" applyFill="1" applyAlignment="1">
      <alignment vertical="center"/>
    </xf>
    <xf numFmtId="0" fontId="19" fillId="0" borderId="0" xfId="15" applyFont="1" applyAlignment="1">
      <alignment vertical="center"/>
    </xf>
    <xf numFmtId="0" fontId="0" fillId="0" borderId="0" xfId="0" applyAlignment="1">
      <alignment horizontal="center" vertical="center"/>
    </xf>
    <xf numFmtId="0" fontId="2" fillId="16" borderId="61" xfId="0" applyFont="1" applyFill="1" applyBorder="1" applyAlignment="1">
      <alignment horizontal="center" vertical="center" wrapText="1"/>
    </xf>
    <xf numFmtId="0" fontId="0" fillId="0" borderId="0" xfId="0" applyAlignment="1">
      <alignment vertical="center"/>
    </xf>
    <xf numFmtId="0" fontId="21" fillId="16" borderId="2" xfId="0" applyFont="1" applyFill="1" applyBorder="1" applyAlignment="1">
      <alignment horizontal="center" vertical="top" wrapText="1"/>
    </xf>
    <xf numFmtId="0" fontId="19" fillId="15" borderId="0" xfId="0" applyFont="1" applyFill="1" applyAlignment="1">
      <alignment horizontal="center"/>
    </xf>
    <xf numFmtId="0" fontId="63" fillId="0" borderId="0" xfId="0" applyFont="1" applyAlignment="1">
      <alignment horizontal="center"/>
    </xf>
    <xf numFmtId="0" fontId="21" fillId="16" borderId="2" xfId="0" applyFont="1" applyFill="1" applyBorder="1" applyAlignment="1">
      <alignment horizontal="center" vertical="center" wrapText="1"/>
    </xf>
    <xf numFmtId="0" fontId="19" fillId="15" borderId="0" xfId="0" applyFont="1" applyFill="1" applyAlignment="1">
      <alignment horizontal="center" vertical="center"/>
    </xf>
    <xf numFmtId="0" fontId="63" fillId="0" borderId="0" xfId="0" applyFont="1" applyAlignment="1">
      <alignment horizontal="center" vertical="center"/>
    </xf>
    <xf numFmtId="3" fontId="5" fillId="0" borderId="0" xfId="0" applyNumberFormat="1" applyFont="1" applyFill="1" applyAlignment="1">
      <alignment horizontal="center"/>
    </xf>
    <xf numFmtId="0" fontId="33" fillId="4" borderId="1" xfId="0" applyFont="1" applyFill="1" applyBorder="1" applyAlignment="1">
      <alignment horizontal="center" vertical="center"/>
    </xf>
    <xf numFmtId="0" fontId="19" fillId="0" borderId="1" xfId="0" applyFont="1" applyBorder="1" applyAlignment="1">
      <alignment horizontal="center" vertical="center" wrapText="1"/>
    </xf>
    <xf numFmtId="4" fontId="21" fillId="0" borderId="1" xfId="0" applyNumberFormat="1" applyFont="1" applyBorder="1" applyAlignment="1">
      <alignment horizontal="center" vertical="center"/>
    </xf>
    <xf numFmtId="0" fontId="19" fillId="0" borderId="1" xfId="0" applyFont="1" applyBorder="1" applyAlignment="1">
      <alignment vertical="center" wrapText="1"/>
    </xf>
    <xf numFmtId="3" fontId="19" fillId="0" borderId="1" xfId="0" applyNumberFormat="1" applyFont="1" applyBorder="1" applyAlignment="1">
      <alignment horizontal="center" vertical="center"/>
    </xf>
    <xf numFmtId="3" fontId="19" fillId="0" borderId="5" xfId="0" applyNumberFormat="1" applyFont="1" applyBorder="1" applyAlignment="1">
      <alignment horizontal="center" vertical="center"/>
    </xf>
    <xf numFmtId="0" fontId="2" fillId="16" borderId="48"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26"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4" fontId="19" fillId="0" borderId="2" xfId="0" applyNumberFormat="1" applyFont="1" applyBorder="1" applyAlignment="1">
      <alignment horizontal="center" vertical="center" wrapText="1"/>
    </xf>
    <xf numFmtId="4" fontId="19" fillId="0" borderId="25" xfId="0" applyNumberFormat="1" applyFont="1" applyBorder="1" applyAlignment="1">
      <alignment horizontal="center" vertical="center" wrapText="1"/>
    </xf>
    <xf numFmtId="4" fontId="19" fillId="0" borderId="5" xfId="0" applyNumberFormat="1" applyFont="1" applyBorder="1" applyAlignment="1">
      <alignment horizontal="center" vertical="center" wrapText="1"/>
    </xf>
    <xf numFmtId="0" fontId="3" fillId="0" borderId="3" xfId="0" applyFont="1" applyFill="1" applyBorder="1" applyAlignment="1">
      <alignment horizontal="justify" vertical="top" wrapText="1"/>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8" fillId="0" borderId="11" xfId="0" applyFont="1" applyFill="1" applyBorder="1" applyAlignment="1">
      <alignment horizontal="justify" vertical="center" wrapText="1"/>
    </xf>
    <xf numFmtId="0" fontId="17" fillId="16" borderId="1" xfId="0" applyFont="1" applyFill="1" applyBorder="1" applyAlignment="1" applyProtection="1">
      <alignment horizontal="left" vertical="center" wrapText="1"/>
      <protection locked="0"/>
    </xf>
    <xf numFmtId="1" fontId="0" fillId="0" borderId="1" xfId="0" applyNumberFormat="1" applyBorder="1" applyAlignment="1">
      <alignment horizontal="center" vertical="center"/>
    </xf>
    <xf numFmtId="0" fontId="17" fillId="17" borderId="1" xfId="0" applyFont="1" applyFill="1" applyBorder="1" applyAlignment="1" applyProtection="1">
      <alignment horizontal="left" vertical="center" wrapText="1"/>
      <protection locked="0"/>
    </xf>
    <xf numFmtId="3" fontId="19" fillId="0" borderId="1" xfId="0" applyNumberFormat="1" applyFont="1" applyBorder="1" applyAlignment="1">
      <alignment vertical="center"/>
    </xf>
    <xf numFmtId="3" fontId="18" fillId="16" borderId="1" xfId="0" applyNumberFormat="1" applyFont="1" applyFill="1" applyBorder="1" applyAlignment="1">
      <alignment horizontal="center" vertical="center" wrapText="1"/>
    </xf>
    <xf numFmtId="0" fontId="17" fillId="16" borderId="48" xfId="0" applyFont="1" applyFill="1" applyBorder="1" applyAlignment="1" applyProtection="1">
      <alignment horizontal="left" vertical="center" wrapText="1"/>
      <protection locked="0"/>
    </xf>
    <xf numFmtId="3" fontId="21" fillId="0" borderId="5"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4" fontId="21" fillId="0" borderId="5" xfId="0" applyNumberFormat="1" applyFont="1" applyBorder="1" applyAlignment="1">
      <alignment horizontal="center" vertical="center"/>
    </xf>
    <xf numFmtId="4" fontId="4" fillId="0" borderId="5" xfId="0" applyNumberFormat="1" applyFont="1" applyBorder="1" applyAlignment="1">
      <alignment horizontal="center" vertical="center" wrapText="1"/>
    </xf>
    <xf numFmtId="1" fontId="12" fillId="0" borderId="5" xfId="0" applyNumberFormat="1" applyFont="1" applyBorder="1" applyAlignment="1">
      <alignment vertical="center" wrapText="1"/>
    </xf>
    <xf numFmtId="180" fontId="23" fillId="0" borderId="5" xfId="216" applyNumberFormat="1" applyFont="1" applyFill="1" applyBorder="1" applyAlignment="1">
      <alignment horizontal="center" vertical="center"/>
    </xf>
    <xf numFmtId="1" fontId="12" fillId="0" borderId="5" xfId="0" applyNumberFormat="1" applyFont="1" applyBorder="1" applyAlignment="1">
      <alignment horizontal="left" vertical="center" wrapText="1"/>
    </xf>
    <xf numFmtId="3" fontId="19" fillId="0" borderId="5" xfId="0" applyNumberFormat="1" applyFont="1" applyFill="1" applyBorder="1" applyAlignment="1">
      <alignment horizontal="center" vertical="center" wrapText="1"/>
    </xf>
    <xf numFmtId="0" fontId="28" fillId="0" borderId="5" xfId="0" applyFont="1" applyFill="1" applyBorder="1" applyAlignment="1">
      <alignment horizontal="center" vertical="center"/>
    </xf>
    <xf numFmtId="177" fontId="28" fillId="0" borderId="5" xfId="5" applyNumberFormat="1" applyFont="1" applyFill="1" applyBorder="1" applyAlignment="1">
      <alignment horizontal="center" vertical="center"/>
    </xf>
    <xf numFmtId="3" fontId="19" fillId="0" borderId="17" xfId="0" applyNumberFormat="1"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0" fontId="28" fillId="0" borderId="3" xfId="0" applyFont="1" applyFill="1" applyBorder="1" applyAlignment="1">
      <alignment horizontal="center" vertical="center"/>
    </xf>
    <xf numFmtId="177" fontId="28" fillId="0" borderId="3" xfId="5" applyNumberFormat="1" applyFont="1" applyFill="1" applyBorder="1" applyAlignment="1">
      <alignment horizontal="center" vertical="center"/>
    </xf>
    <xf numFmtId="3" fontId="19" fillId="0" borderId="18" xfId="0" applyNumberFormat="1" applyFont="1" applyFill="1" applyBorder="1" applyAlignment="1">
      <alignment horizontal="center" vertical="center" wrapText="1"/>
    </xf>
    <xf numFmtId="3" fontId="19" fillId="0" borderId="19" xfId="0" applyNumberFormat="1" applyFont="1" applyFill="1" applyBorder="1" applyAlignment="1">
      <alignment horizontal="center" vertical="center" wrapText="1"/>
    </xf>
    <xf numFmtId="37" fontId="20" fillId="0" borderId="4" xfId="9" applyNumberFormat="1" applyFont="1" applyFill="1" applyBorder="1" applyAlignment="1">
      <alignment horizontal="center" vertical="center"/>
    </xf>
    <xf numFmtId="37" fontId="22" fillId="0" borderId="4" xfId="9" applyNumberFormat="1" applyFont="1" applyFill="1" applyBorder="1" applyAlignment="1">
      <alignment horizontal="center" vertical="center"/>
    </xf>
    <xf numFmtId="177" fontId="29" fillId="0" borderId="4" xfId="5" applyNumberFormat="1" applyFont="1" applyFill="1" applyBorder="1" applyAlignment="1">
      <alignment horizontal="center" vertical="center"/>
    </xf>
    <xf numFmtId="177" fontId="29" fillId="0" borderId="4" xfId="0" applyNumberFormat="1" applyFont="1" applyFill="1" applyBorder="1" applyAlignment="1">
      <alignment horizontal="center" vertical="center"/>
    </xf>
    <xf numFmtId="4" fontId="19" fillId="0" borderId="5" xfId="0" applyNumberFormat="1" applyFont="1" applyFill="1" applyBorder="1" applyAlignment="1">
      <alignment horizontal="center" vertical="center" wrapText="1"/>
    </xf>
    <xf numFmtId="181" fontId="19" fillId="0" borderId="5" xfId="0" applyNumberFormat="1" applyFont="1" applyFill="1" applyBorder="1" applyAlignment="1">
      <alignment horizontal="center" vertical="center" wrapText="1"/>
    </xf>
    <xf numFmtId="10" fontId="24" fillId="0" borderId="49" xfId="22" applyNumberFormat="1" applyFont="1" applyFill="1" applyBorder="1" applyAlignment="1">
      <alignment vertical="center" wrapText="1"/>
    </xf>
    <xf numFmtId="10" fontId="24" fillId="0" borderId="5" xfId="22" applyNumberFormat="1" applyFont="1" applyFill="1" applyBorder="1" applyAlignment="1">
      <alignment vertical="center" wrapText="1"/>
    </xf>
    <xf numFmtId="10" fontId="24" fillId="0" borderId="7" xfId="22" applyNumberFormat="1" applyFont="1" applyFill="1" applyBorder="1" applyAlignment="1">
      <alignment vertical="center" wrapText="1"/>
    </xf>
    <xf numFmtId="10" fontId="24" fillId="0" borderId="1" xfId="22" applyNumberFormat="1" applyFont="1" applyFill="1" applyBorder="1" applyAlignment="1">
      <alignment vertical="center" wrapText="1"/>
    </xf>
    <xf numFmtId="10" fontId="24" fillId="0" borderId="41" xfId="22" applyNumberFormat="1" applyFont="1" applyFill="1" applyBorder="1" applyAlignment="1">
      <alignment vertical="center" wrapText="1"/>
    </xf>
    <xf numFmtId="10" fontId="24" fillId="0" borderId="3" xfId="22" applyNumberFormat="1" applyFont="1" applyFill="1" applyBorder="1" applyAlignment="1">
      <alignment vertical="center" wrapText="1"/>
    </xf>
    <xf numFmtId="10" fontId="24" fillId="0" borderId="51" xfId="22" applyNumberFormat="1" applyFont="1" applyFill="1" applyBorder="1" applyAlignment="1">
      <alignment vertical="center" wrapText="1"/>
    </xf>
    <xf numFmtId="10" fontId="24" fillId="0" borderId="4" xfId="22" applyNumberFormat="1" applyFont="1" applyFill="1" applyBorder="1" applyAlignment="1">
      <alignmen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0" fillId="0" borderId="56" xfId="0" applyFont="1" applyBorder="1" applyAlignment="1">
      <alignment horizontal="left" vertical="center" wrapText="1"/>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16" borderId="13" xfId="0" applyFont="1" applyFill="1" applyBorder="1" applyAlignment="1">
      <alignment horizontal="center" vertical="center" wrapText="1"/>
    </xf>
    <xf numFmtId="0" fontId="5" fillId="16" borderId="14" xfId="0" applyFont="1" applyFill="1" applyBorder="1" applyAlignment="1">
      <alignment horizontal="center" vertical="center" wrapText="1"/>
    </xf>
    <xf numFmtId="0" fontId="5" fillId="16" borderId="10"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center" vertical="center" wrapText="1"/>
      <protection locked="0"/>
    </xf>
    <xf numFmtId="0" fontId="5" fillId="16" borderId="12" xfId="0" applyFont="1" applyFill="1" applyBorder="1" applyAlignment="1" applyProtection="1">
      <alignment horizontal="center" vertical="center" wrapText="1"/>
      <protection locked="0"/>
    </xf>
    <xf numFmtId="0" fontId="5" fillId="16" borderId="3" xfId="0" applyFont="1" applyFill="1" applyBorder="1" applyAlignment="1" applyProtection="1">
      <alignment horizontal="center" vertical="center" wrapText="1"/>
      <protection locked="0"/>
    </xf>
    <xf numFmtId="0" fontId="5" fillId="16" borderId="1" xfId="0" applyFont="1" applyFill="1" applyBorder="1" applyAlignment="1" applyProtection="1">
      <alignment horizontal="center" vertical="center" wrapText="1"/>
      <protection locked="0"/>
    </xf>
    <xf numFmtId="0" fontId="5" fillId="16" borderId="4" xfId="0" applyFont="1" applyFill="1" applyBorder="1" applyAlignment="1" applyProtection="1">
      <alignment horizontal="center" vertical="center" wrapText="1"/>
      <protection locked="0"/>
    </xf>
    <xf numFmtId="0" fontId="5" fillId="16" borderId="59" xfId="0" applyFont="1" applyFill="1" applyBorder="1" applyAlignment="1">
      <alignment horizontal="center" vertical="center" wrapText="1"/>
    </xf>
    <xf numFmtId="0" fontId="5" fillId="16" borderId="68" xfId="0" applyFont="1" applyFill="1" applyBorder="1" applyAlignment="1">
      <alignment horizontal="center" vertical="center" wrapText="1"/>
    </xf>
    <xf numFmtId="0" fontId="5" fillId="16" borderId="39"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6" borderId="7" xfId="0" applyFont="1" applyFill="1" applyBorder="1" applyAlignment="1">
      <alignment horizontal="center" vertical="center" wrapText="1"/>
    </xf>
    <xf numFmtId="0" fontId="5" fillId="16" borderId="63" xfId="0" applyFont="1" applyFill="1" applyBorder="1" applyAlignment="1">
      <alignment horizontal="center" vertical="center" wrapText="1"/>
    </xf>
    <xf numFmtId="0" fontId="10" fillId="16" borderId="46" xfId="0" applyFont="1" applyFill="1" applyBorder="1" applyAlignment="1">
      <alignment horizontal="left" vertical="center" wrapText="1"/>
    </xf>
    <xf numFmtId="0" fontId="10" fillId="16" borderId="35" xfId="0" applyFont="1" applyFill="1" applyBorder="1" applyAlignment="1">
      <alignment horizontal="left" vertical="center" wrapText="1"/>
    </xf>
    <xf numFmtId="0" fontId="5" fillId="16" borderId="17" xfId="0" applyFont="1" applyFill="1" applyBorder="1" applyAlignment="1">
      <alignment horizontal="center" vertical="center" wrapText="1"/>
    </xf>
    <xf numFmtId="0" fontId="5" fillId="16" borderId="18" xfId="0" applyFont="1" applyFill="1" applyBorder="1" applyAlignment="1">
      <alignment horizontal="center" vertical="center" wrapText="1"/>
    </xf>
    <xf numFmtId="0" fontId="5" fillId="16" borderId="21" xfId="0" applyFont="1" applyFill="1" applyBorder="1" applyAlignment="1">
      <alignment horizontal="center" vertical="center" wrapText="1"/>
    </xf>
    <xf numFmtId="0" fontId="5" fillId="16" borderId="28" xfId="0" applyFont="1" applyFill="1" applyBorder="1" applyAlignment="1">
      <alignment horizontal="center" vertical="center" wrapText="1"/>
    </xf>
    <xf numFmtId="0" fontId="5" fillId="16" borderId="10" xfId="0" applyFont="1" applyFill="1" applyBorder="1" applyAlignment="1">
      <alignment horizontal="center" vertical="center" wrapText="1"/>
    </xf>
    <xf numFmtId="0" fontId="5" fillId="16" borderId="11"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56" xfId="0" applyFont="1" applyFill="1" applyBorder="1" applyAlignment="1">
      <alignment horizontal="center" vertical="center"/>
    </xf>
    <xf numFmtId="0" fontId="5" fillId="16" borderId="57" xfId="0" applyFont="1" applyFill="1" applyBorder="1" applyAlignment="1">
      <alignment horizontal="center" vertical="center"/>
    </xf>
    <xf numFmtId="0" fontId="5" fillId="16" borderId="58" xfId="0" applyFont="1" applyFill="1" applyBorder="1" applyAlignment="1">
      <alignment horizontal="center" vertical="center"/>
    </xf>
    <xf numFmtId="0" fontId="33" fillId="4" borderId="1" xfId="0" applyFont="1" applyFill="1" applyBorder="1" applyAlignment="1">
      <alignment horizontal="center" vertical="center"/>
    </xf>
    <xf numFmtId="0" fontId="33" fillId="4" borderId="1" xfId="0" applyFont="1" applyFill="1" applyBorder="1" applyAlignment="1">
      <alignment horizontal="center" vertical="center" wrapText="1"/>
    </xf>
    <xf numFmtId="0" fontId="38" fillId="16" borderId="46" xfId="0" applyFont="1" applyFill="1" applyBorder="1" applyAlignment="1">
      <alignment horizontal="center" vertical="center" wrapText="1"/>
    </xf>
    <xf numFmtId="0" fontId="38" fillId="16" borderId="35" xfId="0" applyFont="1" applyFill="1" applyBorder="1" applyAlignment="1">
      <alignment horizontal="center" vertical="center" wrapText="1"/>
    </xf>
    <xf numFmtId="0" fontId="38" fillId="16" borderId="36" xfId="0" applyFont="1" applyFill="1" applyBorder="1" applyAlignment="1">
      <alignment horizontal="center" vertical="center" wrapText="1"/>
    </xf>
    <xf numFmtId="0" fontId="36" fillId="3" borderId="56" xfId="0" applyFont="1" applyFill="1" applyBorder="1" applyAlignment="1">
      <alignment vertical="center" wrapText="1"/>
    </xf>
    <xf numFmtId="0" fontId="36" fillId="3" borderId="57" xfId="0" applyFont="1" applyFill="1" applyBorder="1" applyAlignment="1">
      <alignment vertical="center" wrapText="1"/>
    </xf>
    <xf numFmtId="0" fontId="36" fillId="3" borderId="58" xfId="0" applyFont="1" applyFill="1" applyBorder="1" applyAlignment="1">
      <alignment vertical="center" wrapText="1"/>
    </xf>
    <xf numFmtId="0" fontId="36" fillId="3" borderId="33" xfId="0" applyFont="1" applyFill="1" applyBorder="1" applyAlignment="1">
      <alignment horizontal="left" vertical="center" wrapText="1"/>
    </xf>
    <xf numFmtId="0" fontId="36" fillId="3" borderId="34" xfId="0" applyFont="1" applyFill="1" applyBorder="1" applyAlignment="1">
      <alignment horizontal="left" vertical="center" wrapText="1"/>
    </xf>
    <xf numFmtId="0" fontId="37" fillId="0" borderId="26" xfId="0" applyFont="1" applyFill="1" applyBorder="1" applyAlignment="1">
      <alignment horizontal="center"/>
    </xf>
    <xf numFmtId="0" fontId="37" fillId="0" borderId="27" xfId="0" applyFont="1" applyFill="1" applyBorder="1" applyAlignment="1">
      <alignment horizontal="center"/>
    </xf>
    <xf numFmtId="0" fontId="37" fillId="0" borderId="29" xfId="0" applyFont="1" applyFill="1" applyBorder="1" applyAlignment="1">
      <alignment horizontal="center"/>
    </xf>
    <xf numFmtId="0" fontId="37" fillId="0" borderId="0" xfId="0" applyFont="1" applyFill="1" applyBorder="1" applyAlignment="1">
      <alignment horizontal="center"/>
    </xf>
    <xf numFmtId="0" fontId="37" fillId="0" borderId="31" xfId="0" applyFont="1" applyFill="1" applyBorder="1" applyAlignment="1">
      <alignment horizontal="center"/>
    </xf>
    <xf numFmtId="0" fontId="37" fillId="0" borderId="32" xfId="0" applyFont="1" applyFill="1" applyBorder="1" applyAlignment="1">
      <alignment horizontal="center"/>
    </xf>
    <xf numFmtId="0" fontId="40" fillId="16" borderId="65" xfId="0" applyFont="1" applyFill="1" applyBorder="1" applyAlignment="1">
      <alignment horizontal="center" vertical="center" wrapText="1"/>
    </xf>
    <xf numFmtId="0" fontId="40" fillId="16" borderId="62" xfId="0" applyFont="1" applyFill="1" applyBorder="1" applyAlignment="1">
      <alignment horizontal="center" vertical="center" wrapText="1"/>
    </xf>
    <xf numFmtId="0" fontId="40" fillId="16" borderId="6" xfId="0" applyFont="1" applyFill="1" applyBorder="1" applyAlignment="1">
      <alignment horizontal="center" vertical="center" wrapText="1"/>
    </xf>
    <xf numFmtId="0" fontId="40" fillId="16" borderId="37" xfId="0" applyFont="1" applyFill="1" applyBorder="1" applyAlignment="1">
      <alignment horizontal="center" vertical="center" wrapText="1"/>
    </xf>
    <xf numFmtId="0" fontId="5" fillId="17" borderId="59" xfId="0" applyFont="1" applyFill="1" applyBorder="1" applyAlignment="1">
      <alignment horizontal="center" vertical="center" wrapText="1"/>
    </xf>
    <xf numFmtId="0" fontId="5" fillId="17" borderId="68" xfId="0" applyFont="1" applyFill="1" applyBorder="1" applyAlignment="1">
      <alignment horizontal="center" vertical="center" wrapText="1"/>
    </xf>
    <xf numFmtId="0" fontId="5" fillId="17" borderId="63" xfId="0" applyFont="1" applyFill="1" applyBorder="1" applyAlignment="1">
      <alignment horizontal="center" vertical="center"/>
    </xf>
    <xf numFmtId="0" fontId="5" fillId="17" borderId="2" xfId="0" applyFont="1" applyFill="1" applyBorder="1" applyAlignment="1">
      <alignment horizontal="center" vertical="center"/>
    </xf>
    <xf numFmtId="0" fontId="33" fillId="0" borderId="0" xfId="0" applyFont="1" applyFill="1" applyBorder="1" applyAlignment="1">
      <alignment horizontal="center" vertical="center" wrapText="1"/>
    </xf>
    <xf numFmtId="0" fontId="5" fillId="16" borderId="16" xfId="0" applyFont="1" applyFill="1" applyBorder="1" applyAlignment="1">
      <alignment horizontal="center" vertical="center" wrapText="1"/>
    </xf>
    <xf numFmtId="0" fontId="5" fillId="16" borderId="8" xfId="0" applyFont="1" applyFill="1" applyBorder="1" applyAlignment="1">
      <alignment horizontal="center" vertical="center" wrapText="1"/>
    </xf>
    <xf numFmtId="0" fontId="5" fillId="16" borderId="61" xfId="0" applyFont="1" applyFill="1" applyBorder="1" applyAlignment="1">
      <alignment horizontal="center"/>
    </xf>
    <xf numFmtId="0" fontId="5" fillId="16" borderId="17" xfId="0" applyFont="1" applyFill="1" applyBorder="1" applyAlignment="1">
      <alignment horizontal="center" vertical="center"/>
    </xf>
    <xf numFmtId="0" fontId="5" fillId="16" borderId="3" xfId="0" applyFont="1" applyFill="1" applyBorder="1" applyAlignment="1">
      <alignment horizontal="center" vertical="center"/>
    </xf>
    <xf numFmtId="0" fontId="5" fillId="16" borderId="10" xfId="0" applyFont="1" applyFill="1" applyBorder="1" applyAlignment="1">
      <alignment horizontal="center" vertical="center"/>
    </xf>
    <xf numFmtId="0" fontId="5" fillId="16" borderId="26" xfId="0" applyFont="1" applyFill="1" applyBorder="1" applyAlignment="1">
      <alignment horizontal="center" vertical="center"/>
    </xf>
    <xf numFmtId="0" fontId="5" fillId="16" borderId="27" xfId="0" applyFont="1" applyFill="1" applyBorder="1" applyAlignment="1">
      <alignment horizontal="center" vertic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42" xfId="0" applyFill="1" applyBorder="1" applyAlignment="1">
      <alignment horizontal="center"/>
    </xf>
    <xf numFmtId="0" fontId="0" fillId="0" borderId="29" xfId="0" applyFill="1" applyBorder="1" applyAlignment="1">
      <alignment horizontal="center"/>
    </xf>
    <xf numFmtId="0" fontId="0" fillId="0" borderId="0"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0" borderId="32" xfId="0" applyFill="1" applyBorder="1" applyAlignment="1">
      <alignment horizontal="center"/>
    </xf>
    <xf numFmtId="0" fontId="0" fillId="0" borderId="43" xfId="0" applyFill="1" applyBorder="1" applyAlignment="1">
      <alignment horizontal="center"/>
    </xf>
    <xf numFmtId="0" fontId="40" fillId="16" borderId="66" xfId="0" applyFont="1" applyFill="1" applyBorder="1" applyAlignment="1">
      <alignment horizontal="center" vertical="center" wrapText="1"/>
    </xf>
    <xf numFmtId="0" fontId="36" fillId="3" borderId="56" xfId="0" applyFont="1" applyFill="1" applyBorder="1" applyAlignment="1">
      <alignment horizontal="left" vertical="center"/>
    </xf>
    <xf numFmtId="0" fontId="36" fillId="3" borderId="57" xfId="0" applyFont="1" applyFill="1" applyBorder="1" applyAlignment="1">
      <alignment horizontal="left" vertical="center"/>
    </xf>
    <xf numFmtId="0" fontId="36" fillId="3" borderId="58" xfId="0" applyFont="1" applyFill="1" applyBorder="1" applyAlignment="1">
      <alignment horizontal="left" vertical="center"/>
    </xf>
    <xf numFmtId="0" fontId="5" fillId="16" borderId="4" xfId="0" applyFont="1" applyFill="1" applyBorder="1" applyAlignment="1">
      <alignment horizontal="center" vertical="center" wrapText="1"/>
    </xf>
    <xf numFmtId="0" fontId="5" fillId="17" borderId="17"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3" xfId="0" applyFont="1" applyFill="1" applyBorder="1" applyAlignment="1">
      <alignment horizontal="center" vertical="center"/>
    </xf>
    <xf numFmtId="0" fontId="5" fillId="17" borderId="10" xfId="0" applyFont="1" applyFill="1" applyBorder="1" applyAlignment="1">
      <alignment horizontal="center" vertical="center"/>
    </xf>
    <xf numFmtId="0" fontId="10" fillId="16" borderId="56" xfId="0" applyFont="1" applyFill="1" applyBorder="1" applyAlignment="1">
      <alignment horizontal="center" vertical="center" wrapText="1"/>
    </xf>
    <xf numFmtId="0" fontId="10" fillId="16" borderId="57" xfId="0" applyFont="1" applyFill="1" applyBorder="1" applyAlignment="1">
      <alignment horizontal="center" vertical="center" wrapText="1"/>
    </xf>
    <xf numFmtId="0" fontId="10" fillId="16" borderId="58" xfId="0" applyFont="1" applyFill="1" applyBorder="1" applyAlignment="1">
      <alignment horizontal="center" vertical="center" wrapText="1"/>
    </xf>
    <xf numFmtId="0" fontId="3" fillId="16" borderId="29" xfId="0" applyFont="1" applyFill="1" applyBorder="1" applyAlignment="1" applyProtection="1">
      <alignment horizontal="center" vertical="center" wrapText="1"/>
      <protection locked="0"/>
    </xf>
    <xf numFmtId="0" fontId="3" fillId="16" borderId="0" xfId="0" applyFont="1" applyFill="1" applyAlignment="1" applyProtection="1">
      <alignment horizontal="center" vertical="center" wrapText="1"/>
      <protection locked="0"/>
    </xf>
    <xf numFmtId="0" fontId="3" fillId="16" borderId="31" xfId="0" applyFont="1" applyFill="1" applyBorder="1" applyAlignment="1" applyProtection="1">
      <alignment horizontal="center" vertical="center" wrapText="1"/>
      <protection locked="0"/>
    </xf>
    <xf numFmtId="0" fontId="3" fillId="16" borderId="32" xfId="0" applyFont="1" applyFill="1" applyBorder="1" applyAlignment="1" applyProtection="1">
      <alignment horizontal="center" vertical="center" wrapText="1"/>
      <protection locked="0"/>
    </xf>
    <xf numFmtId="0" fontId="5" fillId="16" borderId="44" xfId="0" applyFont="1" applyFill="1" applyBorder="1" applyAlignment="1">
      <alignment horizontal="center" vertical="center"/>
    </xf>
    <xf numFmtId="0" fontId="5" fillId="16" borderId="5"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48" xfId="0" applyFont="1" applyFill="1" applyBorder="1" applyAlignment="1">
      <alignment horizontal="center" vertical="center"/>
    </xf>
    <xf numFmtId="0" fontId="5" fillId="16" borderId="52" xfId="0" applyFont="1" applyFill="1" applyBorder="1" applyAlignment="1">
      <alignment horizontal="center" vertical="center"/>
    </xf>
    <xf numFmtId="0" fontId="5" fillId="16" borderId="64" xfId="0" applyFont="1" applyFill="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60" fillId="3" borderId="3" xfId="0" applyFont="1" applyFill="1" applyBorder="1" applyAlignment="1">
      <alignment horizontal="justify" vertical="top" wrapText="1"/>
    </xf>
    <xf numFmtId="0" fontId="60" fillId="3" borderId="1" xfId="0" applyFont="1" applyFill="1" applyBorder="1" applyAlignment="1">
      <alignment horizontal="justify" vertical="top"/>
    </xf>
    <xf numFmtId="0" fontId="60" fillId="3" borderId="4" xfId="0" applyFont="1" applyFill="1" applyBorder="1" applyAlignment="1">
      <alignment horizontal="justify" vertical="top"/>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justify" vertical="center" wrapText="1"/>
    </xf>
    <xf numFmtId="0" fontId="24" fillId="0" borderId="1" xfId="0" applyFont="1" applyBorder="1" applyAlignment="1">
      <alignment horizontal="justify" vertical="center"/>
    </xf>
    <xf numFmtId="0" fontId="24" fillId="0" borderId="4" xfId="0" applyFont="1" applyBorder="1" applyAlignment="1">
      <alignment horizontal="justify" vertical="center"/>
    </xf>
    <xf numFmtId="0" fontId="24" fillId="0" borderId="10" xfId="0" applyFont="1" applyBorder="1" applyAlignment="1">
      <alignment horizontal="justify" vertical="center" wrapText="1"/>
    </xf>
    <xf numFmtId="0" fontId="24" fillId="0" borderId="11" xfId="0" applyFont="1" applyBorder="1" applyAlignment="1">
      <alignment horizontal="justify" vertical="center" wrapText="1"/>
    </xf>
    <xf numFmtId="0" fontId="24" fillId="0" borderId="12" xfId="0" applyFont="1" applyBorder="1" applyAlignment="1">
      <alignment horizontal="justify" vertical="center" wrapText="1"/>
    </xf>
    <xf numFmtId="0" fontId="60" fillId="3" borderId="3" xfId="0" applyFont="1" applyFill="1" applyBorder="1" applyAlignment="1">
      <alignment horizontal="justify" vertical="center" wrapText="1"/>
    </xf>
    <xf numFmtId="0" fontId="60" fillId="3" borderId="1" xfId="0" applyFont="1" applyFill="1" applyBorder="1" applyAlignment="1">
      <alignment horizontal="justify" vertical="center"/>
    </xf>
    <xf numFmtId="0" fontId="60" fillId="3" borderId="4" xfId="0" applyFont="1" applyFill="1" applyBorder="1" applyAlignment="1">
      <alignment horizontal="justify" vertical="center"/>
    </xf>
    <xf numFmtId="177" fontId="28" fillId="16" borderId="27" xfId="0" applyNumberFormat="1" applyFont="1" applyFill="1" applyBorder="1" applyAlignment="1">
      <alignment horizontal="center"/>
    </xf>
    <xf numFmtId="177" fontId="28" fillId="16" borderId="28" xfId="0" applyNumberFormat="1" applyFont="1" applyFill="1" applyBorder="1" applyAlignment="1">
      <alignment horizontal="center"/>
    </xf>
    <xf numFmtId="177" fontId="28" fillId="16" borderId="0" xfId="0" applyNumberFormat="1" applyFont="1" applyFill="1" applyAlignment="1">
      <alignment horizontal="center"/>
    </xf>
    <xf numFmtId="177" fontId="28" fillId="16" borderId="9" xfId="0" applyNumberFormat="1" applyFont="1" applyFill="1" applyBorder="1" applyAlignment="1">
      <alignment horizontal="center"/>
    </xf>
    <xf numFmtId="177" fontId="28" fillId="16" borderId="32" xfId="0" applyNumberFormat="1" applyFont="1" applyFill="1" applyBorder="1" applyAlignment="1">
      <alignment horizontal="center"/>
    </xf>
    <xf numFmtId="177" fontId="28" fillId="16" borderId="38" xfId="0" applyNumberFormat="1" applyFont="1" applyFill="1" applyBorder="1" applyAlignment="1">
      <alignment horizontal="center"/>
    </xf>
    <xf numFmtId="0" fontId="24" fillId="0" borderId="5"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0" borderId="4" xfId="0" applyFont="1" applyFill="1" applyBorder="1" applyAlignment="1">
      <alignment horizontal="justify" vertical="center"/>
    </xf>
    <xf numFmtId="0" fontId="24" fillId="0"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22" xfId="0" applyFont="1" applyFill="1" applyBorder="1" applyAlignment="1">
      <alignment horizontal="justify" vertical="center" wrapText="1"/>
    </xf>
    <xf numFmtId="0" fontId="24" fillId="0" borderId="11" xfId="0" applyFont="1" applyFill="1" applyBorder="1" applyAlignment="1">
      <alignment horizontal="justify" vertical="center" wrapText="1"/>
    </xf>
    <xf numFmtId="0" fontId="24" fillId="0" borderId="12" xfId="0" applyFont="1" applyFill="1" applyBorder="1" applyAlignment="1">
      <alignment horizontal="justify" vertical="center" wrapText="1"/>
    </xf>
    <xf numFmtId="0" fontId="28" fillId="0" borderId="1" xfId="0" applyFont="1" applyFill="1" applyBorder="1" applyAlignment="1">
      <alignment horizontal="left" vertical="center" wrapText="1"/>
    </xf>
    <xf numFmtId="0" fontId="12" fillId="0" borderId="2" xfId="15" applyFont="1" applyBorder="1" applyAlignment="1">
      <alignment horizontal="center" vertical="center" wrapText="1"/>
    </xf>
    <xf numFmtId="0" fontId="12" fillId="0" borderId="25" xfId="15" applyFont="1" applyBorder="1" applyAlignment="1">
      <alignment horizontal="center" vertical="center" wrapText="1"/>
    </xf>
    <xf numFmtId="0" fontId="12" fillId="0" borderId="14" xfId="15" applyFont="1" applyBorder="1" applyAlignment="1">
      <alignment horizontal="center" vertical="center" wrapText="1"/>
    </xf>
    <xf numFmtId="0" fontId="12" fillId="3" borderId="23" xfId="15" applyFont="1" applyFill="1" applyBorder="1" applyAlignment="1">
      <alignment horizontal="justify" vertical="top" wrapText="1"/>
    </xf>
    <xf numFmtId="0" fontId="12" fillId="3" borderId="22" xfId="15" applyFont="1" applyFill="1" applyBorder="1" applyAlignment="1">
      <alignment horizontal="justify" vertical="top" wrapText="1"/>
    </xf>
    <xf numFmtId="0" fontId="12" fillId="0" borderId="1" xfId="15" applyFont="1" applyBorder="1" applyAlignment="1">
      <alignment horizontal="justify" vertical="center" wrapText="1"/>
    </xf>
    <xf numFmtId="0" fontId="15" fillId="0" borderId="1" xfId="0" applyFont="1" applyBorder="1" applyAlignment="1" applyProtection="1">
      <alignment horizontal="center" vertical="center" wrapText="1"/>
      <protection locked="0"/>
    </xf>
    <xf numFmtId="0" fontId="30" fillId="3" borderId="20" xfId="15" applyFont="1" applyFill="1" applyBorder="1" applyAlignment="1">
      <alignment horizontal="justify" vertical="top" wrapText="1"/>
    </xf>
    <xf numFmtId="0" fontId="30" fillId="3" borderId="22" xfId="15" applyFont="1" applyFill="1" applyBorder="1" applyAlignment="1">
      <alignment horizontal="justify" vertical="top" wrapText="1"/>
    </xf>
    <xf numFmtId="0" fontId="30" fillId="3" borderId="22" xfId="15" applyFont="1" applyFill="1" applyBorder="1" applyAlignment="1">
      <alignment horizontal="justify" vertical="top"/>
    </xf>
    <xf numFmtId="10" fontId="17" fillId="0" borderId="1" xfId="0" applyNumberFormat="1" applyFont="1" applyBorder="1" applyAlignment="1" applyProtection="1">
      <alignment horizontal="center" vertical="center" wrapText="1"/>
      <protection locked="0"/>
    </xf>
    <xf numFmtId="0" fontId="38" fillId="16" borderId="17" xfId="0" applyFont="1" applyFill="1" applyBorder="1" applyAlignment="1">
      <alignment horizontal="center" vertical="center" wrapText="1"/>
    </xf>
    <xf numFmtId="0" fontId="38" fillId="16" borderId="3" xfId="0" applyFont="1" applyFill="1" applyBorder="1" applyAlignment="1">
      <alignment horizontal="center" vertical="center" wrapText="1"/>
    </xf>
    <xf numFmtId="0" fontId="38" fillId="16" borderId="10" xfId="0" applyFont="1" applyFill="1" applyBorder="1" applyAlignment="1">
      <alignment horizontal="center" vertical="center" wrapText="1"/>
    </xf>
    <xf numFmtId="0" fontId="40" fillId="16" borderId="18" xfId="0" applyFont="1" applyFill="1" applyBorder="1" applyAlignment="1">
      <alignment horizontal="center" vertical="center" wrapText="1"/>
    </xf>
    <xf numFmtId="0" fontId="40" fillId="16" borderId="1" xfId="0" applyFont="1" applyFill="1" applyBorder="1" applyAlignment="1">
      <alignment horizontal="center" vertical="center" wrapText="1"/>
    </xf>
    <xf numFmtId="0" fontId="40" fillId="16" borderId="11" xfId="0" applyFont="1" applyFill="1" applyBorder="1" applyAlignment="1">
      <alignment horizontal="center" vertical="center" wrapText="1"/>
    </xf>
    <xf numFmtId="0" fontId="2" fillId="16" borderId="39" xfId="15" applyFont="1" applyFill="1" applyBorder="1" applyAlignment="1">
      <alignment horizontal="center" vertical="center" wrapText="1"/>
    </xf>
    <xf numFmtId="0" fontId="2" fillId="16" borderId="40" xfId="15" applyFont="1" applyFill="1" applyBorder="1" applyAlignment="1">
      <alignment horizontal="center" vertical="center" wrapText="1"/>
    </xf>
    <xf numFmtId="0" fontId="15" fillId="16" borderId="16" xfId="15" applyFont="1" applyFill="1" applyBorder="1" applyAlignment="1">
      <alignment horizontal="center" vertical="center" wrapText="1"/>
    </xf>
    <xf numFmtId="0" fontId="15" fillId="16" borderId="41" xfId="15" applyFont="1" applyFill="1" applyBorder="1" applyAlignment="1">
      <alignment horizontal="center" vertical="center" wrapText="1"/>
    </xf>
    <xf numFmtId="0" fontId="2" fillId="16" borderId="3" xfId="15" applyFont="1" applyFill="1" applyBorder="1" applyAlignment="1">
      <alignment horizontal="center" vertical="center" wrapText="1"/>
    </xf>
    <xf numFmtId="0" fontId="10" fillId="16" borderId="50"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10" fillId="16" borderId="34"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16" borderId="36" xfId="0" applyFont="1" applyFill="1" applyBorder="1" applyAlignment="1">
      <alignment horizontal="left" vertical="center" wrapText="1"/>
    </xf>
    <xf numFmtId="0" fontId="2" fillId="16" borderId="26" xfId="15" applyFont="1" applyFill="1" applyBorder="1" applyAlignment="1">
      <alignment horizontal="center" vertical="center" wrapText="1"/>
    </xf>
    <xf numFmtId="0" fontId="2" fillId="16" borderId="29" xfId="15" applyFont="1" applyFill="1" applyBorder="1" applyAlignment="1">
      <alignment horizontal="center" vertical="center" wrapText="1"/>
    </xf>
    <xf numFmtId="0" fontId="2" fillId="16" borderId="4" xfId="15" applyFont="1" applyFill="1" applyBorder="1" applyAlignment="1">
      <alignment horizontal="center" vertical="center" wrapText="1"/>
    </xf>
    <xf numFmtId="0" fontId="36" fillId="3" borderId="50" xfId="0" applyFont="1" applyFill="1" applyBorder="1" applyAlignment="1">
      <alignment horizontal="left" vertical="center" wrapText="1"/>
    </xf>
    <xf numFmtId="0" fontId="36" fillId="3" borderId="51" xfId="0" applyFont="1" applyFill="1" applyBorder="1" applyAlignment="1">
      <alignment horizontal="left" vertical="center" wrapText="1"/>
    </xf>
    <xf numFmtId="0" fontId="10" fillId="0" borderId="56"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2" fillId="16" borderId="10" xfId="15" applyFont="1" applyFill="1" applyBorder="1" applyAlignment="1">
      <alignment horizontal="center" vertical="center" wrapText="1"/>
    </xf>
    <xf numFmtId="0" fontId="2" fillId="16" borderId="12" xfId="15" applyFont="1" applyFill="1" applyBorder="1" applyAlignment="1">
      <alignment horizontal="center" vertical="center" wrapText="1"/>
    </xf>
    <xf numFmtId="0" fontId="12" fillId="0" borderId="41" xfId="15" applyFont="1" applyBorder="1" applyAlignment="1">
      <alignment horizontal="justify" vertical="center" wrapText="1"/>
    </xf>
    <xf numFmtId="0" fontId="12" fillId="0" borderId="7" xfId="15" applyFont="1" applyBorder="1" applyAlignment="1">
      <alignment horizontal="justify" vertical="center" wrapText="1"/>
    </xf>
    <xf numFmtId="10" fontId="17" fillId="0" borderId="3" xfId="0" applyNumberFormat="1" applyFont="1" applyBorder="1" applyAlignment="1" applyProtection="1">
      <alignment horizontal="center" vertical="center" wrapText="1"/>
      <protection locked="0"/>
    </xf>
    <xf numFmtId="0" fontId="12" fillId="0" borderId="3" xfId="15" applyFont="1" applyBorder="1" applyAlignment="1">
      <alignment horizontal="justify" vertical="center" wrapText="1"/>
    </xf>
    <xf numFmtId="0" fontId="15" fillId="0" borderId="3" xfId="0" applyFont="1" applyBorder="1" applyAlignment="1" applyProtection="1">
      <alignment horizontal="center" vertical="center" wrapText="1"/>
      <protection locked="0"/>
    </xf>
    <xf numFmtId="10" fontId="16" fillId="0" borderId="3" xfId="0" applyNumberFormat="1" applyFont="1" applyBorder="1" applyAlignment="1" applyProtection="1">
      <alignment horizontal="center" vertical="center" wrapText="1"/>
      <protection locked="0"/>
    </xf>
    <xf numFmtId="10" fontId="16" fillId="0" borderId="1" xfId="0" applyNumberFormat="1" applyFont="1" applyBorder="1" applyAlignment="1" applyProtection="1">
      <alignment horizontal="center" vertical="center" wrapText="1"/>
      <protection locked="0"/>
    </xf>
    <xf numFmtId="0" fontId="30" fillId="3" borderId="23" xfId="15" applyFont="1" applyFill="1" applyBorder="1" applyAlignment="1">
      <alignment horizontal="justify" vertical="top" wrapText="1"/>
    </xf>
    <xf numFmtId="10" fontId="16" fillId="0" borderId="5" xfId="0" applyNumberFormat="1" applyFont="1" applyBorder="1" applyAlignment="1" applyProtection="1">
      <alignment horizontal="center" vertical="center" wrapText="1"/>
      <protection locked="0"/>
    </xf>
    <xf numFmtId="0" fontId="12" fillId="3" borderId="24" xfId="15" applyFont="1" applyFill="1" applyBorder="1" applyAlignment="1">
      <alignment horizontal="justify" vertical="top" wrapText="1"/>
    </xf>
    <xf numFmtId="0" fontId="12" fillId="3" borderId="11" xfId="15" applyFont="1" applyFill="1" applyBorder="1" applyAlignment="1">
      <alignment horizontal="justify" vertical="top" wrapText="1"/>
    </xf>
    <xf numFmtId="0" fontId="62" fillId="3" borderId="11" xfId="15" applyFont="1" applyFill="1" applyBorder="1" applyAlignment="1">
      <alignment horizontal="justify" vertical="top"/>
    </xf>
    <xf numFmtId="0" fontId="15" fillId="0" borderId="5" xfId="0" applyFont="1" applyBorder="1" applyAlignment="1" applyProtection="1">
      <alignment horizontal="center" vertical="center" wrapText="1"/>
      <protection locked="0"/>
    </xf>
    <xf numFmtId="10" fontId="17" fillId="0" borderId="5" xfId="0" applyNumberFormat="1" applyFont="1" applyBorder="1" applyAlignment="1" applyProtection="1">
      <alignment horizontal="center" vertical="center" wrapText="1"/>
      <protection locked="0"/>
    </xf>
    <xf numFmtId="0" fontId="2" fillId="16" borderId="15" xfId="15" applyFont="1" applyFill="1" applyBorder="1" applyAlignment="1">
      <alignment horizontal="center" vertical="center" wrapText="1"/>
    </xf>
    <xf numFmtId="0" fontId="12" fillId="0" borderId="46" xfId="15" applyFont="1" applyBorder="1" applyAlignment="1">
      <alignment horizontal="center" vertical="center" wrapText="1"/>
    </xf>
    <xf numFmtId="0" fontId="12" fillId="0" borderId="71" xfId="15" applyFont="1" applyBorder="1" applyAlignment="1">
      <alignment horizontal="center" vertical="center" wrapText="1"/>
    </xf>
    <xf numFmtId="0" fontId="12" fillId="0" borderId="3" xfId="15" applyFont="1" applyBorder="1" applyAlignment="1">
      <alignment horizontal="center" vertical="center" wrapText="1"/>
    </xf>
    <xf numFmtId="0" fontId="12" fillId="0" borderId="1" xfId="15" applyFont="1" applyBorder="1" applyAlignment="1">
      <alignment horizontal="center" vertical="center" wrapText="1"/>
    </xf>
    <xf numFmtId="0" fontId="12" fillId="3" borderId="5" xfId="15" applyFont="1" applyFill="1" applyBorder="1" applyAlignment="1">
      <alignment horizontal="center" vertical="center" wrapText="1"/>
    </xf>
    <xf numFmtId="0" fontId="12" fillId="3" borderId="1" xfId="15" applyFont="1" applyFill="1" applyBorder="1" applyAlignment="1">
      <alignment horizontal="center" vertical="center" wrapText="1"/>
    </xf>
    <xf numFmtId="0" fontId="12" fillId="0" borderId="5" xfId="15" applyFont="1" applyBorder="1" applyAlignment="1">
      <alignment horizontal="justify" vertical="center" wrapText="1"/>
    </xf>
    <xf numFmtId="4" fontId="19" fillId="0" borderId="2" xfId="0" applyNumberFormat="1" applyFont="1" applyBorder="1" applyAlignment="1">
      <alignment horizontal="center" vertical="center" wrapText="1"/>
    </xf>
    <xf numFmtId="4" fontId="19" fillId="0" borderId="25" xfId="0" applyNumberFormat="1" applyFont="1" applyBorder="1" applyAlignment="1">
      <alignment horizontal="center" vertical="center" wrapText="1"/>
    </xf>
    <xf numFmtId="4" fontId="19" fillId="0" borderId="5"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19" fillId="0" borderId="25"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0" fillId="0" borderId="1" xfId="0" applyBorder="1" applyAlignment="1">
      <alignment horizontal="center"/>
    </xf>
    <xf numFmtId="0" fontId="15" fillId="16" borderId="1" xfId="0" applyFont="1" applyFill="1" applyBorder="1" applyAlignment="1">
      <alignment horizontal="center" vertical="center" wrapText="1"/>
    </xf>
    <xf numFmtId="42" fontId="21" fillId="16" borderId="61" xfId="0" applyNumberFormat="1" applyFont="1" applyFill="1" applyBorder="1" applyAlignment="1">
      <alignment horizontal="center" vertical="center" wrapText="1"/>
    </xf>
    <xf numFmtId="42" fontId="21" fillId="16" borderId="62" xfId="0" applyNumberFormat="1" applyFont="1" applyFill="1" applyBorder="1" applyAlignment="1">
      <alignment horizontal="center" vertical="center" wrapText="1"/>
    </xf>
    <xf numFmtId="42" fontId="21" fillId="16" borderId="63" xfId="0" applyNumberFormat="1" applyFont="1" applyFill="1" applyBorder="1" applyAlignment="1">
      <alignment horizontal="center" vertical="center" wrapText="1"/>
    </xf>
    <xf numFmtId="42" fontId="21" fillId="16" borderId="69" xfId="0" applyNumberFormat="1" applyFont="1" applyFill="1" applyBorder="1" applyAlignment="1">
      <alignment horizontal="center" vertical="center" wrapText="1"/>
    </xf>
    <xf numFmtId="42" fontId="21" fillId="16" borderId="0" xfId="0" applyNumberFormat="1" applyFont="1" applyFill="1" applyAlignment="1">
      <alignment horizontal="center" vertical="center" wrapText="1"/>
    </xf>
    <xf numFmtId="42" fontId="21" fillId="16" borderId="9" xfId="0" applyNumberFormat="1" applyFont="1" applyFill="1" applyBorder="1" applyAlignment="1">
      <alignment horizontal="center" vertical="center" wrapText="1"/>
    </xf>
    <xf numFmtId="42" fontId="21" fillId="16" borderId="47" xfId="0" applyNumberFormat="1" applyFont="1" applyFill="1" applyBorder="1" applyAlignment="1">
      <alignment horizontal="center" vertical="center" wrapText="1"/>
    </xf>
    <xf numFmtId="42" fontId="21" fillId="16" borderId="48" xfId="0" applyNumberFormat="1" applyFont="1" applyFill="1" applyBorder="1" applyAlignment="1">
      <alignment horizontal="center" vertical="center" wrapText="1"/>
    </xf>
    <xf numFmtId="42" fontId="21" fillId="16" borderId="49" xfId="0" applyNumberFormat="1" applyFont="1" applyFill="1" applyBorder="1" applyAlignment="1">
      <alignment horizontal="center" vertical="center" wrapText="1"/>
    </xf>
    <xf numFmtId="0" fontId="63" fillId="0" borderId="1" xfId="0" applyFont="1" applyBorder="1" applyAlignment="1">
      <alignment horizontal="center" vertical="center"/>
    </xf>
    <xf numFmtId="0" fontId="19" fillId="0" borderId="1" xfId="0" applyFont="1" applyBorder="1" applyAlignment="1">
      <alignment horizontal="center" vertical="center" wrapText="1"/>
    </xf>
    <xf numFmtId="0" fontId="12" fillId="17" borderId="1" xfId="0" applyFont="1" applyFill="1" applyBorder="1" applyAlignment="1">
      <alignment horizontal="center" vertical="center" wrapText="1"/>
    </xf>
    <xf numFmtId="3" fontId="33" fillId="16" borderId="2" xfId="0" applyNumberFormat="1" applyFont="1" applyFill="1" applyBorder="1" applyAlignment="1">
      <alignment horizontal="center" vertical="center"/>
    </xf>
    <xf numFmtId="3" fontId="33" fillId="16" borderId="5" xfId="0" applyNumberFormat="1" applyFont="1" applyFill="1" applyBorder="1" applyAlignment="1">
      <alignment horizontal="center" vertical="center"/>
    </xf>
    <xf numFmtId="173" fontId="34" fillId="16" borderId="2" xfId="9" applyNumberFormat="1" applyFont="1" applyFill="1" applyBorder="1" applyAlignment="1">
      <alignment horizontal="center" vertical="center" wrapText="1"/>
    </xf>
    <xf numFmtId="173" fontId="34" fillId="16" borderId="5" xfId="9" applyNumberFormat="1" applyFont="1" applyFill="1" applyBorder="1" applyAlignment="1">
      <alignment horizontal="center" vertical="center" wrapText="1"/>
    </xf>
    <xf numFmtId="3" fontId="0" fillId="16" borderId="1" xfId="0" applyNumberFormat="1" applyFill="1" applyBorder="1" applyAlignment="1">
      <alignment horizontal="center" vertical="center" wrapText="1"/>
    </xf>
    <xf numFmtId="0" fontId="0" fillId="16" borderId="1" xfId="0" applyFill="1" applyBorder="1" applyAlignment="1">
      <alignment horizontal="center" vertical="center" wrapText="1"/>
    </xf>
    <xf numFmtId="0" fontId="0" fillId="16" borderId="1" xfId="0" applyFill="1" applyBorder="1" applyAlignment="1">
      <alignment horizontal="center"/>
    </xf>
    <xf numFmtId="0" fontId="17" fillId="16" borderId="8" xfId="0" applyFont="1" applyFill="1" applyBorder="1" applyAlignment="1" applyProtection="1">
      <alignment horizontal="left" vertical="center" wrapText="1"/>
      <protection locked="0"/>
    </xf>
    <xf numFmtId="0" fontId="17" fillId="17" borderId="62" xfId="0" applyFont="1" applyFill="1" applyBorder="1" applyAlignment="1" applyProtection="1">
      <alignment horizontal="left" vertical="center" wrapText="1"/>
      <protection locked="0"/>
    </xf>
    <xf numFmtId="0" fontId="17" fillId="17" borderId="0" xfId="0" applyFont="1" applyFill="1" applyAlignment="1" applyProtection="1">
      <alignment horizontal="left" vertical="center" wrapText="1"/>
      <protection locked="0"/>
    </xf>
    <xf numFmtId="3" fontId="19" fillId="0" borderId="1" xfId="0" applyNumberFormat="1" applyFont="1" applyBorder="1" applyAlignment="1">
      <alignment horizontal="center" vertical="center"/>
    </xf>
    <xf numFmtId="0" fontId="0" fillId="0" borderId="1" xfId="0" applyBorder="1" applyAlignment="1">
      <alignment horizontal="center" vertical="center"/>
    </xf>
    <xf numFmtId="0" fontId="19" fillId="0" borderId="1" xfId="0" applyFont="1" applyBorder="1" applyAlignment="1">
      <alignment vertical="center" wrapText="1"/>
    </xf>
    <xf numFmtId="4" fontId="21" fillId="0" borderId="1" xfId="0" applyNumberFormat="1" applyFont="1" applyBorder="1" applyAlignment="1">
      <alignment horizontal="center" vertical="center"/>
    </xf>
    <xf numFmtId="0" fontId="56" fillId="16" borderId="1" xfId="18" applyFont="1" applyFill="1" applyBorder="1" applyAlignment="1">
      <alignment horizontal="center" vertical="center" wrapText="1"/>
    </xf>
    <xf numFmtId="0" fontId="17" fillId="17" borderId="32" xfId="0" applyFont="1" applyFill="1" applyBorder="1" applyAlignment="1" applyProtection="1">
      <alignment horizontal="left" vertical="center" wrapText="1"/>
      <protection locked="0"/>
    </xf>
    <xf numFmtId="0" fontId="43" fillId="3" borderId="3"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0" fillId="0" borderId="5" xfId="0" applyBorder="1" applyAlignment="1">
      <alignment horizontal="center" vertical="center"/>
    </xf>
    <xf numFmtId="0" fontId="43" fillId="3" borderId="5" xfId="0" applyFont="1" applyFill="1" applyBorder="1" applyAlignment="1">
      <alignment horizontal="center" vertical="center" wrapText="1"/>
    </xf>
    <xf numFmtId="0" fontId="34" fillId="0" borderId="5" xfId="0" applyFont="1" applyBorder="1" applyAlignment="1">
      <alignment horizontal="center" vertical="center" wrapText="1"/>
    </xf>
    <xf numFmtId="3" fontId="19" fillId="0" borderId="25" xfId="0" applyNumberFormat="1" applyFont="1" applyBorder="1" applyAlignment="1">
      <alignment horizontal="center" vertical="center"/>
    </xf>
    <xf numFmtId="3" fontId="19" fillId="0" borderId="5" xfId="0" applyNumberFormat="1" applyFont="1" applyBorder="1" applyAlignment="1">
      <alignment horizontal="center" vertical="center"/>
    </xf>
    <xf numFmtId="0" fontId="19" fillId="0" borderId="25" xfId="0" applyFont="1" applyBorder="1" applyAlignment="1">
      <alignment horizontal="center" vertical="center" wrapText="1"/>
    </xf>
    <xf numFmtId="0" fontId="19" fillId="0" borderId="5" xfId="0" applyFont="1" applyBorder="1" applyAlignment="1">
      <alignment horizontal="center" vertical="center" wrapText="1"/>
    </xf>
    <xf numFmtId="3" fontId="33" fillId="16" borderId="1" xfId="0" applyNumberFormat="1" applyFont="1" applyFill="1" applyBorder="1" applyAlignment="1">
      <alignment horizontal="center" vertical="center"/>
    </xf>
    <xf numFmtId="0" fontId="0" fillId="0" borderId="5" xfId="0" applyBorder="1" applyAlignment="1">
      <alignment horizontal="center"/>
    </xf>
    <xf numFmtId="0" fontId="63" fillId="0" borderId="5" xfId="0" applyFont="1" applyBorder="1" applyAlignment="1">
      <alignment horizontal="center" vertical="center"/>
    </xf>
    <xf numFmtId="0" fontId="19" fillId="0" borderId="5" xfId="0" applyFont="1" applyBorder="1" applyAlignment="1">
      <alignment vertical="center" wrapText="1"/>
    </xf>
    <xf numFmtId="3" fontId="33"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7" fillId="16" borderId="1" xfId="0" applyFont="1" applyFill="1" applyBorder="1" applyAlignment="1" applyProtection="1">
      <alignment horizontal="left" vertical="center" wrapText="1"/>
      <protection locked="0"/>
    </xf>
    <xf numFmtId="0" fontId="56" fillId="17" borderId="1" xfId="18" applyFont="1" applyFill="1" applyBorder="1" applyAlignment="1">
      <alignment horizontal="center" vertical="center" wrapText="1"/>
    </xf>
    <xf numFmtId="0" fontId="17" fillId="17" borderId="1" xfId="0" applyFont="1" applyFill="1" applyBorder="1" applyAlignment="1" applyProtection="1">
      <alignment horizontal="left" vertical="center" wrapText="1"/>
      <protection locked="0"/>
    </xf>
    <xf numFmtId="3" fontId="4" fillId="0" borderId="1" xfId="0" applyNumberFormat="1" applyFont="1" applyBorder="1" applyAlignment="1">
      <alignment horizontal="center" vertical="center" wrapText="1"/>
    </xf>
    <xf numFmtId="3" fontId="19"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2" fillId="16" borderId="35"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2" fillId="16" borderId="46" xfId="0" applyFont="1" applyFill="1" applyBorder="1" applyAlignment="1">
      <alignment horizontal="center" vertical="center" wrapText="1"/>
    </xf>
    <xf numFmtId="0" fontId="2" fillId="16" borderId="44"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48" xfId="0" applyFont="1" applyFill="1" applyBorder="1" applyAlignment="1">
      <alignment horizontal="center" vertical="center" wrapText="1"/>
    </xf>
    <xf numFmtId="0" fontId="2" fillId="16" borderId="49"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41"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10" fillId="16" borderId="72" xfId="0" applyFont="1" applyFill="1" applyBorder="1" applyAlignment="1">
      <alignment horizontal="left" vertical="center" wrapText="1"/>
    </xf>
    <xf numFmtId="0" fontId="10" fillId="16" borderId="57" xfId="0" applyFont="1" applyFill="1" applyBorder="1" applyAlignment="1">
      <alignment horizontal="left" vertical="center" wrapText="1"/>
    </xf>
    <xf numFmtId="0" fontId="10" fillId="16" borderId="58" xfId="0" applyFont="1" applyFill="1" applyBorder="1" applyAlignment="1">
      <alignment horizontal="left" vertical="center" wrapText="1"/>
    </xf>
    <xf numFmtId="0" fontId="10" fillId="3" borderId="67" xfId="0" applyFont="1" applyFill="1" applyBorder="1" applyAlignment="1">
      <alignment horizontal="left" vertical="center" wrapText="1"/>
    </xf>
    <xf numFmtId="0" fontId="10" fillId="3" borderId="60" xfId="0" applyFont="1" applyFill="1" applyBorder="1" applyAlignment="1">
      <alignment horizontal="left" vertical="center" wrapText="1"/>
    </xf>
    <xf numFmtId="0" fontId="10" fillId="3" borderId="72" xfId="0" applyFont="1" applyFill="1" applyBorder="1" applyAlignment="1">
      <alignment horizontal="left" vertical="center" wrapText="1"/>
    </xf>
    <xf numFmtId="0" fontId="39" fillId="16" borderId="70" xfId="18" applyFont="1" applyFill="1" applyBorder="1" applyAlignment="1">
      <alignment horizontal="left" vertical="center" wrapText="1"/>
    </xf>
    <xf numFmtId="0" fontId="39" fillId="16" borderId="32" xfId="18" applyFont="1" applyFill="1" applyBorder="1" applyAlignment="1">
      <alignment horizontal="left" vertical="center" wrapText="1"/>
    </xf>
    <xf numFmtId="0" fontId="39" fillId="16" borderId="43" xfId="18" applyFont="1" applyFill="1" applyBorder="1" applyAlignment="1">
      <alignment horizontal="left" vertical="center" wrapText="1"/>
    </xf>
    <xf numFmtId="0" fontId="11" fillId="15" borderId="67" xfId="0" applyFont="1" applyFill="1" applyBorder="1" applyAlignment="1">
      <alignment horizontal="left" vertical="center" wrapText="1"/>
    </xf>
    <xf numFmtId="0" fontId="11" fillId="15" borderId="60" xfId="0" applyFont="1" applyFill="1" applyBorder="1" applyAlignment="1">
      <alignment horizontal="left" vertical="center" wrapText="1"/>
    </xf>
    <xf numFmtId="0" fontId="11" fillId="15" borderId="72" xfId="0" applyFont="1" applyFill="1" applyBorder="1" applyAlignment="1">
      <alignment horizontal="left" vertical="center" wrapText="1"/>
    </xf>
    <xf numFmtId="0" fontId="39" fillId="0" borderId="72" xfId="18" applyFont="1" applyBorder="1" applyAlignment="1">
      <alignment horizontal="center" vertical="center" wrapText="1"/>
    </xf>
    <xf numFmtId="0" fontId="39" fillId="0" borderId="57" xfId="18" applyFont="1" applyBorder="1" applyAlignment="1">
      <alignment horizontal="center" vertical="center" wrapText="1"/>
    </xf>
    <xf numFmtId="0" fontId="39" fillId="0" borderId="67" xfId="18" applyFont="1" applyBorder="1" applyAlignment="1">
      <alignment horizontal="center" vertical="center" wrapText="1"/>
    </xf>
    <xf numFmtId="0" fontId="2" fillId="16" borderId="5" xfId="18" applyFont="1" applyFill="1" applyBorder="1" applyAlignment="1">
      <alignment horizontal="center" vertical="center" wrapText="1"/>
    </xf>
    <xf numFmtId="0" fontId="2" fillId="16" borderId="2" xfId="18" applyFont="1" applyFill="1" applyBorder="1" applyAlignment="1">
      <alignment horizontal="center" vertical="center" wrapText="1"/>
    </xf>
    <xf numFmtId="0" fontId="2" fillId="16" borderId="47" xfId="0" applyFont="1" applyFill="1" applyBorder="1" applyAlignment="1">
      <alignment horizontal="center" vertical="center" wrapText="1"/>
    </xf>
    <xf numFmtId="0" fontId="2" fillId="16" borderId="61" xfId="0" applyFont="1" applyFill="1" applyBorder="1" applyAlignment="1">
      <alignment horizontal="center" vertical="center" wrapText="1"/>
    </xf>
    <xf numFmtId="0" fontId="2" fillId="16" borderId="26" xfId="0" applyFont="1" applyFill="1" applyBorder="1" applyAlignment="1">
      <alignment horizontal="center" vertical="center" wrapText="1"/>
    </xf>
    <xf numFmtId="0" fontId="2" fillId="16" borderId="29" xfId="0" applyFont="1" applyFill="1" applyBorder="1" applyAlignment="1">
      <alignment horizontal="center" vertical="center" wrapText="1"/>
    </xf>
    <xf numFmtId="0" fontId="0" fillId="0" borderId="61" xfId="0" applyBorder="1" applyAlignment="1">
      <alignment horizontal="center"/>
    </xf>
    <xf numFmtId="0" fontId="0" fillId="0" borderId="62" xfId="0" applyBorder="1" applyAlignment="1">
      <alignment horizontal="center"/>
    </xf>
    <xf numFmtId="0" fontId="0" fillId="0" borderId="69" xfId="0" applyBorder="1" applyAlignment="1">
      <alignment horizontal="center"/>
    </xf>
    <xf numFmtId="0" fontId="0" fillId="0" borderId="0" xfId="0" applyAlignment="1">
      <alignment horizontal="center"/>
    </xf>
    <xf numFmtId="0" fontId="33" fillId="16" borderId="1" xfId="0" applyFont="1" applyFill="1" applyBorder="1" applyAlignment="1">
      <alignment horizontal="center" vertical="center"/>
    </xf>
    <xf numFmtId="0" fontId="11" fillId="16" borderId="2" xfId="0" applyFont="1" applyFill="1" applyBorder="1" applyAlignment="1">
      <alignment horizontal="center" vertical="center" wrapText="1"/>
    </xf>
    <xf numFmtId="0" fontId="11" fillId="15" borderId="26" xfId="0" applyFont="1" applyFill="1" applyBorder="1" applyAlignment="1">
      <alignment horizontal="left" vertical="center" wrapText="1"/>
    </xf>
    <xf numFmtId="0" fontId="11" fillId="15" borderId="27" xfId="0" applyFont="1" applyFill="1" applyBorder="1" applyAlignment="1">
      <alignment horizontal="left" vertical="center" wrapText="1"/>
    </xf>
    <xf numFmtId="0" fontId="11" fillId="15" borderId="42" xfId="0" applyFont="1" applyFill="1" applyBorder="1" applyAlignment="1">
      <alignment horizontal="left" vertical="center" wrapText="1"/>
    </xf>
    <xf numFmtId="0" fontId="11" fillId="15" borderId="26" xfId="0" applyFont="1" applyFill="1" applyBorder="1" applyAlignment="1">
      <alignment horizontal="left" vertical="center"/>
    </xf>
    <xf numFmtId="0" fontId="11" fillId="15" borderId="27" xfId="0" applyFont="1" applyFill="1" applyBorder="1" applyAlignment="1">
      <alignment horizontal="left" vertical="center"/>
    </xf>
    <xf numFmtId="0" fontId="11" fillId="15" borderId="28" xfId="0" applyFont="1" applyFill="1" applyBorder="1" applyAlignment="1">
      <alignment horizontal="left" vertical="center"/>
    </xf>
    <xf numFmtId="0" fontId="10" fillId="16" borderId="72" xfId="0" applyFont="1" applyFill="1" applyBorder="1" applyAlignment="1">
      <alignment horizontal="left" vertical="center"/>
    </xf>
    <xf numFmtId="0" fontId="10" fillId="16" borderId="57" xfId="0" applyFont="1" applyFill="1" applyBorder="1" applyAlignment="1">
      <alignment horizontal="left" vertical="center"/>
    </xf>
    <xf numFmtId="0" fontId="10" fillId="16" borderId="58" xfId="0" applyFont="1" applyFill="1" applyBorder="1" applyAlignment="1">
      <alignment horizontal="left" vertical="center"/>
    </xf>
    <xf numFmtId="0" fontId="10" fillId="3" borderId="67" xfId="0" applyFont="1" applyFill="1" applyBorder="1" applyAlignment="1">
      <alignment horizontal="left" vertical="center"/>
    </xf>
    <xf numFmtId="0" fontId="10" fillId="3" borderId="60" xfId="0" applyFont="1" applyFill="1" applyBorder="1" applyAlignment="1">
      <alignment horizontal="left" vertical="center"/>
    </xf>
    <xf numFmtId="0" fontId="10" fillId="3" borderId="72" xfId="0" applyFont="1" applyFill="1" applyBorder="1" applyAlignment="1">
      <alignment horizontal="left" vertical="center"/>
    </xf>
  </cellXfs>
  <cellStyles count="2864">
    <cellStyle name="60% - Énfasis1 2" xfId="26" xr:uid="{00000000-0005-0000-0000-000000000000}"/>
    <cellStyle name="60% - Énfasis2 2" xfId="27" xr:uid="{00000000-0005-0000-0000-000001000000}"/>
    <cellStyle name="60% - Énfasis3 2" xfId="28" xr:uid="{00000000-0005-0000-0000-000002000000}"/>
    <cellStyle name="60% - Énfasis4 2" xfId="29" xr:uid="{00000000-0005-0000-0000-000003000000}"/>
    <cellStyle name="60% - Énfasis5 2" xfId="30" xr:uid="{00000000-0005-0000-0000-000004000000}"/>
    <cellStyle name="60% - Énfasis6 2" xfId="31" xr:uid="{00000000-0005-0000-0000-000005000000}"/>
    <cellStyle name="BodyStyle" xfId="32" xr:uid="{00000000-0005-0000-0000-000006000000}"/>
    <cellStyle name="BodyStyleBold" xfId="33" xr:uid="{00000000-0005-0000-0000-000007000000}"/>
    <cellStyle name="BodyStyleBoldRight" xfId="34" xr:uid="{00000000-0005-0000-0000-000008000000}"/>
    <cellStyle name="BodyStyleWithBorder" xfId="35" xr:uid="{00000000-0005-0000-0000-000009000000}"/>
    <cellStyle name="BodyStyleWithBorder 2" xfId="36" xr:uid="{00000000-0005-0000-0000-00000A000000}"/>
    <cellStyle name="BodyStyleWithBorder 2 2" xfId="37" xr:uid="{00000000-0005-0000-0000-00000B000000}"/>
    <cellStyle name="BodyStyleWithBorder 2 3" xfId="38" xr:uid="{00000000-0005-0000-0000-00000C000000}"/>
    <cellStyle name="BodyStyleWithBorder 2 4" xfId="39" xr:uid="{00000000-0005-0000-0000-00000D000000}"/>
    <cellStyle name="BodyStyleWithBorder 3" xfId="40" xr:uid="{00000000-0005-0000-0000-00000E000000}"/>
    <cellStyle name="BodyStyleWithBorder 4" xfId="41" xr:uid="{00000000-0005-0000-0000-00000F000000}"/>
    <cellStyle name="BodyStyleWithBorder 5" xfId="42" xr:uid="{00000000-0005-0000-0000-000010000000}"/>
    <cellStyle name="BorderThinBlack" xfId="43" xr:uid="{00000000-0005-0000-0000-000011000000}"/>
    <cellStyle name="BorderThinBlack 2" xfId="44" xr:uid="{00000000-0005-0000-0000-000012000000}"/>
    <cellStyle name="BorderThinBlack 2 2" xfId="45" xr:uid="{00000000-0005-0000-0000-000013000000}"/>
    <cellStyle name="BorderThinBlack 2 2 2" xfId="46" xr:uid="{00000000-0005-0000-0000-000014000000}"/>
    <cellStyle name="BorderThinBlack 2 2 2 2" xfId="47" xr:uid="{00000000-0005-0000-0000-000015000000}"/>
    <cellStyle name="BorderThinBlack 2 2 2 3" xfId="48" xr:uid="{00000000-0005-0000-0000-000016000000}"/>
    <cellStyle name="BorderThinBlack 2 2 2 4" xfId="49" xr:uid="{00000000-0005-0000-0000-000017000000}"/>
    <cellStyle name="BorderThinBlack 2 2 3" xfId="50" xr:uid="{00000000-0005-0000-0000-000018000000}"/>
    <cellStyle name="BorderThinBlack 2 2 4" xfId="51" xr:uid="{00000000-0005-0000-0000-000019000000}"/>
    <cellStyle name="BorderThinBlack 2 2 5" xfId="52" xr:uid="{00000000-0005-0000-0000-00001A000000}"/>
    <cellStyle name="BorderThinBlack 2 3" xfId="53" xr:uid="{00000000-0005-0000-0000-00001B000000}"/>
    <cellStyle name="BorderThinBlack 2 4" xfId="54" xr:uid="{00000000-0005-0000-0000-00001C000000}"/>
    <cellStyle name="BorderThinBlack 2 5" xfId="55" xr:uid="{00000000-0005-0000-0000-00001D000000}"/>
    <cellStyle name="BorderThinBlack 3" xfId="56" xr:uid="{00000000-0005-0000-0000-00001E000000}"/>
    <cellStyle name="BorderThinBlack 3 2" xfId="57" xr:uid="{00000000-0005-0000-0000-00001F000000}"/>
    <cellStyle name="BorderThinBlack 3 2 2" xfId="58" xr:uid="{00000000-0005-0000-0000-000020000000}"/>
    <cellStyle name="BorderThinBlack 3 2 3" xfId="59" xr:uid="{00000000-0005-0000-0000-000021000000}"/>
    <cellStyle name="BorderThinBlack 3 2 4" xfId="60" xr:uid="{00000000-0005-0000-0000-000022000000}"/>
    <cellStyle name="BorderThinBlack 3 3" xfId="61" xr:uid="{00000000-0005-0000-0000-000023000000}"/>
    <cellStyle name="BorderThinBlack 3 4" xfId="62" xr:uid="{00000000-0005-0000-0000-000024000000}"/>
    <cellStyle name="BorderThinBlack 3 5" xfId="63" xr:uid="{00000000-0005-0000-0000-000025000000}"/>
    <cellStyle name="BorderThinBlack 4" xfId="64" xr:uid="{00000000-0005-0000-0000-000026000000}"/>
    <cellStyle name="BorderThinBlack 5" xfId="65" xr:uid="{00000000-0005-0000-0000-000027000000}"/>
    <cellStyle name="BorderThinBlack 6" xfId="66" xr:uid="{00000000-0005-0000-0000-000028000000}"/>
    <cellStyle name="Coma 2" xfId="1" xr:uid="{00000000-0005-0000-0000-000029000000}"/>
    <cellStyle name="Coma 2 2" xfId="2" xr:uid="{00000000-0005-0000-0000-00002A000000}"/>
    <cellStyle name="Comma" xfId="67" xr:uid="{00000000-0005-0000-0000-00002B000000}"/>
    <cellStyle name="Comma [0]" xfId="68" xr:uid="{00000000-0005-0000-0000-00002C000000}"/>
    <cellStyle name="Comma [0] 2" xfId="69" xr:uid="{00000000-0005-0000-0000-00002D000000}"/>
    <cellStyle name="Comma [0] 2 2" xfId="70" xr:uid="{00000000-0005-0000-0000-00002E000000}"/>
    <cellStyle name="Comma [0] 2 2 2" xfId="71" xr:uid="{00000000-0005-0000-0000-00002F000000}"/>
    <cellStyle name="Comma [0] 2 3" xfId="72" xr:uid="{00000000-0005-0000-0000-000030000000}"/>
    <cellStyle name="Comma [0] 3" xfId="73" xr:uid="{00000000-0005-0000-0000-000031000000}"/>
    <cellStyle name="Comma 2" xfId="74" xr:uid="{00000000-0005-0000-0000-000032000000}"/>
    <cellStyle name="Comma 2 2" xfId="75" xr:uid="{00000000-0005-0000-0000-000033000000}"/>
    <cellStyle name="Comma 2 2 2" xfId="76" xr:uid="{00000000-0005-0000-0000-000034000000}"/>
    <cellStyle name="Comma 2 3" xfId="77" xr:uid="{00000000-0005-0000-0000-000035000000}"/>
    <cellStyle name="Comma 3" xfId="78" xr:uid="{00000000-0005-0000-0000-000036000000}"/>
    <cellStyle name="Comma 4" xfId="79" xr:uid="{00000000-0005-0000-0000-000037000000}"/>
    <cellStyle name="Comma 5" xfId="80" xr:uid="{00000000-0005-0000-0000-000038000000}"/>
    <cellStyle name="Currency" xfId="81" xr:uid="{00000000-0005-0000-0000-000039000000}"/>
    <cellStyle name="Currency [0]" xfId="82" xr:uid="{00000000-0005-0000-0000-00003A000000}"/>
    <cellStyle name="Currency [0] 2" xfId="83" xr:uid="{00000000-0005-0000-0000-00003B000000}"/>
    <cellStyle name="Currency [0] 2 2" xfId="84" xr:uid="{00000000-0005-0000-0000-00003C000000}"/>
    <cellStyle name="Currency [0] 2 2 2" xfId="85" xr:uid="{00000000-0005-0000-0000-00003D000000}"/>
    <cellStyle name="Currency [0] 2 2 2 2" xfId="86" xr:uid="{00000000-0005-0000-0000-00003E000000}"/>
    <cellStyle name="Currency [0] 2 2 3" xfId="87" xr:uid="{00000000-0005-0000-0000-00003F000000}"/>
    <cellStyle name="Currency [0] 2 2 3 2" xfId="88" xr:uid="{00000000-0005-0000-0000-000040000000}"/>
    <cellStyle name="Currency [0] 2 2 4" xfId="89" xr:uid="{00000000-0005-0000-0000-000041000000}"/>
    <cellStyle name="Currency [0] 2 2 4 2" xfId="90" xr:uid="{00000000-0005-0000-0000-000042000000}"/>
    <cellStyle name="Currency [0] 2 2 5" xfId="91" xr:uid="{00000000-0005-0000-0000-000043000000}"/>
    <cellStyle name="Currency [0] 2 3" xfId="92" xr:uid="{00000000-0005-0000-0000-000044000000}"/>
    <cellStyle name="Currency [0] 2 3 2" xfId="93" xr:uid="{00000000-0005-0000-0000-000045000000}"/>
    <cellStyle name="Currency [0] 2 4" xfId="94" xr:uid="{00000000-0005-0000-0000-000046000000}"/>
    <cellStyle name="Currency [0] 2 4 2" xfId="95" xr:uid="{00000000-0005-0000-0000-000047000000}"/>
    <cellStyle name="Currency [0] 2 5" xfId="96" xr:uid="{00000000-0005-0000-0000-000048000000}"/>
    <cellStyle name="Currency [0] 2 5 2" xfId="97" xr:uid="{00000000-0005-0000-0000-000049000000}"/>
    <cellStyle name="Currency [0] 2 6" xfId="98" xr:uid="{00000000-0005-0000-0000-00004A000000}"/>
    <cellStyle name="Currency [0] 3" xfId="99" xr:uid="{00000000-0005-0000-0000-00004B000000}"/>
    <cellStyle name="Currency [0] 3 2" xfId="100" xr:uid="{00000000-0005-0000-0000-00004C000000}"/>
    <cellStyle name="Currency [0] 3 2 2" xfId="101" xr:uid="{00000000-0005-0000-0000-00004D000000}"/>
    <cellStyle name="Currency [0] 3 3" xfId="102" xr:uid="{00000000-0005-0000-0000-00004E000000}"/>
    <cellStyle name="Currency [0] 3 3 2" xfId="103" xr:uid="{00000000-0005-0000-0000-00004F000000}"/>
    <cellStyle name="Currency [0] 3 4" xfId="104" xr:uid="{00000000-0005-0000-0000-000050000000}"/>
    <cellStyle name="Currency [0] 3 4 2" xfId="105" xr:uid="{00000000-0005-0000-0000-000051000000}"/>
    <cellStyle name="Currency [0] 3 5" xfId="106" xr:uid="{00000000-0005-0000-0000-000052000000}"/>
    <cellStyle name="Currency [0] 4" xfId="107" xr:uid="{00000000-0005-0000-0000-000053000000}"/>
    <cellStyle name="Currency [0] 4 2" xfId="108" xr:uid="{00000000-0005-0000-0000-000054000000}"/>
    <cellStyle name="Currency [0] 5" xfId="109" xr:uid="{00000000-0005-0000-0000-000055000000}"/>
    <cellStyle name="Currency [0] 5 2" xfId="110" xr:uid="{00000000-0005-0000-0000-000056000000}"/>
    <cellStyle name="Currency [0] 6" xfId="111" xr:uid="{00000000-0005-0000-0000-000057000000}"/>
    <cellStyle name="Currency [0] 6 2" xfId="112" xr:uid="{00000000-0005-0000-0000-000058000000}"/>
    <cellStyle name="Currency [0] 7" xfId="113" xr:uid="{00000000-0005-0000-0000-000059000000}"/>
    <cellStyle name="Currency 10" xfId="114" xr:uid="{00000000-0005-0000-0000-00005A000000}"/>
    <cellStyle name="Currency 10 2" xfId="115" xr:uid="{00000000-0005-0000-0000-00005B000000}"/>
    <cellStyle name="Currency 11" xfId="116" xr:uid="{00000000-0005-0000-0000-00005C000000}"/>
    <cellStyle name="Currency 11 2" xfId="117" xr:uid="{00000000-0005-0000-0000-00005D000000}"/>
    <cellStyle name="Currency 12" xfId="118" xr:uid="{00000000-0005-0000-0000-00005E000000}"/>
    <cellStyle name="Currency 12 2" xfId="119" xr:uid="{00000000-0005-0000-0000-00005F000000}"/>
    <cellStyle name="Currency 13" xfId="120" xr:uid="{00000000-0005-0000-0000-000060000000}"/>
    <cellStyle name="Currency 13 2" xfId="121" xr:uid="{00000000-0005-0000-0000-000061000000}"/>
    <cellStyle name="Currency 14" xfId="122" xr:uid="{00000000-0005-0000-0000-000062000000}"/>
    <cellStyle name="Currency 15" xfId="123" xr:uid="{00000000-0005-0000-0000-000063000000}"/>
    <cellStyle name="Currency 2" xfId="124" xr:uid="{00000000-0005-0000-0000-000064000000}"/>
    <cellStyle name="Currency 2 2" xfId="125" xr:uid="{00000000-0005-0000-0000-000065000000}"/>
    <cellStyle name="Currency 2 2 2" xfId="126" xr:uid="{00000000-0005-0000-0000-000066000000}"/>
    <cellStyle name="Currency 2 2 2 2" xfId="127" xr:uid="{00000000-0005-0000-0000-000067000000}"/>
    <cellStyle name="Currency 2 2 3" xfId="128" xr:uid="{00000000-0005-0000-0000-000068000000}"/>
    <cellStyle name="Currency 2 2 3 2" xfId="129" xr:uid="{00000000-0005-0000-0000-000069000000}"/>
    <cellStyle name="Currency 2 2 4" xfId="130" xr:uid="{00000000-0005-0000-0000-00006A000000}"/>
    <cellStyle name="Currency 2 2 4 2" xfId="131" xr:uid="{00000000-0005-0000-0000-00006B000000}"/>
    <cellStyle name="Currency 2 2 5" xfId="132" xr:uid="{00000000-0005-0000-0000-00006C000000}"/>
    <cellStyle name="Currency 2 3" xfId="133" xr:uid="{00000000-0005-0000-0000-00006D000000}"/>
    <cellStyle name="Currency 2 3 2" xfId="134" xr:uid="{00000000-0005-0000-0000-00006E000000}"/>
    <cellStyle name="Currency 2 4" xfId="135" xr:uid="{00000000-0005-0000-0000-00006F000000}"/>
    <cellStyle name="Currency 2 4 2" xfId="136" xr:uid="{00000000-0005-0000-0000-000070000000}"/>
    <cellStyle name="Currency 2 5" xfId="137" xr:uid="{00000000-0005-0000-0000-000071000000}"/>
    <cellStyle name="Currency 2 5 2" xfId="138" xr:uid="{00000000-0005-0000-0000-000072000000}"/>
    <cellStyle name="Currency 2 6" xfId="139" xr:uid="{00000000-0005-0000-0000-000073000000}"/>
    <cellStyle name="Currency 3" xfId="140" xr:uid="{00000000-0005-0000-0000-000074000000}"/>
    <cellStyle name="Currency 3 2" xfId="141" xr:uid="{00000000-0005-0000-0000-000075000000}"/>
    <cellStyle name="Currency 3 2 2" xfId="142" xr:uid="{00000000-0005-0000-0000-000076000000}"/>
    <cellStyle name="Currency 3 3" xfId="143" xr:uid="{00000000-0005-0000-0000-000077000000}"/>
    <cellStyle name="Currency 3 3 2" xfId="144" xr:uid="{00000000-0005-0000-0000-000078000000}"/>
    <cellStyle name="Currency 3 4" xfId="145" xr:uid="{00000000-0005-0000-0000-000079000000}"/>
    <cellStyle name="Currency 3 4 2" xfId="146" xr:uid="{00000000-0005-0000-0000-00007A000000}"/>
    <cellStyle name="Currency 3 5" xfId="147" xr:uid="{00000000-0005-0000-0000-00007B000000}"/>
    <cellStyle name="Currency 4" xfId="148" xr:uid="{00000000-0005-0000-0000-00007C000000}"/>
    <cellStyle name="Currency 4 2" xfId="149" xr:uid="{00000000-0005-0000-0000-00007D000000}"/>
    <cellStyle name="Currency 4 2 2" xfId="150" xr:uid="{00000000-0005-0000-0000-00007E000000}"/>
    <cellStyle name="Currency 4 3" xfId="151" xr:uid="{00000000-0005-0000-0000-00007F000000}"/>
    <cellStyle name="Currency 4 3 2" xfId="152" xr:uid="{00000000-0005-0000-0000-000080000000}"/>
    <cellStyle name="Currency 4 4" xfId="153" xr:uid="{00000000-0005-0000-0000-000081000000}"/>
    <cellStyle name="Currency 4 4 2" xfId="154" xr:uid="{00000000-0005-0000-0000-000082000000}"/>
    <cellStyle name="Currency 4 5" xfId="155" xr:uid="{00000000-0005-0000-0000-000083000000}"/>
    <cellStyle name="Currency 5" xfId="156" xr:uid="{00000000-0005-0000-0000-000084000000}"/>
    <cellStyle name="Currency 5 2" xfId="157" xr:uid="{00000000-0005-0000-0000-000085000000}"/>
    <cellStyle name="Currency 5 2 2" xfId="158" xr:uid="{00000000-0005-0000-0000-000086000000}"/>
    <cellStyle name="Currency 5 3" xfId="159" xr:uid="{00000000-0005-0000-0000-000087000000}"/>
    <cellStyle name="Currency 5 3 2" xfId="160" xr:uid="{00000000-0005-0000-0000-000088000000}"/>
    <cellStyle name="Currency 5 4" xfId="161" xr:uid="{00000000-0005-0000-0000-000089000000}"/>
    <cellStyle name="Currency 5 4 2" xfId="162" xr:uid="{00000000-0005-0000-0000-00008A000000}"/>
    <cellStyle name="Currency 5 5" xfId="163" xr:uid="{00000000-0005-0000-0000-00008B000000}"/>
    <cellStyle name="Currency 6" xfId="164" xr:uid="{00000000-0005-0000-0000-00008C000000}"/>
    <cellStyle name="Currency 6 2" xfId="165" xr:uid="{00000000-0005-0000-0000-00008D000000}"/>
    <cellStyle name="Currency 7" xfId="166" xr:uid="{00000000-0005-0000-0000-00008E000000}"/>
    <cellStyle name="Currency 7 2" xfId="167" xr:uid="{00000000-0005-0000-0000-00008F000000}"/>
    <cellStyle name="Currency 8" xfId="168" xr:uid="{00000000-0005-0000-0000-000090000000}"/>
    <cellStyle name="Currency 8 2" xfId="169" xr:uid="{00000000-0005-0000-0000-000091000000}"/>
    <cellStyle name="Currency 9" xfId="170" xr:uid="{00000000-0005-0000-0000-000092000000}"/>
    <cellStyle name="Currency 9 2" xfId="171" xr:uid="{00000000-0005-0000-0000-000093000000}"/>
    <cellStyle name="DateStyle" xfId="172" xr:uid="{00000000-0005-0000-0000-000094000000}"/>
    <cellStyle name="DateTimeStyle" xfId="173" xr:uid="{00000000-0005-0000-0000-000095000000}"/>
    <cellStyle name="Decimal" xfId="174" xr:uid="{00000000-0005-0000-0000-000096000000}"/>
    <cellStyle name="DecimalWithBorder" xfId="175" xr:uid="{00000000-0005-0000-0000-000097000000}"/>
    <cellStyle name="DecimalWithBorder 2" xfId="176" xr:uid="{00000000-0005-0000-0000-000098000000}"/>
    <cellStyle name="DecimalWithBorder 2 2" xfId="177" xr:uid="{00000000-0005-0000-0000-000099000000}"/>
    <cellStyle name="DecimalWithBorder 2 3" xfId="178" xr:uid="{00000000-0005-0000-0000-00009A000000}"/>
    <cellStyle name="DecimalWithBorder 2 4" xfId="179" xr:uid="{00000000-0005-0000-0000-00009B000000}"/>
    <cellStyle name="DecimalWithBorder 3" xfId="180" xr:uid="{00000000-0005-0000-0000-00009C000000}"/>
    <cellStyle name="DecimalWithBorder 4" xfId="181" xr:uid="{00000000-0005-0000-0000-00009D000000}"/>
    <cellStyle name="DecimalWithBorder 5" xfId="182" xr:uid="{00000000-0005-0000-0000-00009E000000}"/>
    <cellStyle name="Énfasis1 2" xfId="183" xr:uid="{00000000-0005-0000-0000-00009F000000}"/>
    <cellStyle name="Énfasis1 2 2" xfId="184" xr:uid="{00000000-0005-0000-0000-0000A0000000}"/>
    <cellStyle name="EuroCurrency" xfId="185" xr:uid="{00000000-0005-0000-0000-0000A1000000}"/>
    <cellStyle name="EuroCurrencyWithBorder" xfId="186" xr:uid="{00000000-0005-0000-0000-0000A2000000}"/>
    <cellStyle name="EuroCurrencyWithBorder 2" xfId="187" xr:uid="{00000000-0005-0000-0000-0000A3000000}"/>
    <cellStyle name="EuroCurrencyWithBorder 2 2" xfId="188" xr:uid="{00000000-0005-0000-0000-0000A4000000}"/>
    <cellStyle name="EuroCurrencyWithBorder 2 3" xfId="189" xr:uid="{00000000-0005-0000-0000-0000A5000000}"/>
    <cellStyle name="EuroCurrencyWithBorder 2 4" xfId="190" xr:uid="{00000000-0005-0000-0000-0000A6000000}"/>
    <cellStyle name="EuroCurrencyWithBorder 3" xfId="191" xr:uid="{00000000-0005-0000-0000-0000A7000000}"/>
    <cellStyle name="EuroCurrencyWithBorder 4" xfId="192" xr:uid="{00000000-0005-0000-0000-0000A8000000}"/>
    <cellStyle name="EuroCurrencyWithBorder 5" xfId="193" xr:uid="{00000000-0005-0000-0000-0000A9000000}"/>
    <cellStyle name="HeaderStyle" xfId="194" xr:uid="{00000000-0005-0000-0000-0000AA000000}"/>
    <cellStyle name="HeaderSubTop" xfId="195" xr:uid="{00000000-0005-0000-0000-0000AB000000}"/>
    <cellStyle name="HeaderSubTopNoBold" xfId="196" xr:uid="{00000000-0005-0000-0000-0000AC000000}"/>
    <cellStyle name="HeaderTopBuyer" xfId="197" xr:uid="{00000000-0005-0000-0000-0000AD000000}"/>
    <cellStyle name="HeaderTopStyle" xfId="198" xr:uid="{00000000-0005-0000-0000-0000AE000000}"/>
    <cellStyle name="HeaderTopStyleAlignRight" xfId="199" xr:uid="{00000000-0005-0000-0000-0000AF000000}"/>
    <cellStyle name="MainTitle" xfId="200" xr:uid="{00000000-0005-0000-0000-0000B0000000}"/>
    <cellStyle name="MainTitle 2" xfId="201" xr:uid="{00000000-0005-0000-0000-0000B1000000}"/>
    <cellStyle name="MainTitle 2 2" xfId="202" xr:uid="{00000000-0005-0000-0000-0000B2000000}"/>
    <cellStyle name="MainTitle 2 3" xfId="203" xr:uid="{00000000-0005-0000-0000-0000B3000000}"/>
    <cellStyle name="MainTitle 2 4" xfId="204" xr:uid="{00000000-0005-0000-0000-0000B4000000}"/>
    <cellStyle name="MainTitle 3" xfId="205" xr:uid="{00000000-0005-0000-0000-0000B5000000}"/>
    <cellStyle name="MainTitle 4" xfId="206" xr:uid="{00000000-0005-0000-0000-0000B6000000}"/>
    <cellStyle name="MainTitle 5" xfId="207" xr:uid="{00000000-0005-0000-0000-0000B7000000}"/>
    <cellStyle name="Millares" xfId="3" builtinId="3"/>
    <cellStyle name="Millares 10" xfId="208" xr:uid="{00000000-0005-0000-0000-0000B9000000}"/>
    <cellStyle name="Millares 10 2" xfId="209" xr:uid="{00000000-0005-0000-0000-0000BA000000}"/>
    <cellStyle name="Millares 2" xfId="4" xr:uid="{00000000-0005-0000-0000-0000BB000000}"/>
    <cellStyle name="Millares 2 2" xfId="5" xr:uid="{00000000-0005-0000-0000-0000BC000000}"/>
    <cellStyle name="Millares 2 2 2" xfId="210" xr:uid="{00000000-0005-0000-0000-0000BD000000}"/>
    <cellStyle name="Millares 2 3" xfId="211" xr:uid="{00000000-0005-0000-0000-0000BE000000}"/>
    <cellStyle name="Millares 2 3 2" xfId="212" xr:uid="{00000000-0005-0000-0000-0000BF000000}"/>
    <cellStyle name="Millares 2 3 2 2" xfId="213" xr:uid="{00000000-0005-0000-0000-0000C0000000}"/>
    <cellStyle name="Millares 2 3 3" xfId="214" xr:uid="{00000000-0005-0000-0000-0000C1000000}"/>
    <cellStyle name="Millares 2 3 4" xfId="215" xr:uid="{00000000-0005-0000-0000-0000C2000000}"/>
    <cellStyle name="Millares 2 4" xfId="216" xr:uid="{00000000-0005-0000-0000-0000C3000000}"/>
    <cellStyle name="Millares 2 4 2" xfId="217" xr:uid="{00000000-0005-0000-0000-0000C4000000}"/>
    <cellStyle name="Millares 2 4 3" xfId="218" xr:uid="{00000000-0005-0000-0000-0000C5000000}"/>
    <cellStyle name="Millares 2 5" xfId="219" xr:uid="{00000000-0005-0000-0000-0000C6000000}"/>
    <cellStyle name="Millares 2 5 2" xfId="220" xr:uid="{00000000-0005-0000-0000-0000C7000000}"/>
    <cellStyle name="Millares 2 6" xfId="221" xr:uid="{00000000-0005-0000-0000-0000C8000000}"/>
    <cellStyle name="Millares 2 6 2" xfId="222" xr:uid="{00000000-0005-0000-0000-0000C9000000}"/>
    <cellStyle name="Millares 3" xfId="6" xr:uid="{00000000-0005-0000-0000-0000CA000000}"/>
    <cellStyle name="Millares 3 2" xfId="7" xr:uid="{00000000-0005-0000-0000-0000CB000000}"/>
    <cellStyle name="Millares 3 3" xfId="223" xr:uid="{00000000-0005-0000-0000-0000CC000000}"/>
    <cellStyle name="Millares 3 3 2" xfId="224" xr:uid="{00000000-0005-0000-0000-0000CD000000}"/>
    <cellStyle name="Millares 3 4" xfId="225" xr:uid="{00000000-0005-0000-0000-0000CE000000}"/>
    <cellStyle name="Millares 4" xfId="8" xr:uid="{00000000-0005-0000-0000-0000CF000000}"/>
    <cellStyle name="Millares 4 2" xfId="226" xr:uid="{00000000-0005-0000-0000-0000D0000000}"/>
    <cellStyle name="Millares 5" xfId="227" xr:uid="{00000000-0005-0000-0000-0000D1000000}"/>
    <cellStyle name="Millares 5 2" xfId="228" xr:uid="{00000000-0005-0000-0000-0000D2000000}"/>
    <cellStyle name="Millares 5 3" xfId="229" xr:uid="{00000000-0005-0000-0000-0000D3000000}"/>
    <cellStyle name="Millares 5 4" xfId="230" xr:uid="{00000000-0005-0000-0000-0000D4000000}"/>
    <cellStyle name="Millares 5 5" xfId="231" xr:uid="{00000000-0005-0000-0000-0000D5000000}"/>
    <cellStyle name="Millares 6" xfId="232" xr:uid="{00000000-0005-0000-0000-0000D6000000}"/>
    <cellStyle name="Millares 6 2" xfId="233" xr:uid="{00000000-0005-0000-0000-0000D7000000}"/>
    <cellStyle name="Millares 6 2 2" xfId="234" xr:uid="{00000000-0005-0000-0000-0000D8000000}"/>
    <cellStyle name="Millares 6 3" xfId="235" xr:uid="{00000000-0005-0000-0000-0000D9000000}"/>
    <cellStyle name="Millares 6 3 2" xfId="236" xr:uid="{00000000-0005-0000-0000-0000DA000000}"/>
    <cellStyle name="Millares 6 4" xfId="237" xr:uid="{00000000-0005-0000-0000-0000DB000000}"/>
    <cellStyle name="Millares 7" xfId="238" xr:uid="{00000000-0005-0000-0000-0000DC000000}"/>
    <cellStyle name="Millares 7 2" xfId="239" xr:uid="{00000000-0005-0000-0000-0000DD000000}"/>
    <cellStyle name="Millares 8" xfId="240" xr:uid="{00000000-0005-0000-0000-0000DE000000}"/>
    <cellStyle name="Millares 8 2" xfId="241" xr:uid="{00000000-0005-0000-0000-0000DF000000}"/>
    <cellStyle name="Millares 9" xfId="242" xr:uid="{00000000-0005-0000-0000-0000E0000000}"/>
    <cellStyle name="Millares 9 2" xfId="243" xr:uid="{00000000-0005-0000-0000-0000E1000000}"/>
    <cellStyle name="Moneda [0] 2" xfId="245" xr:uid="{00000000-0005-0000-0000-0000E3000000}"/>
    <cellStyle name="Moneda [0] 2 2" xfId="246" xr:uid="{00000000-0005-0000-0000-0000E4000000}"/>
    <cellStyle name="Moneda [0] 2 2 2" xfId="247" xr:uid="{00000000-0005-0000-0000-0000E5000000}"/>
    <cellStyle name="Moneda [0] 2 2 2 2" xfId="248" xr:uid="{00000000-0005-0000-0000-0000E6000000}"/>
    <cellStyle name="Moneda [0] 2 2 3" xfId="249" xr:uid="{00000000-0005-0000-0000-0000E7000000}"/>
    <cellStyle name="Moneda [0] 2 2 4" xfId="250" xr:uid="{00000000-0005-0000-0000-0000E8000000}"/>
    <cellStyle name="Moneda [0] 2 3" xfId="251" xr:uid="{00000000-0005-0000-0000-0000E9000000}"/>
    <cellStyle name="Moneda [0] 2 3 2" xfId="252" xr:uid="{00000000-0005-0000-0000-0000EA000000}"/>
    <cellStyle name="Moneda [0] 2 4" xfId="253" xr:uid="{00000000-0005-0000-0000-0000EB000000}"/>
    <cellStyle name="Moneda [0] 2 5" xfId="254" xr:uid="{00000000-0005-0000-0000-0000EC000000}"/>
    <cellStyle name="Moneda [0] 3" xfId="255" xr:uid="{00000000-0005-0000-0000-0000ED000000}"/>
    <cellStyle name="Moneda [0] 3 2" xfId="256" xr:uid="{00000000-0005-0000-0000-0000EE000000}"/>
    <cellStyle name="Moneda [0] 3 2 2" xfId="257" xr:uid="{00000000-0005-0000-0000-0000EF000000}"/>
    <cellStyle name="Moneda [0] 3 2 2 2" xfId="258" xr:uid="{00000000-0005-0000-0000-0000F0000000}"/>
    <cellStyle name="Moneda [0] 3 2 3" xfId="259" xr:uid="{00000000-0005-0000-0000-0000F1000000}"/>
    <cellStyle name="Moneda [0] 3 2 3 2" xfId="260" xr:uid="{00000000-0005-0000-0000-0000F2000000}"/>
    <cellStyle name="Moneda [0] 3 2 4" xfId="261" xr:uid="{00000000-0005-0000-0000-0000F3000000}"/>
    <cellStyle name="Moneda [0] 3 2 4 2" xfId="262" xr:uid="{00000000-0005-0000-0000-0000F4000000}"/>
    <cellStyle name="Moneda [0] 3 2 5" xfId="263" xr:uid="{00000000-0005-0000-0000-0000F5000000}"/>
    <cellStyle name="Moneda [0] 3 3" xfId="264" xr:uid="{00000000-0005-0000-0000-0000F6000000}"/>
    <cellStyle name="Moneda [0] 3 3 2" xfId="265" xr:uid="{00000000-0005-0000-0000-0000F7000000}"/>
    <cellStyle name="Moneda [0] 3 4" xfId="266" xr:uid="{00000000-0005-0000-0000-0000F8000000}"/>
    <cellStyle name="Moneda [0] 3 4 2" xfId="267" xr:uid="{00000000-0005-0000-0000-0000F9000000}"/>
    <cellStyle name="Moneda [0] 3 5" xfId="268" xr:uid="{00000000-0005-0000-0000-0000FA000000}"/>
    <cellStyle name="Moneda [0] 3 5 2" xfId="269" xr:uid="{00000000-0005-0000-0000-0000FB000000}"/>
    <cellStyle name="Moneda [0] 3 6" xfId="270" xr:uid="{00000000-0005-0000-0000-0000FC000000}"/>
    <cellStyle name="Moneda [0] 3 7" xfId="271" xr:uid="{00000000-0005-0000-0000-0000FD000000}"/>
    <cellStyle name="Moneda [0] 4" xfId="272" xr:uid="{00000000-0005-0000-0000-0000FE000000}"/>
    <cellStyle name="Moneda [0] 4 2" xfId="273" xr:uid="{00000000-0005-0000-0000-0000FF000000}"/>
    <cellStyle name="Moneda [0] 4 2 2" xfId="274" xr:uid="{00000000-0005-0000-0000-000000010000}"/>
    <cellStyle name="Moneda [0] 4 3" xfId="275" xr:uid="{00000000-0005-0000-0000-000001010000}"/>
    <cellStyle name="Moneda [0] 4 3 2" xfId="276" xr:uid="{00000000-0005-0000-0000-000002010000}"/>
    <cellStyle name="Moneda [0] 4 4" xfId="277" xr:uid="{00000000-0005-0000-0000-000003010000}"/>
    <cellStyle name="Moneda [0] 4 4 2" xfId="278" xr:uid="{00000000-0005-0000-0000-000004010000}"/>
    <cellStyle name="Moneda [0] 4 5" xfId="279" xr:uid="{00000000-0005-0000-0000-000005010000}"/>
    <cellStyle name="Moneda [0] 5" xfId="280" xr:uid="{00000000-0005-0000-0000-000006010000}"/>
    <cellStyle name="Moneda [0] 5 2" xfId="281" xr:uid="{00000000-0005-0000-0000-000007010000}"/>
    <cellStyle name="Moneda [0] 5 2 2" xfId="282" xr:uid="{00000000-0005-0000-0000-000008010000}"/>
    <cellStyle name="Moneda [0] 5 3" xfId="283" xr:uid="{00000000-0005-0000-0000-000009010000}"/>
    <cellStyle name="Moneda [0] 5 3 2" xfId="284" xr:uid="{00000000-0005-0000-0000-00000A010000}"/>
    <cellStyle name="Moneda [0] 5 4" xfId="285" xr:uid="{00000000-0005-0000-0000-00000B010000}"/>
    <cellStyle name="Moneda [0] 5 4 2" xfId="286" xr:uid="{00000000-0005-0000-0000-00000C010000}"/>
    <cellStyle name="Moneda [0] 5 5" xfId="287" xr:uid="{00000000-0005-0000-0000-00000D010000}"/>
    <cellStyle name="Moneda [0] 6" xfId="288" xr:uid="{00000000-0005-0000-0000-00000E010000}"/>
    <cellStyle name="Moneda [0] 6 2" xfId="289" xr:uid="{00000000-0005-0000-0000-00000F010000}"/>
    <cellStyle name="Moneda [0] 7" xfId="290" xr:uid="{00000000-0005-0000-0000-000010010000}"/>
    <cellStyle name="Moneda [0] 7 2" xfId="291" xr:uid="{00000000-0005-0000-0000-000011010000}"/>
    <cellStyle name="Moneda [0] 8" xfId="292" xr:uid="{00000000-0005-0000-0000-000012010000}"/>
    <cellStyle name="Moneda [0] 8 2" xfId="293" xr:uid="{00000000-0005-0000-0000-000013010000}"/>
    <cellStyle name="Moneda [0] 9" xfId="294" xr:uid="{00000000-0005-0000-0000-000014010000}"/>
    <cellStyle name="Moneda [0] 9 2" xfId="295" xr:uid="{00000000-0005-0000-0000-000015010000}"/>
    <cellStyle name="Moneda 10" xfId="296" xr:uid="{00000000-0005-0000-0000-000016010000}"/>
    <cellStyle name="Moneda 10 10" xfId="297" xr:uid="{00000000-0005-0000-0000-000017010000}"/>
    <cellStyle name="Moneda 10 11" xfId="298" xr:uid="{00000000-0005-0000-0000-000018010000}"/>
    <cellStyle name="Moneda 10 2" xfId="299" xr:uid="{00000000-0005-0000-0000-000019010000}"/>
    <cellStyle name="Moneda 10 2 2" xfId="300" xr:uid="{00000000-0005-0000-0000-00001A010000}"/>
    <cellStyle name="Moneda 10 2 2 2" xfId="301" xr:uid="{00000000-0005-0000-0000-00001B010000}"/>
    <cellStyle name="Moneda 10 2 2 2 2" xfId="302" xr:uid="{00000000-0005-0000-0000-00001C010000}"/>
    <cellStyle name="Moneda 10 2 2 2 2 2" xfId="303" xr:uid="{00000000-0005-0000-0000-00001D010000}"/>
    <cellStyle name="Moneda 10 2 2 2 3" xfId="304" xr:uid="{00000000-0005-0000-0000-00001E010000}"/>
    <cellStyle name="Moneda 10 2 2 2 3 2" xfId="305" xr:uid="{00000000-0005-0000-0000-00001F010000}"/>
    <cellStyle name="Moneda 10 2 2 2 4" xfId="306" xr:uid="{00000000-0005-0000-0000-000020010000}"/>
    <cellStyle name="Moneda 10 2 2 2 4 2" xfId="307" xr:uid="{00000000-0005-0000-0000-000021010000}"/>
    <cellStyle name="Moneda 10 2 2 2 5" xfId="308" xr:uid="{00000000-0005-0000-0000-000022010000}"/>
    <cellStyle name="Moneda 10 2 2 3" xfId="309" xr:uid="{00000000-0005-0000-0000-000023010000}"/>
    <cellStyle name="Moneda 10 2 2 3 2" xfId="310" xr:uid="{00000000-0005-0000-0000-000024010000}"/>
    <cellStyle name="Moneda 10 2 2 4" xfId="311" xr:uid="{00000000-0005-0000-0000-000025010000}"/>
    <cellStyle name="Moneda 10 2 2 4 2" xfId="312" xr:uid="{00000000-0005-0000-0000-000026010000}"/>
    <cellStyle name="Moneda 10 2 2 5" xfId="313" xr:uid="{00000000-0005-0000-0000-000027010000}"/>
    <cellStyle name="Moneda 10 2 2 5 2" xfId="314" xr:uid="{00000000-0005-0000-0000-000028010000}"/>
    <cellStyle name="Moneda 10 2 2 6" xfId="315" xr:uid="{00000000-0005-0000-0000-000029010000}"/>
    <cellStyle name="Moneda 10 2 3" xfId="316" xr:uid="{00000000-0005-0000-0000-00002A010000}"/>
    <cellStyle name="Moneda 10 2 3 2" xfId="317" xr:uid="{00000000-0005-0000-0000-00002B010000}"/>
    <cellStyle name="Moneda 10 2 3 2 2" xfId="318" xr:uid="{00000000-0005-0000-0000-00002C010000}"/>
    <cellStyle name="Moneda 10 2 3 3" xfId="319" xr:uid="{00000000-0005-0000-0000-00002D010000}"/>
    <cellStyle name="Moneda 10 2 3 3 2" xfId="320" xr:uid="{00000000-0005-0000-0000-00002E010000}"/>
    <cellStyle name="Moneda 10 2 3 4" xfId="321" xr:uid="{00000000-0005-0000-0000-00002F010000}"/>
    <cellStyle name="Moneda 10 2 3 4 2" xfId="322" xr:uid="{00000000-0005-0000-0000-000030010000}"/>
    <cellStyle name="Moneda 10 2 3 5" xfId="323" xr:uid="{00000000-0005-0000-0000-000031010000}"/>
    <cellStyle name="Moneda 10 2 4" xfId="324" xr:uid="{00000000-0005-0000-0000-000032010000}"/>
    <cellStyle name="Moneda 10 2 4 2" xfId="325" xr:uid="{00000000-0005-0000-0000-000033010000}"/>
    <cellStyle name="Moneda 10 2 5" xfId="326" xr:uid="{00000000-0005-0000-0000-000034010000}"/>
    <cellStyle name="Moneda 10 2 5 2" xfId="327" xr:uid="{00000000-0005-0000-0000-000035010000}"/>
    <cellStyle name="Moneda 10 2 6" xfId="328" xr:uid="{00000000-0005-0000-0000-000036010000}"/>
    <cellStyle name="Moneda 10 2 6 2" xfId="329" xr:uid="{00000000-0005-0000-0000-000037010000}"/>
    <cellStyle name="Moneda 10 2 7" xfId="330" xr:uid="{00000000-0005-0000-0000-000038010000}"/>
    <cellStyle name="Moneda 10 2 8" xfId="331" xr:uid="{00000000-0005-0000-0000-000039010000}"/>
    <cellStyle name="Moneda 10 3" xfId="332" xr:uid="{00000000-0005-0000-0000-00003A010000}"/>
    <cellStyle name="Moneda 10 3 2" xfId="333" xr:uid="{00000000-0005-0000-0000-00003B010000}"/>
    <cellStyle name="Moneda 10 3 2 2" xfId="334" xr:uid="{00000000-0005-0000-0000-00003C010000}"/>
    <cellStyle name="Moneda 10 3 2 2 2" xfId="335" xr:uid="{00000000-0005-0000-0000-00003D010000}"/>
    <cellStyle name="Moneda 10 3 2 2 2 2" xfId="336" xr:uid="{00000000-0005-0000-0000-00003E010000}"/>
    <cellStyle name="Moneda 10 3 2 2 3" xfId="337" xr:uid="{00000000-0005-0000-0000-00003F010000}"/>
    <cellStyle name="Moneda 10 3 2 2 3 2" xfId="338" xr:uid="{00000000-0005-0000-0000-000040010000}"/>
    <cellStyle name="Moneda 10 3 2 2 4" xfId="339" xr:uid="{00000000-0005-0000-0000-000041010000}"/>
    <cellStyle name="Moneda 10 3 2 2 4 2" xfId="340" xr:uid="{00000000-0005-0000-0000-000042010000}"/>
    <cellStyle name="Moneda 10 3 2 2 5" xfId="341" xr:uid="{00000000-0005-0000-0000-000043010000}"/>
    <cellStyle name="Moneda 10 3 2 3" xfId="342" xr:uid="{00000000-0005-0000-0000-000044010000}"/>
    <cellStyle name="Moneda 10 3 2 3 2" xfId="343" xr:uid="{00000000-0005-0000-0000-000045010000}"/>
    <cellStyle name="Moneda 10 3 2 4" xfId="344" xr:uid="{00000000-0005-0000-0000-000046010000}"/>
    <cellStyle name="Moneda 10 3 2 4 2" xfId="345" xr:uid="{00000000-0005-0000-0000-000047010000}"/>
    <cellStyle name="Moneda 10 3 2 5" xfId="346" xr:uid="{00000000-0005-0000-0000-000048010000}"/>
    <cellStyle name="Moneda 10 3 2 5 2" xfId="347" xr:uid="{00000000-0005-0000-0000-000049010000}"/>
    <cellStyle name="Moneda 10 3 2 6" xfId="348" xr:uid="{00000000-0005-0000-0000-00004A010000}"/>
    <cellStyle name="Moneda 10 3 3" xfId="349" xr:uid="{00000000-0005-0000-0000-00004B010000}"/>
    <cellStyle name="Moneda 10 3 3 2" xfId="350" xr:uid="{00000000-0005-0000-0000-00004C010000}"/>
    <cellStyle name="Moneda 10 3 3 2 2" xfId="351" xr:uid="{00000000-0005-0000-0000-00004D010000}"/>
    <cellStyle name="Moneda 10 3 3 3" xfId="352" xr:uid="{00000000-0005-0000-0000-00004E010000}"/>
    <cellStyle name="Moneda 10 3 3 3 2" xfId="353" xr:uid="{00000000-0005-0000-0000-00004F010000}"/>
    <cellStyle name="Moneda 10 3 3 4" xfId="354" xr:uid="{00000000-0005-0000-0000-000050010000}"/>
    <cellStyle name="Moneda 10 3 3 4 2" xfId="355" xr:uid="{00000000-0005-0000-0000-000051010000}"/>
    <cellStyle name="Moneda 10 3 3 5" xfId="356" xr:uid="{00000000-0005-0000-0000-000052010000}"/>
    <cellStyle name="Moneda 10 3 4" xfId="357" xr:uid="{00000000-0005-0000-0000-000053010000}"/>
    <cellStyle name="Moneda 10 3 4 2" xfId="358" xr:uid="{00000000-0005-0000-0000-000054010000}"/>
    <cellStyle name="Moneda 10 3 5" xfId="359" xr:uid="{00000000-0005-0000-0000-000055010000}"/>
    <cellStyle name="Moneda 10 3 5 2" xfId="360" xr:uid="{00000000-0005-0000-0000-000056010000}"/>
    <cellStyle name="Moneda 10 3 6" xfId="361" xr:uid="{00000000-0005-0000-0000-000057010000}"/>
    <cellStyle name="Moneda 10 3 6 2" xfId="362" xr:uid="{00000000-0005-0000-0000-000058010000}"/>
    <cellStyle name="Moneda 10 3 7" xfId="363" xr:uid="{00000000-0005-0000-0000-000059010000}"/>
    <cellStyle name="Moneda 10 4" xfId="364" xr:uid="{00000000-0005-0000-0000-00005A010000}"/>
    <cellStyle name="Moneda 10 4 2" xfId="365" xr:uid="{00000000-0005-0000-0000-00005B010000}"/>
    <cellStyle name="Moneda 10 4 2 2" xfId="366" xr:uid="{00000000-0005-0000-0000-00005C010000}"/>
    <cellStyle name="Moneda 10 4 2 2 2" xfId="367" xr:uid="{00000000-0005-0000-0000-00005D010000}"/>
    <cellStyle name="Moneda 10 4 2 2 2 2" xfId="368" xr:uid="{00000000-0005-0000-0000-00005E010000}"/>
    <cellStyle name="Moneda 10 4 2 2 3" xfId="369" xr:uid="{00000000-0005-0000-0000-00005F010000}"/>
    <cellStyle name="Moneda 10 4 2 2 3 2" xfId="370" xr:uid="{00000000-0005-0000-0000-000060010000}"/>
    <cellStyle name="Moneda 10 4 2 2 4" xfId="371" xr:uid="{00000000-0005-0000-0000-000061010000}"/>
    <cellStyle name="Moneda 10 4 2 2 4 2" xfId="372" xr:uid="{00000000-0005-0000-0000-000062010000}"/>
    <cellStyle name="Moneda 10 4 2 2 5" xfId="373" xr:uid="{00000000-0005-0000-0000-000063010000}"/>
    <cellStyle name="Moneda 10 4 2 3" xfId="374" xr:uid="{00000000-0005-0000-0000-000064010000}"/>
    <cellStyle name="Moneda 10 4 2 3 2" xfId="375" xr:uid="{00000000-0005-0000-0000-000065010000}"/>
    <cellStyle name="Moneda 10 4 2 4" xfId="376" xr:uid="{00000000-0005-0000-0000-000066010000}"/>
    <cellStyle name="Moneda 10 4 2 4 2" xfId="377" xr:uid="{00000000-0005-0000-0000-000067010000}"/>
    <cellStyle name="Moneda 10 4 2 5" xfId="378" xr:uid="{00000000-0005-0000-0000-000068010000}"/>
    <cellStyle name="Moneda 10 4 2 5 2" xfId="379" xr:uid="{00000000-0005-0000-0000-000069010000}"/>
    <cellStyle name="Moneda 10 4 2 6" xfId="380" xr:uid="{00000000-0005-0000-0000-00006A010000}"/>
    <cellStyle name="Moneda 10 4 3" xfId="381" xr:uid="{00000000-0005-0000-0000-00006B010000}"/>
    <cellStyle name="Moneda 10 4 3 2" xfId="382" xr:uid="{00000000-0005-0000-0000-00006C010000}"/>
    <cellStyle name="Moneda 10 4 3 2 2" xfId="383" xr:uid="{00000000-0005-0000-0000-00006D010000}"/>
    <cellStyle name="Moneda 10 4 3 3" xfId="384" xr:uid="{00000000-0005-0000-0000-00006E010000}"/>
    <cellStyle name="Moneda 10 4 3 3 2" xfId="385" xr:uid="{00000000-0005-0000-0000-00006F010000}"/>
    <cellStyle name="Moneda 10 4 3 4" xfId="386" xr:uid="{00000000-0005-0000-0000-000070010000}"/>
    <cellStyle name="Moneda 10 4 3 4 2" xfId="387" xr:uid="{00000000-0005-0000-0000-000071010000}"/>
    <cellStyle name="Moneda 10 4 3 5" xfId="388" xr:uid="{00000000-0005-0000-0000-000072010000}"/>
    <cellStyle name="Moneda 10 4 4" xfId="389" xr:uid="{00000000-0005-0000-0000-000073010000}"/>
    <cellStyle name="Moneda 10 4 4 2" xfId="390" xr:uid="{00000000-0005-0000-0000-000074010000}"/>
    <cellStyle name="Moneda 10 4 5" xfId="391" xr:uid="{00000000-0005-0000-0000-000075010000}"/>
    <cellStyle name="Moneda 10 4 5 2" xfId="392" xr:uid="{00000000-0005-0000-0000-000076010000}"/>
    <cellStyle name="Moneda 10 4 6" xfId="393" xr:uid="{00000000-0005-0000-0000-000077010000}"/>
    <cellStyle name="Moneda 10 4 6 2" xfId="394" xr:uid="{00000000-0005-0000-0000-000078010000}"/>
    <cellStyle name="Moneda 10 4 7" xfId="395" xr:uid="{00000000-0005-0000-0000-000079010000}"/>
    <cellStyle name="Moneda 10 5" xfId="396" xr:uid="{00000000-0005-0000-0000-00007A010000}"/>
    <cellStyle name="Moneda 10 5 2" xfId="397" xr:uid="{00000000-0005-0000-0000-00007B010000}"/>
    <cellStyle name="Moneda 10 5 2 2" xfId="398" xr:uid="{00000000-0005-0000-0000-00007C010000}"/>
    <cellStyle name="Moneda 10 5 2 2 2" xfId="399" xr:uid="{00000000-0005-0000-0000-00007D010000}"/>
    <cellStyle name="Moneda 10 5 2 3" xfId="400" xr:uid="{00000000-0005-0000-0000-00007E010000}"/>
    <cellStyle name="Moneda 10 5 2 3 2" xfId="401" xr:uid="{00000000-0005-0000-0000-00007F010000}"/>
    <cellStyle name="Moneda 10 5 2 4" xfId="402" xr:uid="{00000000-0005-0000-0000-000080010000}"/>
    <cellStyle name="Moneda 10 5 2 4 2" xfId="403" xr:uid="{00000000-0005-0000-0000-000081010000}"/>
    <cellStyle name="Moneda 10 5 2 5" xfId="404" xr:uid="{00000000-0005-0000-0000-000082010000}"/>
    <cellStyle name="Moneda 10 5 3" xfId="405" xr:uid="{00000000-0005-0000-0000-000083010000}"/>
    <cellStyle name="Moneda 10 5 3 2" xfId="406" xr:uid="{00000000-0005-0000-0000-000084010000}"/>
    <cellStyle name="Moneda 10 5 4" xfId="407" xr:uid="{00000000-0005-0000-0000-000085010000}"/>
    <cellStyle name="Moneda 10 5 4 2" xfId="408" xr:uid="{00000000-0005-0000-0000-000086010000}"/>
    <cellStyle name="Moneda 10 5 5" xfId="409" xr:uid="{00000000-0005-0000-0000-000087010000}"/>
    <cellStyle name="Moneda 10 5 5 2" xfId="410" xr:uid="{00000000-0005-0000-0000-000088010000}"/>
    <cellStyle name="Moneda 10 5 6" xfId="411" xr:uid="{00000000-0005-0000-0000-000089010000}"/>
    <cellStyle name="Moneda 10 6" xfId="412" xr:uid="{00000000-0005-0000-0000-00008A010000}"/>
    <cellStyle name="Moneda 10 6 2" xfId="413" xr:uid="{00000000-0005-0000-0000-00008B010000}"/>
    <cellStyle name="Moneda 10 6 2 2" xfId="414" xr:uid="{00000000-0005-0000-0000-00008C010000}"/>
    <cellStyle name="Moneda 10 6 3" xfId="415" xr:uid="{00000000-0005-0000-0000-00008D010000}"/>
    <cellStyle name="Moneda 10 6 3 2" xfId="416" xr:uid="{00000000-0005-0000-0000-00008E010000}"/>
    <cellStyle name="Moneda 10 6 4" xfId="417" xr:uid="{00000000-0005-0000-0000-00008F010000}"/>
    <cellStyle name="Moneda 10 6 4 2" xfId="418" xr:uid="{00000000-0005-0000-0000-000090010000}"/>
    <cellStyle name="Moneda 10 6 5" xfId="419" xr:uid="{00000000-0005-0000-0000-000091010000}"/>
    <cellStyle name="Moneda 10 7" xfId="420" xr:uid="{00000000-0005-0000-0000-000092010000}"/>
    <cellStyle name="Moneda 10 7 2" xfId="421" xr:uid="{00000000-0005-0000-0000-000093010000}"/>
    <cellStyle name="Moneda 10 8" xfId="422" xr:uid="{00000000-0005-0000-0000-000094010000}"/>
    <cellStyle name="Moneda 10 8 2" xfId="423" xr:uid="{00000000-0005-0000-0000-000095010000}"/>
    <cellStyle name="Moneda 10 9" xfId="424" xr:uid="{00000000-0005-0000-0000-000096010000}"/>
    <cellStyle name="Moneda 10 9 2" xfId="425" xr:uid="{00000000-0005-0000-0000-000097010000}"/>
    <cellStyle name="Moneda 11" xfId="426" xr:uid="{00000000-0005-0000-0000-000098010000}"/>
    <cellStyle name="Moneda 11 10" xfId="427" xr:uid="{00000000-0005-0000-0000-000099010000}"/>
    <cellStyle name="Moneda 11 11" xfId="428" xr:uid="{00000000-0005-0000-0000-00009A010000}"/>
    <cellStyle name="Moneda 11 2" xfId="429" xr:uid="{00000000-0005-0000-0000-00009B010000}"/>
    <cellStyle name="Moneda 11 2 2" xfId="430" xr:uid="{00000000-0005-0000-0000-00009C010000}"/>
    <cellStyle name="Moneda 11 2 2 2" xfId="431" xr:uid="{00000000-0005-0000-0000-00009D010000}"/>
    <cellStyle name="Moneda 11 2 2 2 2" xfId="432" xr:uid="{00000000-0005-0000-0000-00009E010000}"/>
    <cellStyle name="Moneda 11 2 2 2 2 2" xfId="433" xr:uid="{00000000-0005-0000-0000-00009F010000}"/>
    <cellStyle name="Moneda 11 2 2 2 3" xfId="434" xr:uid="{00000000-0005-0000-0000-0000A0010000}"/>
    <cellStyle name="Moneda 11 2 2 2 3 2" xfId="435" xr:uid="{00000000-0005-0000-0000-0000A1010000}"/>
    <cellStyle name="Moneda 11 2 2 2 4" xfId="436" xr:uid="{00000000-0005-0000-0000-0000A2010000}"/>
    <cellStyle name="Moneda 11 2 2 2 4 2" xfId="437" xr:uid="{00000000-0005-0000-0000-0000A3010000}"/>
    <cellStyle name="Moneda 11 2 2 2 5" xfId="438" xr:uid="{00000000-0005-0000-0000-0000A4010000}"/>
    <cellStyle name="Moneda 11 2 2 3" xfId="439" xr:uid="{00000000-0005-0000-0000-0000A5010000}"/>
    <cellStyle name="Moneda 11 2 2 3 2" xfId="440" xr:uid="{00000000-0005-0000-0000-0000A6010000}"/>
    <cellStyle name="Moneda 11 2 2 4" xfId="441" xr:uid="{00000000-0005-0000-0000-0000A7010000}"/>
    <cellStyle name="Moneda 11 2 2 4 2" xfId="442" xr:uid="{00000000-0005-0000-0000-0000A8010000}"/>
    <cellStyle name="Moneda 11 2 2 5" xfId="443" xr:uid="{00000000-0005-0000-0000-0000A9010000}"/>
    <cellStyle name="Moneda 11 2 2 5 2" xfId="444" xr:uid="{00000000-0005-0000-0000-0000AA010000}"/>
    <cellStyle name="Moneda 11 2 2 6" xfId="445" xr:uid="{00000000-0005-0000-0000-0000AB010000}"/>
    <cellStyle name="Moneda 11 2 3" xfId="446" xr:uid="{00000000-0005-0000-0000-0000AC010000}"/>
    <cellStyle name="Moneda 11 2 3 2" xfId="447" xr:uid="{00000000-0005-0000-0000-0000AD010000}"/>
    <cellStyle name="Moneda 11 2 3 2 2" xfId="448" xr:uid="{00000000-0005-0000-0000-0000AE010000}"/>
    <cellStyle name="Moneda 11 2 3 3" xfId="449" xr:uid="{00000000-0005-0000-0000-0000AF010000}"/>
    <cellStyle name="Moneda 11 2 3 3 2" xfId="450" xr:uid="{00000000-0005-0000-0000-0000B0010000}"/>
    <cellStyle name="Moneda 11 2 3 4" xfId="451" xr:uid="{00000000-0005-0000-0000-0000B1010000}"/>
    <cellStyle name="Moneda 11 2 3 4 2" xfId="452" xr:uid="{00000000-0005-0000-0000-0000B2010000}"/>
    <cellStyle name="Moneda 11 2 3 5" xfId="453" xr:uid="{00000000-0005-0000-0000-0000B3010000}"/>
    <cellStyle name="Moneda 11 2 4" xfId="454" xr:uid="{00000000-0005-0000-0000-0000B4010000}"/>
    <cellStyle name="Moneda 11 2 4 2" xfId="455" xr:uid="{00000000-0005-0000-0000-0000B5010000}"/>
    <cellStyle name="Moneda 11 2 5" xfId="456" xr:uid="{00000000-0005-0000-0000-0000B6010000}"/>
    <cellStyle name="Moneda 11 2 5 2" xfId="457" xr:uid="{00000000-0005-0000-0000-0000B7010000}"/>
    <cellStyle name="Moneda 11 2 6" xfId="458" xr:uid="{00000000-0005-0000-0000-0000B8010000}"/>
    <cellStyle name="Moneda 11 2 6 2" xfId="459" xr:uid="{00000000-0005-0000-0000-0000B9010000}"/>
    <cellStyle name="Moneda 11 2 7" xfId="460" xr:uid="{00000000-0005-0000-0000-0000BA010000}"/>
    <cellStyle name="Moneda 11 2 8" xfId="461" xr:uid="{00000000-0005-0000-0000-0000BB010000}"/>
    <cellStyle name="Moneda 11 3" xfId="462" xr:uid="{00000000-0005-0000-0000-0000BC010000}"/>
    <cellStyle name="Moneda 11 3 2" xfId="463" xr:uid="{00000000-0005-0000-0000-0000BD010000}"/>
    <cellStyle name="Moneda 11 3 2 2" xfId="464" xr:uid="{00000000-0005-0000-0000-0000BE010000}"/>
    <cellStyle name="Moneda 11 3 2 2 2" xfId="465" xr:uid="{00000000-0005-0000-0000-0000BF010000}"/>
    <cellStyle name="Moneda 11 3 2 2 2 2" xfId="466" xr:uid="{00000000-0005-0000-0000-0000C0010000}"/>
    <cellStyle name="Moneda 11 3 2 2 3" xfId="467" xr:uid="{00000000-0005-0000-0000-0000C1010000}"/>
    <cellStyle name="Moneda 11 3 2 2 3 2" xfId="468" xr:uid="{00000000-0005-0000-0000-0000C2010000}"/>
    <cellStyle name="Moneda 11 3 2 2 4" xfId="469" xr:uid="{00000000-0005-0000-0000-0000C3010000}"/>
    <cellStyle name="Moneda 11 3 2 2 4 2" xfId="470" xr:uid="{00000000-0005-0000-0000-0000C4010000}"/>
    <cellStyle name="Moneda 11 3 2 2 5" xfId="471" xr:uid="{00000000-0005-0000-0000-0000C5010000}"/>
    <cellStyle name="Moneda 11 3 2 3" xfId="472" xr:uid="{00000000-0005-0000-0000-0000C6010000}"/>
    <cellStyle name="Moneda 11 3 2 3 2" xfId="473" xr:uid="{00000000-0005-0000-0000-0000C7010000}"/>
    <cellStyle name="Moneda 11 3 2 4" xfId="474" xr:uid="{00000000-0005-0000-0000-0000C8010000}"/>
    <cellStyle name="Moneda 11 3 2 4 2" xfId="475" xr:uid="{00000000-0005-0000-0000-0000C9010000}"/>
    <cellStyle name="Moneda 11 3 2 5" xfId="476" xr:uid="{00000000-0005-0000-0000-0000CA010000}"/>
    <cellStyle name="Moneda 11 3 2 5 2" xfId="477" xr:uid="{00000000-0005-0000-0000-0000CB010000}"/>
    <cellStyle name="Moneda 11 3 2 6" xfId="478" xr:uid="{00000000-0005-0000-0000-0000CC010000}"/>
    <cellStyle name="Moneda 11 3 3" xfId="479" xr:uid="{00000000-0005-0000-0000-0000CD010000}"/>
    <cellStyle name="Moneda 11 3 3 2" xfId="480" xr:uid="{00000000-0005-0000-0000-0000CE010000}"/>
    <cellStyle name="Moneda 11 3 3 2 2" xfId="481" xr:uid="{00000000-0005-0000-0000-0000CF010000}"/>
    <cellStyle name="Moneda 11 3 3 3" xfId="482" xr:uid="{00000000-0005-0000-0000-0000D0010000}"/>
    <cellStyle name="Moneda 11 3 3 3 2" xfId="483" xr:uid="{00000000-0005-0000-0000-0000D1010000}"/>
    <cellStyle name="Moneda 11 3 3 4" xfId="484" xr:uid="{00000000-0005-0000-0000-0000D2010000}"/>
    <cellStyle name="Moneda 11 3 3 4 2" xfId="485" xr:uid="{00000000-0005-0000-0000-0000D3010000}"/>
    <cellStyle name="Moneda 11 3 3 5" xfId="486" xr:uid="{00000000-0005-0000-0000-0000D4010000}"/>
    <cellStyle name="Moneda 11 3 4" xfId="487" xr:uid="{00000000-0005-0000-0000-0000D5010000}"/>
    <cellStyle name="Moneda 11 3 4 2" xfId="488" xr:uid="{00000000-0005-0000-0000-0000D6010000}"/>
    <cellStyle name="Moneda 11 3 5" xfId="489" xr:uid="{00000000-0005-0000-0000-0000D7010000}"/>
    <cellStyle name="Moneda 11 3 5 2" xfId="490" xr:uid="{00000000-0005-0000-0000-0000D8010000}"/>
    <cellStyle name="Moneda 11 3 6" xfId="491" xr:uid="{00000000-0005-0000-0000-0000D9010000}"/>
    <cellStyle name="Moneda 11 3 6 2" xfId="492" xr:uid="{00000000-0005-0000-0000-0000DA010000}"/>
    <cellStyle name="Moneda 11 3 7" xfId="493" xr:uid="{00000000-0005-0000-0000-0000DB010000}"/>
    <cellStyle name="Moneda 11 4" xfId="494" xr:uid="{00000000-0005-0000-0000-0000DC010000}"/>
    <cellStyle name="Moneda 11 4 2" xfId="495" xr:uid="{00000000-0005-0000-0000-0000DD010000}"/>
    <cellStyle name="Moneda 11 4 2 2" xfId="496" xr:uid="{00000000-0005-0000-0000-0000DE010000}"/>
    <cellStyle name="Moneda 11 4 2 2 2" xfId="497" xr:uid="{00000000-0005-0000-0000-0000DF010000}"/>
    <cellStyle name="Moneda 11 4 2 2 2 2" xfId="498" xr:uid="{00000000-0005-0000-0000-0000E0010000}"/>
    <cellStyle name="Moneda 11 4 2 2 3" xfId="499" xr:uid="{00000000-0005-0000-0000-0000E1010000}"/>
    <cellStyle name="Moneda 11 4 2 2 3 2" xfId="500" xr:uid="{00000000-0005-0000-0000-0000E2010000}"/>
    <cellStyle name="Moneda 11 4 2 2 4" xfId="501" xr:uid="{00000000-0005-0000-0000-0000E3010000}"/>
    <cellStyle name="Moneda 11 4 2 2 4 2" xfId="502" xr:uid="{00000000-0005-0000-0000-0000E4010000}"/>
    <cellStyle name="Moneda 11 4 2 2 5" xfId="503" xr:uid="{00000000-0005-0000-0000-0000E5010000}"/>
    <cellStyle name="Moneda 11 4 2 3" xfId="504" xr:uid="{00000000-0005-0000-0000-0000E6010000}"/>
    <cellStyle name="Moneda 11 4 2 3 2" xfId="505" xr:uid="{00000000-0005-0000-0000-0000E7010000}"/>
    <cellStyle name="Moneda 11 4 2 4" xfId="506" xr:uid="{00000000-0005-0000-0000-0000E8010000}"/>
    <cellStyle name="Moneda 11 4 2 4 2" xfId="507" xr:uid="{00000000-0005-0000-0000-0000E9010000}"/>
    <cellStyle name="Moneda 11 4 2 5" xfId="508" xr:uid="{00000000-0005-0000-0000-0000EA010000}"/>
    <cellStyle name="Moneda 11 4 2 5 2" xfId="509" xr:uid="{00000000-0005-0000-0000-0000EB010000}"/>
    <cellStyle name="Moneda 11 4 2 6" xfId="510" xr:uid="{00000000-0005-0000-0000-0000EC010000}"/>
    <cellStyle name="Moneda 11 4 3" xfId="511" xr:uid="{00000000-0005-0000-0000-0000ED010000}"/>
    <cellStyle name="Moneda 11 4 3 2" xfId="512" xr:uid="{00000000-0005-0000-0000-0000EE010000}"/>
    <cellStyle name="Moneda 11 4 3 2 2" xfId="513" xr:uid="{00000000-0005-0000-0000-0000EF010000}"/>
    <cellStyle name="Moneda 11 4 3 3" xfId="514" xr:uid="{00000000-0005-0000-0000-0000F0010000}"/>
    <cellStyle name="Moneda 11 4 3 3 2" xfId="515" xr:uid="{00000000-0005-0000-0000-0000F1010000}"/>
    <cellStyle name="Moneda 11 4 3 4" xfId="516" xr:uid="{00000000-0005-0000-0000-0000F2010000}"/>
    <cellStyle name="Moneda 11 4 3 4 2" xfId="517" xr:uid="{00000000-0005-0000-0000-0000F3010000}"/>
    <cellStyle name="Moneda 11 4 3 5" xfId="518" xr:uid="{00000000-0005-0000-0000-0000F4010000}"/>
    <cellStyle name="Moneda 11 4 4" xfId="519" xr:uid="{00000000-0005-0000-0000-0000F5010000}"/>
    <cellStyle name="Moneda 11 4 4 2" xfId="520" xr:uid="{00000000-0005-0000-0000-0000F6010000}"/>
    <cellStyle name="Moneda 11 4 5" xfId="521" xr:uid="{00000000-0005-0000-0000-0000F7010000}"/>
    <cellStyle name="Moneda 11 4 5 2" xfId="522" xr:uid="{00000000-0005-0000-0000-0000F8010000}"/>
    <cellStyle name="Moneda 11 4 6" xfId="523" xr:uid="{00000000-0005-0000-0000-0000F9010000}"/>
    <cellStyle name="Moneda 11 4 6 2" xfId="524" xr:uid="{00000000-0005-0000-0000-0000FA010000}"/>
    <cellStyle name="Moneda 11 4 7" xfId="525" xr:uid="{00000000-0005-0000-0000-0000FB010000}"/>
    <cellStyle name="Moneda 11 5" xfId="526" xr:uid="{00000000-0005-0000-0000-0000FC010000}"/>
    <cellStyle name="Moneda 11 5 2" xfId="527" xr:uid="{00000000-0005-0000-0000-0000FD010000}"/>
    <cellStyle name="Moneda 11 5 2 2" xfId="528" xr:uid="{00000000-0005-0000-0000-0000FE010000}"/>
    <cellStyle name="Moneda 11 5 2 2 2" xfId="529" xr:uid="{00000000-0005-0000-0000-0000FF010000}"/>
    <cellStyle name="Moneda 11 5 2 3" xfId="530" xr:uid="{00000000-0005-0000-0000-000000020000}"/>
    <cellStyle name="Moneda 11 5 2 3 2" xfId="531" xr:uid="{00000000-0005-0000-0000-000001020000}"/>
    <cellStyle name="Moneda 11 5 2 4" xfId="532" xr:uid="{00000000-0005-0000-0000-000002020000}"/>
    <cellStyle name="Moneda 11 5 2 4 2" xfId="533" xr:uid="{00000000-0005-0000-0000-000003020000}"/>
    <cellStyle name="Moneda 11 5 2 5" xfId="534" xr:uid="{00000000-0005-0000-0000-000004020000}"/>
    <cellStyle name="Moneda 11 5 3" xfId="535" xr:uid="{00000000-0005-0000-0000-000005020000}"/>
    <cellStyle name="Moneda 11 5 3 2" xfId="536" xr:uid="{00000000-0005-0000-0000-000006020000}"/>
    <cellStyle name="Moneda 11 5 4" xfId="537" xr:uid="{00000000-0005-0000-0000-000007020000}"/>
    <cellStyle name="Moneda 11 5 4 2" xfId="538" xr:uid="{00000000-0005-0000-0000-000008020000}"/>
    <cellStyle name="Moneda 11 5 5" xfId="539" xr:uid="{00000000-0005-0000-0000-000009020000}"/>
    <cellStyle name="Moneda 11 5 5 2" xfId="540" xr:uid="{00000000-0005-0000-0000-00000A020000}"/>
    <cellStyle name="Moneda 11 5 6" xfId="541" xr:uid="{00000000-0005-0000-0000-00000B020000}"/>
    <cellStyle name="Moneda 11 6" xfId="542" xr:uid="{00000000-0005-0000-0000-00000C020000}"/>
    <cellStyle name="Moneda 11 6 2" xfId="543" xr:uid="{00000000-0005-0000-0000-00000D020000}"/>
    <cellStyle name="Moneda 11 6 2 2" xfId="544" xr:uid="{00000000-0005-0000-0000-00000E020000}"/>
    <cellStyle name="Moneda 11 6 3" xfId="545" xr:uid="{00000000-0005-0000-0000-00000F020000}"/>
    <cellStyle name="Moneda 11 6 3 2" xfId="546" xr:uid="{00000000-0005-0000-0000-000010020000}"/>
    <cellStyle name="Moneda 11 6 4" xfId="547" xr:uid="{00000000-0005-0000-0000-000011020000}"/>
    <cellStyle name="Moneda 11 6 4 2" xfId="548" xr:uid="{00000000-0005-0000-0000-000012020000}"/>
    <cellStyle name="Moneda 11 6 5" xfId="549" xr:uid="{00000000-0005-0000-0000-000013020000}"/>
    <cellStyle name="Moneda 11 7" xfId="550" xr:uid="{00000000-0005-0000-0000-000014020000}"/>
    <cellStyle name="Moneda 11 7 2" xfId="551" xr:uid="{00000000-0005-0000-0000-000015020000}"/>
    <cellStyle name="Moneda 11 8" xfId="552" xr:uid="{00000000-0005-0000-0000-000016020000}"/>
    <cellStyle name="Moneda 11 8 2" xfId="553" xr:uid="{00000000-0005-0000-0000-000017020000}"/>
    <cellStyle name="Moneda 11 9" xfId="554" xr:uid="{00000000-0005-0000-0000-000018020000}"/>
    <cellStyle name="Moneda 11 9 2" xfId="555" xr:uid="{00000000-0005-0000-0000-000019020000}"/>
    <cellStyle name="Moneda 12" xfId="556" xr:uid="{00000000-0005-0000-0000-00001A020000}"/>
    <cellStyle name="Moneda 12 2" xfId="557" xr:uid="{00000000-0005-0000-0000-00001B020000}"/>
    <cellStyle name="Moneda 12 2 2" xfId="558" xr:uid="{00000000-0005-0000-0000-00001C020000}"/>
    <cellStyle name="Moneda 12 2 2 2" xfId="559" xr:uid="{00000000-0005-0000-0000-00001D020000}"/>
    <cellStyle name="Moneda 12 2 2 2 2" xfId="560" xr:uid="{00000000-0005-0000-0000-00001E020000}"/>
    <cellStyle name="Moneda 12 2 2 2 2 2" xfId="561" xr:uid="{00000000-0005-0000-0000-00001F020000}"/>
    <cellStyle name="Moneda 12 2 2 2 3" xfId="562" xr:uid="{00000000-0005-0000-0000-000020020000}"/>
    <cellStyle name="Moneda 12 2 2 2 3 2" xfId="563" xr:uid="{00000000-0005-0000-0000-000021020000}"/>
    <cellStyle name="Moneda 12 2 2 2 4" xfId="564" xr:uid="{00000000-0005-0000-0000-000022020000}"/>
    <cellStyle name="Moneda 12 2 2 2 4 2" xfId="565" xr:uid="{00000000-0005-0000-0000-000023020000}"/>
    <cellStyle name="Moneda 12 2 2 2 5" xfId="566" xr:uid="{00000000-0005-0000-0000-000024020000}"/>
    <cellStyle name="Moneda 12 2 2 3" xfId="567" xr:uid="{00000000-0005-0000-0000-000025020000}"/>
    <cellStyle name="Moneda 12 2 2 3 2" xfId="568" xr:uid="{00000000-0005-0000-0000-000026020000}"/>
    <cellStyle name="Moneda 12 2 2 4" xfId="569" xr:uid="{00000000-0005-0000-0000-000027020000}"/>
    <cellStyle name="Moneda 12 2 2 4 2" xfId="570" xr:uid="{00000000-0005-0000-0000-000028020000}"/>
    <cellStyle name="Moneda 12 2 2 5" xfId="571" xr:uid="{00000000-0005-0000-0000-000029020000}"/>
    <cellStyle name="Moneda 12 2 2 5 2" xfId="572" xr:uid="{00000000-0005-0000-0000-00002A020000}"/>
    <cellStyle name="Moneda 12 2 2 6" xfId="573" xr:uid="{00000000-0005-0000-0000-00002B020000}"/>
    <cellStyle name="Moneda 12 2 3" xfId="574" xr:uid="{00000000-0005-0000-0000-00002C020000}"/>
    <cellStyle name="Moneda 12 2 3 2" xfId="575" xr:uid="{00000000-0005-0000-0000-00002D020000}"/>
    <cellStyle name="Moneda 12 2 3 2 2" xfId="576" xr:uid="{00000000-0005-0000-0000-00002E020000}"/>
    <cellStyle name="Moneda 12 2 3 3" xfId="577" xr:uid="{00000000-0005-0000-0000-00002F020000}"/>
    <cellStyle name="Moneda 12 2 3 3 2" xfId="578" xr:uid="{00000000-0005-0000-0000-000030020000}"/>
    <cellStyle name="Moneda 12 2 3 4" xfId="579" xr:uid="{00000000-0005-0000-0000-000031020000}"/>
    <cellStyle name="Moneda 12 2 3 4 2" xfId="580" xr:uid="{00000000-0005-0000-0000-000032020000}"/>
    <cellStyle name="Moneda 12 2 3 5" xfId="581" xr:uid="{00000000-0005-0000-0000-000033020000}"/>
    <cellStyle name="Moneda 12 2 4" xfId="582" xr:uid="{00000000-0005-0000-0000-000034020000}"/>
    <cellStyle name="Moneda 12 2 4 2" xfId="583" xr:uid="{00000000-0005-0000-0000-000035020000}"/>
    <cellStyle name="Moneda 12 2 5" xfId="584" xr:uid="{00000000-0005-0000-0000-000036020000}"/>
    <cellStyle name="Moneda 12 2 5 2" xfId="585" xr:uid="{00000000-0005-0000-0000-000037020000}"/>
    <cellStyle name="Moneda 12 2 6" xfId="586" xr:uid="{00000000-0005-0000-0000-000038020000}"/>
    <cellStyle name="Moneda 12 2 6 2" xfId="587" xr:uid="{00000000-0005-0000-0000-000039020000}"/>
    <cellStyle name="Moneda 12 2 7" xfId="588" xr:uid="{00000000-0005-0000-0000-00003A020000}"/>
    <cellStyle name="Moneda 12 2 8" xfId="589" xr:uid="{00000000-0005-0000-0000-00003B020000}"/>
    <cellStyle name="Moneda 12 3" xfId="590" xr:uid="{00000000-0005-0000-0000-00003C020000}"/>
    <cellStyle name="Moneda 12 3 2" xfId="591" xr:uid="{00000000-0005-0000-0000-00003D020000}"/>
    <cellStyle name="Moneda 12 3 2 2" xfId="592" xr:uid="{00000000-0005-0000-0000-00003E020000}"/>
    <cellStyle name="Moneda 12 3 2 2 2" xfId="593" xr:uid="{00000000-0005-0000-0000-00003F020000}"/>
    <cellStyle name="Moneda 12 3 2 3" xfId="594" xr:uid="{00000000-0005-0000-0000-000040020000}"/>
    <cellStyle name="Moneda 12 3 2 3 2" xfId="595" xr:uid="{00000000-0005-0000-0000-000041020000}"/>
    <cellStyle name="Moneda 12 3 2 4" xfId="596" xr:uid="{00000000-0005-0000-0000-000042020000}"/>
    <cellStyle name="Moneda 12 3 2 4 2" xfId="597" xr:uid="{00000000-0005-0000-0000-000043020000}"/>
    <cellStyle name="Moneda 12 3 2 5" xfId="598" xr:uid="{00000000-0005-0000-0000-000044020000}"/>
    <cellStyle name="Moneda 12 3 3" xfId="599" xr:uid="{00000000-0005-0000-0000-000045020000}"/>
    <cellStyle name="Moneda 12 3 3 2" xfId="600" xr:uid="{00000000-0005-0000-0000-000046020000}"/>
    <cellStyle name="Moneda 12 3 4" xfId="601" xr:uid="{00000000-0005-0000-0000-000047020000}"/>
    <cellStyle name="Moneda 12 3 4 2" xfId="602" xr:uid="{00000000-0005-0000-0000-000048020000}"/>
    <cellStyle name="Moneda 12 3 5" xfId="603" xr:uid="{00000000-0005-0000-0000-000049020000}"/>
    <cellStyle name="Moneda 12 3 5 2" xfId="604" xr:uid="{00000000-0005-0000-0000-00004A020000}"/>
    <cellStyle name="Moneda 12 3 6" xfId="605" xr:uid="{00000000-0005-0000-0000-00004B020000}"/>
    <cellStyle name="Moneda 12 4" xfId="606" xr:uid="{00000000-0005-0000-0000-00004C020000}"/>
    <cellStyle name="Moneda 12 4 2" xfId="607" xr:uid="{00000000-0005-0000-0000-00004D020000}"/>
    <cellStyle name="Moneda 12 4 2 2" xfId="608" xr:uid="{00000000-0005-0000-0000-00004E020000}"/>
    <cellStyle name="Moneda 12 4 3" xfId="609" xr:uid="{00000000-0005-0000-0000-00004F020000}"/>
    <cellStyle name="Moneda 12 4 3 2" xfId="610" xr:uid="{00000000-0005-0000-0000-000050020000}"/>
    <cellStyle name="Moneda 12 4 4" xfId="611" xr:uid="{00000000-0005-0000-0000-000051020000}"/>
    <cellStyle name="Moneda 12 4 4 2" xfId="612" xr:uid="{00000000-0005-0000-0000-000052020000}"/>
    <cellStyle name="Moneda 12 4 5" xfId="613" xr:uid="{00000000-0005-0000-0000-000053020000}"/>
    <cellStyle name="Moneda 12 5" xfId="614" xr:uid="{00000000-0005-0000-0000-000054020000}"/>
    <cellStyle name="Moneda 12 5 2" xfId="615" xr:uid="{00000000-0005-0000-0000-000055020000}"/>
    <cellStyle name="Moneda 12 6" xfId="616" xr:uid="{00000000-0005-0000-0000-000056020000}"/>
    <cellStyle name="Moneda 12 6 2" xfId="617" xr:uid="{00000000-0005-0000-0000-000057020000}"/>
    <cellStyle name="Moneda 12 7" xfId="618" xr:uid="{00000000-0005-0000-0000-000058020000}"/>
    <cellStyle name="Moneda 12 7 2" xfId="619" xr:uid="{00000000-0005-0000-0000-000059020000}"/>
    <cellStyle name="Moneda 12 8" xfId="620" xr:uid="{00000000-0005-0000-0000-00005A020000}"/>
    <cellStyle name="Moneda 12 9" xfId="621" xr:uid="{00000000-0005-0000-0000-00005B020000}"/>
    <cellStyle name="Moneda 13" xfId="622" xr:uid="{00000000-0005-0000-0000-00005C020000}"/>
    <cellStyle name="Moneda 13 10" xfId="623" xr:uid="{00000000-0005-0000-0000-00005D020000}"/>
    <cellStyle name="Moneda 13 2" xfId="624" xr:uid="{00000000-0005-0000-0000-00005E020000}"/>
    <cellStyle name="Moneda 13 2 2" xfId="625" xr:uid="{00000000-0005-0000-0000-00005F020000}"/>
    <cellStyle name="Moneda 13 2 2 2" xfId="626" xr:uid="{00000000-0005-0000-0000-000060020000}"/>
    <cellStyle name="Moneda 13 2 2 2 2" xfId="627" xr:uid="{00000000-0005-0000-0000-000061020000}"/>
    <cellStyle name="Moneda 13 2 2 2 2 2" xfId="628" xr:uid="{00000000-0005-0000-0000-000062020000}"/>
    <cellStyle name="Moneda 13 2 2 2 3" xfId="629" xr:uid="{00000000-0005-0000-0000-000063020000}"/>
    <cellStyle name="Moneda 13 2 2 2 3 2" xfId="630" xr:uid="{00000000-0005-0000-0000-000064020000}"/>
    <cellStyle name="Moneda 13 2 2 2 4" xfId="631" xr:uid="{00000000-0005-0000-0000-000065020000}"/>
    <cellStyle name="Moneda 13 2 2 2 4 2" xfId="632" xr:uid="{00000000-0005-0000-0000-000066020000}"/>
    <cellStyle name="Moneda 13 2 2 2 5" xfId="633" xr:uid="{00000000-0005-0000-0000-000067020000}"/>
    <cellStyle name="Moneda 13 2 2 3" xfId="634" xr:uid="{00000000-0005-0000-0000-000068020000}"/>
    <cellStyle name="Moneda 13 2 2 3 2" xfId="635" xr:uid="{00000000-0005-0000-0000-000069020000}"/>
    <cellStyle name="Moneda 13 2 2 4" xfId="636" xr:uid="{00000000-0005-0000-0000-00006A020000}"/>
    <cellStyle name="Moneda 13 2 2 4 2" xfId="637" xr:uid="{00000000-0005-0000-0000-00006B020000}"/>
    <cellStyle name="Moneda 13 2 2 5" xfId="638" xr:uid="{00000000-0005-0000-0000-00006C020000}"/>
    <cellStyle name="Moneda 13 2 2 5 2" xfId="639" xr:uid="{00000000-0005-0000-0000-00006D020000}"/>
    <cellStyle name="Moneda 13 2 2 6" xfId="640" xr:uid="{00000000-0005-0000-0000-00006E020000}"/>
    <cellStyle name="Moneda 13 2 3" xfId="641" xr:uid="{00000000-0005-0000-0000-00006F020000}"/>
    <cellStyle name="Moneda 13 2 3 2" xfId="642" xr:uid="{00000000-0005-0000-0000-000070020000}"/>
    <cellStyle name="Moneda 13 2 3 2 2" xfId="643" xr:uid="{00000000-0005-0000-0000-000071020000}"/>
    <cellStyle name="Moneda 13 2 3 3" xfId="644" xr:uid="{00000000-0005-0000-0000-000072020000}"/>
    <cellStyle name="Moneda 13 2 3 3 2" xfId="645" xr:uid="{00000000-0005-0000-0000-000073020000}"/>
    <cellStyle name="Moneda 13 2 3 4" xfId="646" xr:uid="{00000000-0005-0000-0000-000074020000}"/>
    <cellStyle name="Moneda 13 2 3 4 2" xfId="647" xr:uid="{00000000-0005-0000-0000-000075020000}"/>
    <cellStyle name="Moneda 13 2 3 5" xfId="648" xr:uid="{00000000-0005-0000-0000-000076020000}"/>
    <cellStyle name="Moneda 13 2 4" xfId="649" xr:uid="{00000000-0005-0000-0000-000077020000}"/>
    <cellStyle name="Moneda 13 2 4 2" xfId="650" xr:uid="{00000000-0005-0000-0000-000078020000}"/>
    <cellStyle name="Moneda 13 2 5" xfId="651" xr:uid="{00000000-0005-0000-0000-000079020000}"/>
    <cellStyle name="Moneda 13 2 5 2" xfId="652" xr:uid="{00000000-0005-0000-0000-00007A020000}"/>
    <cellStyle name="Moneda 13 2 6" xfId="653" xr:uid="{00000000-0005-0000-0000-00007B020000}"/>
    <cellStyle name="Moneda 13 2 6 2" xfId="654" xr:uid="{00000000-0005-0000-0000-00007C020000}"/>
    <cellStyle name="Moneda 13 2 7" xfId="655" xr:uid="{00000000-0005-0000-0000-00007D020000}"/>
    <cellStyle name="Moneda 13 2 8" xfId="656" xr:uid="{00000000-0005-0000-0000-00007E020000}"/>
    <cellStyle name="Moneda 13 3" xfId="657" xr:uid="{00000000-0005-0000-0000-00007F020000}"/>
    <cellStyle name="Moneda 13 3 2" xfId="658" xr:uid="{00000000-0005-0000-0000-000080020000}"/>
    <cellStyle name="Moneda 13 3 2 2" xfId="659" xr:uid="{00000000-0005-0000-0000-000081020000}"/>
    <cellStyle name="Moneda 13 3 2 2 2" xfId="660" xr:uid="{00000000-0005-0000-0000-000082020000}"/>
    <cellStyle name="Moneda 13 3 2 3" xfId="661" xr:uid="{00000000-0005-0000-0000-000083020000}"/>
    <cellStyle name="Moneda 13 3 2 3 2" xfId="662" xr:uid="{00000000-0005-0000-0000-000084020000}"/>
    <cellStyle name="Moneda 13 3 2 4" xfId="663" xr:uid="{00000000-0005-0000-0000-000085020000}"/>
    <cellStyle name="Moneda 13 3 2 4 2" xfId="664" xr:uid="{00000000-0005-0000-0000-000086020000}"/>
    <cellStyle name="Moneda 13 3 2 5" xfId="665" xr:uid="{00000000-0005-0000-0000-000087020000}"/>
    <cellStyle name="Moneda 13 3 3" xfId="666" xr:uid="{00000000-0005-0000-0000-000088020000}"/>
    <cellStyle name="Moneda 13 3 3 2" xfId="667" xr:uid="{00000000-0005-0000-0000-000089020000}"/>
    <cellStyle name="Moneda 13 3 4" xfId="668" xr:uid="{00000000-0005-0000-0000-00008A020000}"/>
    <cellStyle name="Moneda 13 3 4 2" xfId="669" xr:uid="{00000000-0005-0000-0000-00008B020000}"/>
    <cellStyle name="Moneda 13 3 5" xfId="670" xr:uid="{00000000-0005-0000-0000-00008C020000}"/>
    <cellStyle name="Moneda 13 3 5 2" xfId="671" xr:uid="{00000000-0005-0000-0000-00008D020000}"/>
    <cellStyle name="Moneda 13 3 6" xfId="672" xr:uid="{00000000-0005-0000-0000-00008E020000}"/>
    <cellStyle name="Moneda 13 4" xfId="673" xr:uid="{00000000-0005-0000-0000-00008F020000}"/>
    <cellStyle name="Moneda 13 4 2" xfId="674" xr:uid="{00000000-0005-0000-0000-000090020000}"/>
    <cellStyle name="Moneda 13 4 2 2" xfId="675" xr:uid="{00000000-0005-0000-0000-000091020000}"/>
    <cellStyle name="Moneda 13 4 3" xfId="676" xr:uid="{00000000-0005-0000-0000-000092020000}"/>
    <cellStyle name="Moneda 13 4 3 2" xfId="677" xr:uid="{00000000-0005-0000-0000-000093020000}"/>
    <cellStyle name="Moneda 13 4 4" xfId="678" xr:uid="{00000000-0005-0000-0000-000094020000}"/>
    <cellStyle name="Moneda 13 4 4 2" xfId="679" xr:uid="{00000000-0005-0000-0000-000095020000}"/>
    <cellStyle name="Moneda 13 4 5" xfId="680" xr:uid="{00000000-0005-0000-0000-000096020000}"/>
    <cellStyle name="Moneda 13 5" xfId="681" xr:uid="{00000000-0005-0000-0000-000097020000}"/>
    <cellStyle name="Moneda 13 5 2" xfId="682" xr:uid="{00000000-0005-0000-0000-000098020000}"/>
    <cellStyle name="Moneda 13 5 2 2" xfId="683" xr:uid="{00000000-0005-0000-0000-000099020000}"/>
    <cellStyle name="Moneda 13 5 3" xfId="684" xr:uid="{00000000-0005-0000-0000-00009A020000}"/>
    <cellStyle name="Moneda 13 5 3 2" xfId="685" xr:uid="{00000000-0005-0000-0000-00009B020000}"/>
    <cellStyle name="Moneda 13 5 4" xfId="686" xr:uid="{00000000-0005-0000-0000-00009C020000}"/>
    <cellStyle name="Moneda 13 5 4 2" xfId="687" xr:uid="{00000000-0005-0000-0000-00009D020000}"/>
    <cellStyle name="Moneda 13 5 5" xfId="688" xr:uid="{00000000-0005-0000-0000-00009E020000}"/>
    <cellStyle name="Moneda 13 6" xfId="689" xr:uid="{00000000-0005-0000-0000-00009F020000}"/>
    <cellStyle name="Moneda 13 6 2" xfId="690" xr:uid="{00000000-0005-0000-0000-0000A0020000}"/>
    <cellStyle name="Moneda 13 7" xfId="691" xr:uid="{00000000-0005-0000-0000-0000A1020000}"/>
    <cellStyle name="Moneda 13 7 2" xfId="692" xr:uid="{00000000-0005-0000-0000-0000A2020000}"/>
    <cellStyle name="Moneda 13 8" xfId="693" xr:uid="{00000000-0005-0000-0000-0000A3020000}"/>
    <cellStyle name="Moneda 13 8 2" xfId="694" xr:uid="{00000000-0005-0000-0000-0000A4020000}"/>
    <cellStyle name="Moneda 13 9" xfId="695" xr:uid="{00000000-0005-0000-0000-0000A5020000}"/>
    <cellStyle name="Moneda 14" xfId="696" xr:uid="{00000000-0005-0000-0000-0000A6020000}"/>
    <cellStyle name="Moneda 14 2" xfId="697" xr:uid="{00000000-0005-0000-0000-0000A7020000}"/>
    <cellStyle name="Moneda 14 2 2" xfId="698" xr:uid="{00000000-0005-0000-0000-0000A8020000}"/>
    <cellStyle name="Moneda 14 2 2 2" xfId="699" xr:uid="{00000000-0005-0000-0000-0000A9020000}"/>
    <cellStyle name="Moneda 14 2 2 2 2" xfId="700" xr:uid="{00000000-0005-0000-0000-0000AA020000}"/>
    <cellStyle name="Moneda 14 2 2 2 2 2" xfId="701" xr:uid="{00000000-0005-0000-0000-0000AB020000}"/>
    <cellStyle name="Moneda 14 2 2 2 3" xfId="702" xr:uid="{00000000-0005-0000-0000-0000AC020000}"/>
    <cellStyle name="Moneda 14 2 2 2 3 2" xfId="703" xr:uid="{00000000-0005-0000-0000-0000AD020000}"/>
    <cellStyle name="Moneda 14 2 2 2 4" xfId="704" xr:uid="{00000000-0005-0000-0000-0000AE020000}"/>
    <cellStyle name="Moneda 14 2 2 2 4 2" xfId="705" xr:uid="{00000000-0005-0000-0000-0000AF020000}"/>
    <cellStyle name="Moneda 14 2 2 2 5" xfId="706" xr:uid="{00000000-0005-0000-0000-0000B0020000}"/>
    <cellStyle name="Moneda 14 2 2 3" xfId="707" xr:uid="{00000000-0005-0000-0000-0000B1020000}"/>
    <cellStyle name="Moneda 14 2 2 3 2" xfId="708" xr:uid="{00000000-0005-0000-0000-0000B2020000}"/>
    <cellStyle name="Moneda 14 2 2 4" xfId="709" xr:uid="{00000000-0005-0000-0000-0000B3020000}"/>
    <cellStyle name="Moneda 14 2 2 4 2" xfId="710" xr:uid="{00000000-0005-0000-0000-0000B4020000}"/>
    <cellStyle name="Moneda 14 2 2 5" xfId="711" xr:uid="{00000000-0005-0000-0000-0000B5020000}"/>
    <cellStyle name="Moneda 14 2 2 5 2" xfId="712" xr:uid="{00000000-0005-0000-0000-0000B6020000}"/>
    <cellStyle name="Moneda 14 2 2 6" xfId="713" xr:uid="{00000000-0005-0000-0000-0000B7020000}"/>
    <cellStyle name="Moneda 14 2 3" xfId="714" xr:uid="{00000000-0005-0000-0000-0000B8020000}"/>
    <cellStyle name="Moneda 14 2 3 2" xfId="715" xr:uid="{00000000-0005-0000-0000-0000B9020000}"/>
    <cellStyle name="Moneda 14 2 3 2 2" xfId="716" xr:uid="{00000000-0005-0000-0000-0000BA020000}"/>
    <cellStyle name="Moneda 14 2 3 3" xfId="717" xr:uid="{00000000-0005-0000-0000-0000BB020000}"/>
    <cellStyle name="Moneda 14 2 3 3 2" xfId="718" xr:uid="{00000000-0005-0000-0000-0000BC020000}"/>
    <cellStyle name="Moneda 14 2 3 4" xfId="719" xr:uid="{00000000-0005-0000-0000-0000BD020000}"/>
    <cellStyle name="Moneda 14 2 3 4 2" xfId="720" xr:uid="{00000000-0005-0000-0000-0000BE020000}"/>
    <cellStyle name="Moneda 14 2 3 5" xfId="721" xr:uid="{00000000-0005-0000-0000-0000BF020000}"/>
    <cellStyle name="Moneda 14 2 4" xfId="722" xr:uid="{00000000-0005-0000-0000-0000C0020000}"/>
    <cellStyle name="Moneda 14 2 4 2" xfId="723" xr:uid="{00000000-0005-0000-0000-0000C1020000}"/>
    <cellStyle name="Moneda 14 2 5" xfId="724" xr:uid="{00000000-0005-0000-0000-0000C2020000}"/>
    <cellStyle name="Moneda 14 2 5 2" xfId="725" xr:uid="{00000000-0005-0000-0000-0000C3020000}"/>
    <cellStyle name="Moneda 14 2 6" xfId="726" xr:uid="{00000000-0005-0000-0000-0000C4020000}"/>
    <cellStyle name="Moneda 14 2 6 2" xfId="727" xr:uid="{00000000-0005-0000-0000-0000C5020000}"/>
    <cellStyle name="Moneda 14 2 7" xfId="728" xr:uid="{00000000-0005-0000-0000-0000C6020000}"/>
    <cellStyle name="Moneda 14 2 8" xfId="729" xr:uid="{00000000-0005-0000-0000-0000C7020000}"/>
    <cellStyle name="Moneda 14 3" xfId="730" xr:uid="{00000000-0005-0000-0000-0000C8020000}"/>
    <cellStyle name="Moneda 14 3 2" xfId="731" xr:uid="{00000000-0005-0000-0000-0000C9020000}"/>
    <cellStyle name="Moneda 14 3 2 2" xfId="732" xr:uid="{00000000-0005-0000-0000-0000CA020000}"/>
    <cellStyle name="Moneda 14 3 2 2 2" xfId="733" xr:uid="{00000000-0005-0000-0000-0000CB020000}"/>
    <cellStyle name="Moneda 14 3 2 3" xfId="734" xr:uid="{00000000-0005-0000-0000-0000CC020000}"/>
    <cellStyle name="Moneda 14 3 2 3 2" xfId="735" xr:uid="{00000000-0005-0000-0000-0000CD020000}"/>
    <cellStyle name="Moneda 14 3 2 4" xfId="736" xr:uid="{00000000-0005-0000-0000-0000CE020000}"/>
    <cellStyle name="Moneda 14 3 2 4 2" xfId="737" xr:uid="{00000000-0005-0000-0000-0000CF020000}"/>
    <cellStyle name="Moneda 14 3 2 5" xfId="738" xr:uid="{00000000-0005-0000-0000-0000D0020000}"/>
    <cellStyle name="Moneda 14 3 3" xfId="739" xr:uid="{00000000-0005-0000-0000-0000D1020000}"/>
    <cellStyle name="Moneda 14 3 3 2" xfId="740" xr:uid="{00000000-0005-0000-0000-0000D2020000}"/>
    <cellStyle name="Moneda 14 3 4" xfId="741" xr:uid="{00000000-0005-0000-0000-0000D3020000}"/>
    <cellStyle name="Moneda 14 3 4 2" xfId="742" xr:uid="{00000000-0005-0000-0000-0000D4020000}"/>
    <cellStyle name="Moneda 14 3 5" xfId="743" xr:uid="{00000000-0005-0000-0000-0000D5020000}"/>
    <cellStyle name="Moneda 14 3 5 2" xfId="744" xr:uid="{00000000-0005-0000-0000-0000D6020000}"/>
    <cellStyle name="Moneda 14 3 6" xfId="745" xr:uid="{00000000-0005-0000-0000-0000D7020000}"/>
    <cellStyle name="Moneda 14 4" xfId="746" xr:uid="{00000000-0005-0000-0000-0000D8020000}"/>
    <cellStyle name="Moneda 14 4 2" xfId="747" xr:uid="{00000000-0005-0000-0000-0000D9020000}"/>
    <cellStyle name="Moneda 14 4 2 2" xfId="748" xr:uid="{00000000-0005-0000-0000-0000DA020000}"/>
    <cellStyle name="Moneda 14 4 3" xfId="749" xr:uid="{00000000-0005-0000-0000-0000DB020000}"/>
    <cellStyle name="Moneda 14 4 3 2" xfId="750" xr:uid="{00000000-0005-0000-0000-0000DC020000}"/>
    <cellStyle name="Moneda 14 4 4" xfId="751" xr:uid="{00000000-0005-0000-0000-0000DD020000}"/>
    <cellStyle name="Moneda 14 4 4 2" xfId="752" xr:uid="{00000000-0005-0000-0000-0000DE020000}"/>
    <cellStyle name="Moneda 14 4 5" xfId="753" xr:uid="{00000000-0005-0000-0000-0000DF020000}"/>
    <cellStyle name="Moneda 14 5" xfId="754" xr:uid="{00000000-0005-0000-0000-0000E0020000}"/>
    <cellStyle name="Moneda 14 5 2" xfId="755" xr:uid="{00000000-0005-0000-0000-0000E1020000}"/>
    <cellStyle name="Moneda 14 6" xfId="756" xr:uid="{00000000-0005-0000-0000-0000E2020000}"/>
    <cellStyle name="Moneda 14 6 2" xfId="757" xr:uid="{00000000-0005-0000-0000-0000E3020000}"/>
    <cellStyle name="Moneda 14 7" xfId="758" xr:uid="{00000000-0005-0000-0000-0000E4020000}"/>
    <cellStyle name="Moneda 14 7 2" xfId="759" xr:uid="{00000000-0005-0000-0000-0000E5020000}"/>
    <cellStyle name="Moneda 14 8" xfId="760" xr:uid="{00000000-0005-0000-0000-0000E6020000}"/>
    <cellStyle name="Moneda 14 9" xfId="761" xr:uid="{00000000-0005-0000-0000-0000E7020000}"/>
    <cellStyle name="Moneda 15" xfId="762" xr:uid="{00000000-0005-0000-0000-0000E8020000}"/>
    <cellStyle name="Moneda 15 2" xfId="763" xr:uid="{00000000-0005-0000-0000-0000E9020000}"/>
    <cellStyle name="Moneda 15 2 2" xfId="764" xr:uid="{00000000-0005-0000-0000-0000EA020000}"/>
    <cellStyle name="Moneda 15 2 2 2" xfId="765" xr:uid="{00000000-0005-0000-0000-0000EB020000}"/>
    <cellStyle name="Moneda 15 2 2 2 2" xfId="766" xr:uid="{00000000-0005-0000-0000-0000EC020000}"/>
    <cellStyle name="Moneda 15 2 2 2 2 2" xfId="767" xr:uid="{00000000-0005-0000-0000-0000ED020000}"/>
    <cellStyle name="Moneda 15 2 2 2 3" xfId="768" xr:uid="{00000000-0005-0000-0000-0000EE020000}"/>
    <cellStyle name="Moneda 15 2 2 2 3 2" xfId="769" xr:uid="{00000000-0005-0000-0000-0000EF020000}"/>
    <cellStyle name="Moneda 15 2 2 2 4" xfId="770" xr:uid="{00000000-0005-0000-0000-0000F0020000}"/>
    <cellStyle name="Moneda 15 2 2 2 4 2" xfId="771" xr:uid="{00000000-0005-0000-0000-0000F1020000}"/>
    <cellStyle name="Moneda 15 2 2 2 5" xfId="772" xr:uid="{00000000-0005-0000-0000-0000F2020000}"/>
    <cellStyle name="Moneda 15 2 2 3" xfId="773" xr:uid="{00000000-0005-0000-0000-0000F3020000}"/>
    <cellStyle name="Moneda 15 2 2 3 2" xfId="774" xr:uid="{00000000-0005-0000-0000-0000F4020000}"/>
    <cellStyle name="Moneda 15 2 2 4" xfId="775" xr:uid="{00000000-0005-0000-0000-0000F5020000}"/>
    <cellStyle name="Moneda 15 2 2 4 2" xfId="776" xr:uid="{00000000-0005-0000-0000-0000F6020000}"/>
    <cellStyle name="Moneda 15 2 2 5" xfId="777" xr:uid="{00000000-0005-0000-0000-0000F7020000}"/>
    <cellStyle name="Moneda 15 2 2 5 2" xfId="778" xr:uid="{00000000-0005-0000-0000-0000F8020000}"/>
    <cellStyle name="Moneda 15 2 2 6" xfId="779" xr:uid="{00000000-0005-0000-0000-0000F9020000}"/>
    <cellStyle name="Moneda 15 2 3" xfId="780" xr:uid="{00000000-0005-0000-0000-0000FA020000}"/>
    <cellStyle name="Moneda 15 2 3 2" xfId="781" xr:uid="{00000000-0005-0000-0000-0000FB020000}"/>
    <cellStyle name="Moneda 15 2 3 2 2" xfId="782" xr:uid="{00000000-0005-0000-0000-0000FC020000}"/>
    <cellStyle name="Moneda 15 2 3 3" xfId="783" xr:uid="{00000000-0005-0000-0000-0000FD020000}"/>
    <cellStyle name="Moneda 15 2 3 3 2" xfId="784" xr:uid="{00000000-0005-0000-0000-0000FE020000}"/>
    <cellStyle name="Moneda 15 2 3 4" xfId="785" xr:uid="{00000000-0005-0000-0000-0000FF020000}"/>
    <cellStyle name="Moneda 15 2 3 4 2" xfId="786" xr:uid="{00000000-0005-0000-0000-000000030000}"/>
    <cellStyle name="Moneda 15 2 3 5" xfId="787" xr:uid="{00000000-0005-0000-0000-000001030000}"/>
    <cellStyle name="Moneda 15 2 4" xfId="788" xr:uid="{00000000-0005-0000-0000-000002030000}"/>
    <cellStyle name="Moneda 15 2 4 2" xfId="789" xr:uid="{00000000-0005-0000-0000-000003030000}"/>
    <cellStyle name="Moneda 15 2 5" xfId="790" xr:uid="{00000000-0005-0000-0000-000004030000}"/>
    <cellStyle name="Moneda 15 2 5 2" xfId="791" xr:uid="{00000000-0005-0000-0000-000005030000}"/>
    <cellStyle name="Moneda 15 2 6" xfId="792" xr:uid="{00000000-0005-0000-0000-000006030000}"/>
    <cellStyle name="Moneda 15 2 6 2" xfId="793" xr:uid="{00000000-0005-0000-0000-000007030000}"/>
    <cellStyle name="Moneda 15 2 7" xfId="794" xr:uid="{00000000-0005-0000-0000-000008030000}"/>
    <cellStyle name="Moneda 15 2 8" xfId="795" xr:uid="{00000000-0005-0000-0000-000009030000}"/>
    <cellStyle name="Moneda 15 3" xfId="796" xr:uid="{00000000-0005-0000-0000-00000A030000}"/>
    <cellStyle name="Moneda 15 3 2" xfId="797" xr:uid="{00000000-0005-0000-0000-00000B030000}"/>
    <cellStyle name="Moneda 15 3 2 2" xfId="798" xr:uid="{00000000-0005-0000-0000-00000C030000}"/>
    <cellStyle name="Moneda 15 3 2 2 2" xfId="799" xr:uid="{00000000-0005-0000-0000-00000D030000}"/>
    <cellStyle name="Moneda 15 3 2 3" xfId="800" xr:uid="{00000000-0005-0000-0000-00000E030000}"/>
    <cellStyle name="Moneda 15 3 2 3 2" xfId="801" xr:uid="{00000000-0005-0000-0000-00000F030000}"/>
    <cellStyle name="Moneda 15 3 2 4" xfId="802" xr:uid="{00000000-0005-0000-0000-000010030000}"/>
    <cellStyle name="Moneda 15 3 2 4 2" xfId="803" xr:uid="{00000000-0005-0000-0000-000011030000}"/>
    <cellStyle name="Moneda 15 3 2 5" xfId="804" xr:uid="{00000000-0005-0000-0000-000012030000}"/>
    <cellStyle name="Moneda 15 3 3" xfId="805" xr:uid="{00000000-0005-0000-0000-000013030000}"/>
    <cellStyle name="Moneda 15 3 3 2" xfId="806" xr:uid="{00000000-0005-0000-0000-000014030000}"/>
    <cellStyle name="Moneda 15 3 4" xfId="807" xr:uid="{00000000-0005-0000-0000-000015030000}"/>
    <cellStyle name="Moneda 15 3 4 2" xfId="808" xr:uid="{00000000-0005-0000-0000-000016030000}"/>
    <cellStyle name="Moneda 15 3 5" xfId="809" xr:uid="{00000000-0005-0000-0000-000017030000}"/>
    <cellStyle name="Moneda 15 3 5 2" xfId="810" xr:uid="{00000000-0005-0000-0000-000018030000}"/>
    <cellStyle name="Moneda 15 3 6" xfId="811" xr:uid="{00000000-0005-0000-0000-000019030000}"/>
    <cellStyle name="Moneda 15 4" xfId="812" xr:uid="{00000000-0005-0000-0000-00001A030000}"/>
    <cellStyle name="Moneda 15 4 2" xfId="813" xr:uid="{00000000-0005-0000-0000-00001B030000}"/>
    <cellStyle name="Moneda 15 4 2 2" xfId="814" xr:uid="{00000000-0005-0000-0000-00001C030000}"/>
    <cellStyle name="Moneda 15 4 3" xfId="815" xr:uid="{00000000-0005-0000-0000-00001D030000}"/>
    <cellStyle name="Moneda 15 4 3 2" xfId="816" xr:uid="{00000000-0005-0000-0000-00001E030000}"/>
    <cellStyle name="Moneda 15 4 4" xfId="817" xr:uid="{00000000-0005-0000-0000-00001F030000}"/>
    <cellStyle name="Moneda 15 4 4 2" xfId="818" xr:uid="{00000000-0005-0000-0000-000020030000}"/>
    <cellStyle name="Moneda 15 4 5" xfId="819" xr:uid="{00000000-0005-0000-0000-000021030000}"/>
    <cellStyle name="Moneda 15 5" xfId="820" xr:uid="{00000000-0005-0000-0000-000022030000}"/>
    <cellStyle name="Moneda 15 5 2" xfId="821" xr:uid="{00000000-0005-0000-0000-000023030000}"/>
    <cellStyle name="Moneda 15 6" xfId="822" xr:uid="{00000000-0005-0000-0000-000024030000}"/>
    <cellStyle name="Moneda 15 6 2" xfId="823" xr:uid="{00000000-0005-0000-0000-000025030000}"/>
    <cellStyle name="Moneda 15 7" xfId="824" xr:uid="{00000000-0005-0000-0000-000026030000}"/>
    <cellStyle name="Moneda 15 7 2" xfId="825" xr:uid="{00000000-0005-0000-0000-000027030000}"/>
    <cellStyle name="Moneda 15 8" xfId="826" xr:uid="{00000000-0005-0000-0000-000028030000}"/>
    <cellStyle name="Moneda 15 9" xfId="827" xr:uid="{00000000-0005-0000-0000-000029030000}"/>
    <cellStyle name="Moneda 16" xfId="828" xr:uid="{00000000-0005-0000-0000-00002A030000}"/>
    <cellStyle name="Moneda 16 2" xfId="829" xr:uid="{00000000-0005-0000-0000-00002B030000}"/>
    <cellStyle name="Moneda 16 2 2" xfId="830" xr:uid="{00000000-0005-0000-0000-00002C030000}"/>
    <cellStyle name="Moneda 16 2 2 2" xfId="831" xr:uid="{00000000-0005-0000-0000-00002D030000}"/>
    <cellStyle name="Moneda 16 2 2 2 2" xfId="832" xr:uid="{00000000-0005-0000-0000-00002E030000}"/>
    <cellStyle name="Moneda 16 2 2 3" xfId="833" xr:uid="{00000000-0005-0000-0000-00002F030000}"/>
    <cellStyle name="Moneda 16 2 2 3 2" xfId="834" xr:uid="{00000000-0005-0000-0000-000030030000}"/>
    <cellStyle name="Moneda 16 2 2 4" xfId="835" xr:uid="{00000000-0005-0000-0000-000031030000}"/>
    <cellStyle name="Moneda 16 2 2 4 2" xfId="836" xr:uid="{00000000-0005-0000-0000-000032030000}"/>
    <cellStyle name="Moneda 16 2 2 5" xfId="837" xr:uid="{00000000-0005-0000-0000-000033030000}"/>
    <cellStyle name="Moneda 16 2 3" xfId="838" xr:uid="{00000000-0005-0000-0000-000034030000}"/>
    <cellStyle name="Moneda 16 2 3 2" xfId="839" xr:uid="{00000000-0005-0000-0000-000035030000}"/>
    <cellStyle name="Moneda 16 2 4" xfId="840" xr:uid="{00000000-0005-0000-0000-000036030000}"/>
    <cellStyle name="Moneda 16 2 4 2" xfId="841" xr:uid="{00000000-0005-0000-0000-000037030000}"/>
    <cellStyle name="Moneda 16 2 5" xfId="842" xr:uid="{00000000-0005-0000-0000-000038030000}"/>
    <cellStyle name="Moneda 16 2 5 2" xfId="843" xr:uid="{00000000-0005-0000-0000-000039030000}"/>
    <cellStyle name="Moneda 16 2 6" xfId="844" xr:uid="{00000000-0005-0000-0000-00003A030000}"/>
    <cellStyle name="Moneda 16 2 7" xfId="845" xr:uid="{00000000-0005-0000-0000-00003B030000}"/>
    <cellStyle name="Moneda 16 3" xfId="846" xr:uid="{00000000-0005-0000-0000-00003C030000}"/>
    <cellStyle name="Moneda 16 3 2" xfId="847" xr:uid="{00000000-0005-0000-0000-00003D030000}"/>
    <cellStyle name="Moneda 16 3 2 2" xfId="848" xr:uid="{00000000-0005-0000-0000-00003E030000}"/>
    <cellStyle name="Moneda 16 3 3" xfId="849" xr:uid="{00000000-0005-0000-0000-00003F030000}"/>
    <cellStyle name="Moneda 16 3 3 2" xfId="850" xr:uid="{00000000-0005-0000-0000-000040030000}"/>
    <cellStyle name="Moneda 16 3 4" xfId="851" xr:uid="{00000000-0005-0000-0000-000041030000}"/>
    <cellStyle name="Moneda 16 3 4 2" xfId="852" xr:uid="{00000000-0005-0000-0000-000042030000}"/>
    <cellStyle name="Moneda 16 3 5" xfId="853" xr:uid="{00000000-0005-0000-0000-000043030000}"/>
    <cellStyle name="Moneda 16 4" xfId="854" xr:uid="{00000000-0005-0000-0000-000044030000}"/>
    <cellStyle name="Moneda 16 4 2" xfId="855" xr:uid="{00000000-0005-0000-0000-000045030000}"/>
    <cellStyle name="Moneda 16 5" xfId="856" xr:uid="{00000000-0005-0000-0000-000046030000}"/>
    <cellStyle name="Moneda 16 5 2" xfId="857" xr:uid="{00000000-0005-0000-0000-000047030000}"/>
    <cellStyle name="Moneda 16 6" xfId="858" xr:uid="{00000000-0005-0000-0000-000048030000}"/>
    <cellStyle name="Moneda 16 6 2" xfId="859" xr:uid="{00000000-0005-0000-0000-000049030000}"/>
    <cellStyle name="Moneda 16 7" xfId="860" xr:uid="{00000000-0005-0000-0000-00004A030000}"/>
    <cellStyle name="Moneda 16 8" xfId="861" xr:uid="{00000000-0005-0000-0000-00004B030000}"/>
    <cellStyle name="Moneda 17" xfId="862" xr:uid="{00000000-0005-0000-0000-00004C030000}"/>
    <cellStyle name="Moneda 17 2" xfId="863" xr:uid="{00000000-0005-0000-0000-00004D030000}"/>
    <cellStyle name="Moneda 17 2 2" xfId="864" xr:uid="{00000000-0005-0000-0000-00004E030000}"/>
    <cellStyle name="Moneda 17 2 2 2" xfId="865" xr:uid="{00000000-0005-0000-0000-00004F030000}"/>
    <cellStyle name="Moneda 17 2 2 2 2" xfId="866" xr:uid="{00000000-0005-0000-0000-000050030000}"/>
    <cellStyle name="Moneda 17 2 2 3" xfId="867" xr:uid="{00000000-0005-0000-0000-000051030000}"/>
    <cellStyle name="Moneda 17 2 2 3 2" xfId="868" xr:uid="{00000000-0005-0000-0000-000052030000}"/>
    <cellStyle name="Moneda 17 2 2 4" xfId="869" xr:uid="{00000000-0005-0000-0000-000053030000}"/>
    <cellStyle name="Moneda 17 2 2 4 2" xfId="870" xr:uid="{00000000-0005-0000-0000-000054030000}"/>
    <cellStyle name="Moneda 17 2 2 5" xfId="871" xr:uid="{00000000-0005-0000-0000-000055030000}"/>
    <cellStyle name="Moneda 17 2 3" xfId="872" xr:uid="{00000000-0005-0000-0000-000056030000}"/>
    <cellStyle name="Moneda 17 2 3 2" xfId="873" xr:uid="{00000000-0005-0000-0000-000057030000}"/>
    <cellStyle name="Moneda 17 2 4" xfId="874" xr:uid="{00000000-0005-0000-0000-000058030000}"/>
    <cellStyle name="Moneda 17 2 4 2" xfId="875" xr:uid="{00000000-0005-0000-0000-000059030000}"/>
    <cellStyle name="Moneda 17 2 5" xfId="876" xr:uid="{00000000-0005-0000-0000-00005A030000}"/>
    <cellStyle name="Moneda 17 2 5 2" xfId="877" xr:uid="{00000000-0005-0000-0000-00005B030000}"/>
    <cellStyle name="Moneda 17 2 6" xfId="878" xr:uid="{00000000-0005-0000-0000-00005C030000}"/>
    <cellStyle name="Moneda 17 2 7" xfId="879" xr:uid="{00000000-0005-0000-0000-00005D030000}"/>
    <cellStyle name="Moneda 17 3" xfId="880" xr:uid="{00000000-0005-0000-0000-00005E030000}"/>
    <cellStyle name="Moneda 17 3 2" xfId="881" xr:uid="{00000000-0005-0000-0000-00005F030000}"/>
    <cellStyle name="Moneda 17 3 2 2" xfId="882" xr:uid="{00000000-0005-0000-0000-000060030000}"/>
    <cellStyle name="Moneda 17 3 3" xfId="883" xr:uid="{00000000-0005-0000-0000-000061030000}"/>
    <cellStyle name="Moneda 17 3 3 2" xfId="884" xr:uid="{00000000-0005-0000-0000-000062030000}"/>
    <cellStyle name="Moneda 17 3 4" xfId="885" xr:uid="{00000000-0005-0000-0000-000063030000}"/>
    <cellStyle name="Moneda 17 3 4 2" xfId="886" xr:uid="{00000000-0005-0000-0000-000064030000}"/>
    <cellStyle name="Moneda 17 3 5" xfId="887" xr:uid="{00000000-0005-0000-0000-000065030000}"/>
    <cellStyle name="Moneda 17 4" xfId="888" xr:uid="{00000000-0005-0000-0000-000066030000}"/>
    <cellStyle name="Moneda 17 4 2" xfId="889" xr:uid="{00000000-0005-0000-0000-000067030000}"/>
    <cellStyle name="Moneda 17 5" xfId="890" xr:uid="{00000000-0005-0000-0000-000068030000}"/>
    <cellStyle name="Moneda 17 5 2" xfId="891" xr:uid="{00000000-0005-0000-0000-000069030000}"/>
    <cellStyle name="Moneda 17 6" xfId="892" xr:uid="{00000000-0005-0000-0000-00006A030000}"/>
    <cellStyle name="Moneda 17 6 2" xfId="893" xr:uid="{00000000-0005-0000-0000-00006B030000}"/>
    <cellStyle name="Moneda 17 7" xfId="894" xr:uid="{00000000-0005-0000-0000-00006C030000}"/>
    <cellStyle name="Moneda 17 8" xfId="895" xr:uid="{00000000-0005-0000-0000-00006D030000}"/>
    <cellStyle name="Moneda 18" xfId="896" xr:uid="{00000000-0005-0000-0000-00006E030000}"/>
    <cellStyle name="Moneda 18 2" xfId="897" xr:uid="{00000000-0005-0000-0000-00006F030000}"/>
    <cellStyle name="Moneda 18 2 2" xfId="898" xr:uid="{00000000-0005-0000-0000-000070030000}"/>
    <cellStyle name="Moneda 18 2 2 2" xfId="899" xr:uid="{00000000-0005-0000-0000-000071030000}"/>
    <cellStyle name="Moneda 18 2 2 2 2" xfId="900" xr:uid="{00000000-0005-0000-0000-000072030000}"/>
    <cellStyle name="Moneda 18 2 2 3" xfId="901" xr:uid="{00000000-0005-0000-0000-000073030000}"/>
    <cellStyle name="Moneda 18 2 2 3 2" xfId="902" xr:uid="{00000000-0005-0000-0000-000074030000}"/>
    <cellStyle name="Moneda 18 2 2 4" xfId="903" xr:uid="{00000000-0005-0000-0000-000075030000}"/>
    <cellStyle name="Moneda 18 2 2 4 2" xfId="904" xr:uid="{00000000-0005-0000-0000-000076030000}"/>
    <cellStyle name="Moneda 18 2 2 5" xfId="905" xr:uid="{00000000-0005-0000-0000-000077030000}"/>
    <cellStyle name="Moneda 18 2 3" xfId="906" xr:uid="{00000000-0005-0000-0000-000078030000}"/>
    <cellStyle name="Moneda 18 2 3 2" xfId="907" xr:uid="{00000000-0005-0000-0000-000079030000}"/>
    <cellStyle name="Moneda 18 2 4" xfId="908" xr:uid="{00000000-0005-0000-0000-00007A030000}"/>
    <cellStyle name="Moneda 18 2 4 2" xfId="909" xr:uid="{00000000-0005-0000-0000-00007B030000}"/>
    <cellStyle name="Moneda 18 2 5" xfId="910" xr:uid="{00000000-0005-0000-0000-00007C030000}"/>
    <cellStyle name="Moneda 18 2 5 2" xfId="911" xr:uid="{00000000-0005-0000-0000-00007D030000}"/>
    <cellStyle name="Moneda 18 2 6" xfId="912" xr:uid="{00000000-0005-0000-0000-00007E030000}"/>
    <cellStyle name="Moneda 18 2 7" xfId="913" xr:uid="{00000000-0005-0000-0000-00007F030000}"/>
    <cellStyle name="Moneda 18 3" xfId="914" xr:uid="{00000000-0005-0000-0000-000080030000}"/>
    <cellStyle name="Moneda 18 3 2" xfId="915" xr:uid="{00000000-0005-0000-0000-000081030000}"/>
    <cellStyle name="Moneda 18 3 2 2" xfId="916" xr:uid="{00000000-0005-0000-0000-000082030000}"/>
    <cellStyle name="Moneda 18 3 3" xfId="917" xr:uid="{00000000-0005-0000-0000-000083030000}"/>
    <cellStyle name="Moneda 18 3 3 2" xfId="918" xr:uid="{00000000-0005-0000-0000-000084030000}"/>
    <cellStyle name="Moneda 18 3 4" xfId="919" xr:uid="{00000000-0005-0000-0000-000085030000}"/>
    <cellStyle name="Moneda 18 3 4 2" xfId="920" xr:uid="{00000000-0005-0000-0000-000086030000}"/>
    <cellStyle name="Moneda 18 3 5" xfId="921" xr:uid="{00000000-0005-0000-0000-000087030000}"/>
    <cellStyle name="Moneda 18 4" xfId="922" xr:uid="{00000000-0005-0000-0000-000088030000}"/>
    <cellStyle name="Moneda 18 4 2" xfId="923" xr:uid="{00000000-0005-0000-0000-000089030000}"/>
    <cellStyle name="Moneda 18 5" xfId="924" xr:uid="{00000000-0005-0000-0000-00008A030000}"/>
    <cellStyle name="Moneda 18 5 2" xfId="925" xr:uid="{00000000-0005-0000-0000-00008B030000}"/>
    <cellStyle name="Moneda 18 6" xfId="926" xr:uid="{00000000-0005-0000-0000-00008C030000}"/>
    <cellStyle name="Moneda 18 6 2" xfId="927" xr:uid="{00000000-0005-0000-0000-00008D030000}"/>
    <cellStyle name="Moneda 18 7" xfId="928" xr:uid="{00000000-0005-0000-0000-00008E030000}"/>
    <cellStyle name="Moneda 18 8" xfId="929" xr:uid="{00000000-0005-0000-0000-00008F030000}"/>
    <cellStyle name="Moneda 19" xfId="930" xr:uid="{00000000-0005-0000-0000-000090030000}"/>
    <cellStyle name="Moneda 19 2" xfId="931" xr:uid="{00000000-0005-0000-0000-000091030000}"/>
    <cellStyle name="Moneda 19 2 2" xfId="932" xr:uid="{00000000-0005-0000-0000-000092030000}"/>
    <cellStyle name="Moneda 19 2 2 2" xfId="933" xr:uid="{00000000-0005-0000-0000-000093030000}"/>
    <cellStyle name="Moneda 19 2 2 2 2" xfId="934" xr:uid="{00000000-0005-0000-0000-000094030000}"/>
    <cellStyle name="Moneda 19 2 2 3" xfId="935" xr:uid="{00000000-0005-0000-0000-000095030000}"/>
    <cellStyle name="Moneda 19 2 2 3 2" xfId="936" xr:uid="{00000000-0005-0000-0000-000096030000}"/>
    <cellStyle name="Moneda 19 2 2 4" xfId="937" xr:uid="{00000000-0005-0000-0000-000097030000}"/>
    <cellStyle name="Moneda 19 2 2 4 2" xfId="938" xr:uid="{00000000-0005-0000-0000-000098030000}"/>
    <cellStyle name="Moneda 19 2 2 5" xfId="939" xr:uid="{00000000-0005-0000-0000-000099030000}"/>
    <cellStyle name="Moneda 19 2 3" xfId="940" xr:uid="{00000000-0005-0000-0000-00009A030000}"/>
    <cellStyle name="Moneda 19 2 3 2" xfId="941" xr:uid="{00000000-0005-0000-0000-00009B030000}"/>
    <cellStyle name="Moneda 19 2 4" xfId="942" xr:uid="{00000000-0005-0000-0000-00009C030000}"/>
    <cellStyle name="Moneda 19 2 4 2" xfId="943" xr:uid="{00000000-0005-0000-0000-00009D030000}"/>
    <cellStyle name="Moneda 19 2 5" xfId="944" xr:uid="{00000000-0005-0000-0000-00009E030000}"/>
    <cellStyle name="Moneda 19 2 5 2" xfId="945" xr:uid="{00000000-0005-0000-0000-00009F030000}"/>
    <cellStyle name="Moneda 19 2 6" xfId="946" xr:uid="{00000000-0005-0000-0000-0000A0030000}"/>
    <cellStyle name="Moneda 19 2 7" xfId="947" xr:uid="{00000000-0005-0000-0000-0000A1030000}"/>
    <cellStyle name="Moneda 19 3" xfId="948" xr:uid="{00000000-0005-0000-0000-0000A2030000}"/>
    <cellStyle name="Moneda 19 3 2" xfId="949" xr:uid="{00000000-0005-0000-0000-0000A3030000}"/>
    <cellStyle name="Moneda 19 3 2 2" xfId="950" xr:uid="{00000000-0005-0000-0000-0000A4030000}"/>
    <cellStyle name="Moneda 19 3 3" xfId="951" xr:uid="{00000000-0005-0000-0000-0000A5030000}"/>
    <cellStyle name="Moneda 19 3 3 2" xfId="952" xr:uid="{00000000-0005-0000-0000-0000A6030000}"/>
    <cellStyle name="Moneda 19 3 4" xfId="953" xr:uid="{00000000-0005-0000-0000-0000A7030000}"/>
    <cellStyle name="Moneda 19 3 4 2" xfId="954" xr:uid="{00000000-0005-0000-0000-0000A8030000}"/>
    <cellStyle name="Moneda 19 3 5" xfId="955" xr:uid="{00000000-0005-0000-0000-0000A9030000}"/>
    <cellStyle name="Moneda 19 4" xfId="956" xr:uid="{00000000-0005-0000-0000-0000AA030000}"/>
    <cellStyle name="Moneda 19 4 2" xfId="957" xr:uid="{00000000-0005-0000-0000-0000AB030000}"/>
    <cellStyle name="Moneda 19 5" xfId="958" xr:uid="{00000000-0005-0000-0000-0000AC030000}"/>
    <cellStyle name="Moneda 19 5 2" xfId="959" xr:uid="{00000000-0005-0000-0000-0000AD030000}"/>
    <cellStyle name="Moneda 19 6" xfId="960" xr:uid="{00000000-0005-0000-0000-0000AE030000}"/>
    <cellStyle name="Moneda 19 6 2" xfId="961" xr:uid="{00000000-0005-0000-0000-0000AF030000}"/>
    <cellStyle name="Moneda 19 7" xfId="962" xr:uid="{00000000-0005-0000-0000-0000B0030000}"/>
    <cellStyle name="Moneda 19 8" xfId="963" xr:uid="{00000000-0005-0000-0000-0000B1030000}"/>
    <cellStyle name="Moneda 2" xfId="9" xr:uid="{00000000-0005-0000-0000-0000B2030000}"/>
    <cellStyle name="Moneda 2 2" xfId="10" xr:uid="{00000000-0005-0000-0000-0000B3030000}"/>
    <cellStyle name="Moneda 2 2 2" xfId="11" xr:uid="{00000000-0005-0000-0000-0000B4030000}"/>
    <cellStyle name="Moneda 2 2 3" xfId="964" xr:uid="{00000000-0005-0000-0000-0000B5030000}"/>
    <cellStyle name="Moneda 2 2 3 2" xfId="965" xr:uid="{00000000-0005-0000-0000-0000B6030000}"/>
    <cellStyle name="Moneda 2 3" xfId="12" xr:uid="{00000000-0005-0000-0000-0000B7030000}"/>
    <cellStyle name="Moneda 2 3 10" xfId="966" xr:uid="{00000000-0005-0000-0000-0000B8030000}"/>
    <cellStyle name="Moneda 2 3 10 2" xfId="967" xr:uid="{00000000-0005-0000-0000-0000B9030000}"/>
    <cellStyle name="Moneda 2 3 10 2 2" xfId="968" xr:uid="{00000000-0005-0000-0000-0000BA030000}"/>
    <cellStyle name="Moneda 2 3 10 3" xfId="969" xr:uid="{00000000-0005-0000-0000-0000BB030000}"/>
    <cellStyle name="Moneda 2 3 11" xfId="970" xr:uid="{00000000-0005-0000-0000-0000BC030000}"/>
    <cellStyle name="Moneda 2 3 11 2" xfId="971" xr:uid="{00000000-0005-0000-0000-0000BD030000}"/>
    <cellStyle name="Moneda 2 3 11 3" xfId="972" xr:uid="{00000000-0005-0000-0000-0000BE030000}"/>
    <cellStyle name="Moneda 2 3 12" xfId="973" xr:uid="{00000000-0005-0000-0000-0000BF030000}"/>
    <cellStyle name="Moneda 2 3 2" xfId="974" xr:uid="{00000000-0005-0000-0000-0000C0030000}"/>
    <cellStyle name="Moneda 2 3 2 10" xfId="975" xr:uid="{00000000-0005-0000-0000-0000C1030000}"/>
    <cellStyle name="Moneda 2 3 2 11" xfId="976" xr:uid="{00000000-0005-0000-0000-0000C2030000}"/>
    <cellStyle name="Moneda 2 3 2 2" xfId="977" xr:uid="{00000000-0005-0000-0000-0000C3030000}"/>
    <cellStyle name="Moneda 2 3 2 2 2" xfId="978" xr:uid="{00000000-0005-0000-0000-0000C4030000}"/>
    <cellStyle name="Moneda 2 3 2 2 2 2" xfId="979" xr:uid="{00000000-0005-0000-0000-0000C5030000}"/>
    <cellStyle name="Moneda 2 3 2 2 2 2 2" xfId="980" xr:uid="{00000000-0005-0000-0000-0000C6030000}"/>
    <cellStyle name="Moneda 2 3 2 2 2 2 2 2" xfId="981" xr:uid="{00000000-0005-0000-0000-0000C7030000}"/>
    <cellStyle name="Moneda 2 3 2 2 2 2 2 2 2" xfId="982" xr:uid="{00000000-0005-0000-0000-0000C8030000}"/>
    <cellStyle name="Moneda 2 3 2 2 2 2 2 3" xfId="983" xr:uid="{00000000-0005-0000-0000-0000C9030000}"/>
    <cellStyle name="Moneda 2 3 2 2 2 2 3" xfId="984" xr:uid="{00000000-0005-0000-0000-0000CA030000}"/>
    <cellStyle name="Moneda 2 3 2 2 2 2 3 2" xfId="985" xr:uid="{00000000-0005-0000-0000-0000CB030000}"/>
    <cellStyle name="Moneda 2 3 2 2 2 2 3 3" xfId="986" xr:uid="{00000000-0005-0000-0000-0000CC030000}"/>
    <cellStyle name="Moneda 2 3 2 2 2 2 4" xfId="987" xr:uid="{00000000-0005-0000-0000-0000CD030000}"/>
    <cellStyle name="Moneda 2 3 2 2 2 2 4 2" xfId="988" xr:uid="{00000000-0005-0000-0000-0000CE030000}"/>
    <cellStyle name="Moneda 2 3 2 2 2 2 5" xfId="989" xr:uid="{00000000-0005-0000-0000-0000CF030000}"/>
    <cellStyle name="Moneda 2 3 2 2 2 2 6" xfId="990" xr:uid="{00000000-0005-0000-0000-0000D0030000}"/>
    <cellStyle name="Moneda 2 3 2 2 2 3" xfId="991" xr:uid="{00000000-0005-0000-0000-0000D1030000}"/>
    <cellStyle name="Moneda 2 3 2 2 2 3 2" xfId="992" xr:uid="{00000000-0005-0000-0000-0000D2030000}"/>
    <cellStyle name="Moneda 2 3 2 2 2 3 2 2" xfId="993" xr:uid="{00000000-0005-0000-0000-0000D3030000}"/>
    <cellStyle name="Moneda 2 3 2 2 2 3 3" xfId="994" xr:uid="{00000000-0005-0000-0000-0000D4030000}"/>
    <cellStyle name="Moneda 2 3 2 2 2 4" xfId="995" xr:uid="{00000000-0005-0000-0000-0000D5030000}"/>
    <cellStyle name="Moneda 2 3 2 2 2 4 2" xfId="996" xr:uid="{00000000-0005-0000-0000-0000D6030000}"/>
    <cellStyle name="Moneda 2 3 2 2 2 4 3" xfId="997" xr:uid="{00000000-0005-0000-0000-0000D7030000}"/>
    <cellStyle name="Moneda 2 3 2 2 2 5" xfId="998" xr:uid="{00000000-0005-0000-0000-0000D8030000}"/>
    <cellStyle name="Moneda 2 3 2 2 2 5 2" xfId="999" xr:uid="{00000000-0005-0000-0000-0000D9030000}"/>
    <cellStyle name="Moneda 2 3 2 2 2 6" xfId="1000" xr:uid="{00000000-0005-0000-0000-0000DA030000}"/>
    <cellStyle name="Moneda 2 3 2 2 2 7" xfId="1001" xr:uid="{00000000-0005-0000-0000-0000DB030000}"/>
    <cellStyle name="Moneda 2 3 2 2 3" xfId="1002" xr:uid="{00000000-0005-0000-0000-0000DC030000}"/>
    <cellStyle name="Moneda 2 3 2 2 3 2" xfId="1003" xr:uid="{00000000-0005-0000-0000-0000DD030000}"/>
    <cellStyle name="Moneda 2 3 2 2 3 2 2" xfId="1004" xr:uid="{00000000-0005-0000-0000-0000DE030000}"/>
    <cellStyle name="Moneda 2 3 2 2 3 2 2 2" xfId="1005" xr:uid="{00000000-0005-0000-0000-0000DF030000}"/>
    <cellStyle name="Moneda 2 3 2 2 3 2 2 3" xfId="1006" xr:uid="{00000000-0005-0000-0000-0000E0030000}"/>
    <cellStyle name="Moneda 2 3 2 2 3 2 3" xfId="1007" xr:uid="{00000000-0005-0000-0000-0000E1030000}"/>
    <cellStyle name="Moneda 2 3 2 2 3 2 4" xfId="1008" xr:uid="{00000000-0005-0000-0000-0000E2030000}"/>
    <cellStyle name="Moneda 2 3 2 2 3 3" xfId="1009" xr:uid="{00000000-0005-0000-0000-0000E3030000}"/>
    <cellStyle name="Moneda 2 3 2 2 3 3 2" xfId="1010" xr:uid="{00000000-0005-0000-0000-0000E4030000}"/>
    <cellStyle name="Moneda 2 3 2 2 3 3 2 2" xfId="1011" xr:uid="{00000000-0005-0000-0000-0000E5030000}"/>
    <cellStyle name="Moneda 2 3 2 2 3 3 3" xfId="1012" xr:uid="{00000000-0005-0000-0000-0000E6030000}"/>
    <cellStyle name="Moneda 2 3 2 2 3 4" xfId="1013" xr:uid="{00000000-0005-0000-0000-0000E7030000}"/>
    <cellStyle name="Moneda 2 3 2 2 3 4 2" xfId="1014" xr:uid="{00000000-0005-0000-0000-0000E8030000}"/>
    <cellStyle name="Moneda 2 3 2 2 3 4 3" xfId="1015" xr:uid="{00000000-0005-0000-0000-0000E9030000}"/>
    <cellStyle name="Moneda 2 3 2 2 3 5" xfId="1016" xr:uid="{00000000-0005-0000-0000-0000EA030000}"/>
    <cellStyle name="Moneda 2 3 2 2 3 6" xfId="1017" xr:uid="{00000000-0005-0000-0000-0000EB030000}"/>
    <cellStyle name="Moneda 2 3 2 2 4" xfId="1018" xr:uid="{00000000-0005-0000-0000-0000EC030000}"/>
    <cellStyle name="Moneda 2 3 2 2 4 2" xfId="1019" xr:uid="{00000000-0005-0000-0000-0000ED030000}"/>
    <cellStyle name="Moneda 2 3 2 2 4 2 2" xfId="1020" xr:uid="{00000000-0005-0000-0000-0000EE030000}"/>
    <cellStyle name="Moneda 2 3 2 2 4 2 2 2" xfId="1021" xr:uid="{00000000-0005-0000-0000-0000EF030000}"/>
    <cellStyle name="Moneda 2 3 2 2 4 2 3" xfId="1022" xr:uid="{00000000-0005-0000-0000-0000F0030000}"/>
    <cellStyle name="Moneda 2 3 2 2 4 2 4" xfId="1023" xr:uid="{00000000-0005-0000-0000-0000F1030000}"/>
    <cellStyle name="Moneda 2 3 2 2 4 3" xfId="1024" xr:uid="{00000000-0005-0000-0000-0000F2030000}"/>
    <cellStyle name="Moneda 2 3 2 2 4 3 2" xfId="1025" xr:uid="{00000000-0005-0000-0000-0000F3030000}"/>
    <cellStyle name="Moneda 2 3 2 2 4 4" xfId="1026" xr:uid="{00000000-0005-0000-0000-0000F4030000}"/>
    <cellStyle name="Moneda 2 3 2 2 4 5" xfId="1027" xr:uid="{00000000-0005-0000-0000-0000F5030000}"/>
    <cellStyle name="Moneda 2 3 2 2 5" xfId="1028" xr:uid="{00000000-0005-0000-0000-0000F6030000}"/>
    <cellStyle name="Moneda 2 3 2 2 5 2" xfId="1029" xr:uid="{00000000-0005-0000-0000-0000F7030000}"/>
    <cellStyle name="Moneda 2 3 2 2 5 2 2" xfId="1030" xr:uid="{00000000-0005-0000-0000-0000F8030000}"/>
    <cellStyle name="Moneda 2 3 2 2 5 2 3" xfId="1031" xr:uid="{00000000-0005-0000-0000-0000F9030000}"/>
    <cellStyle name="Moneda 2 3 2 2 5 3" xfId="1032" xr:uid="{00000000-0005-0000-0000-0000FA030000}"/>
    <cellStyle name="Moneda 2 3 2 2 5 4" xfId="1033" xr:uid="{00000000-0005-0000-0000-0000FB030000}"/>
    <cellStyle name="Moneda 2 3 2 2 6" xfId="1034" xr:uid="{00000000-0005-0000-0000-0000FC030000}"/>
    <cellStyle name="Moneda 2 3 2 2 6 2" xfId="1035" xr:uid="{00000000-0005-0000-0000-0000FD030000}"/>
    <cellStyle name="Moneda 2 3 2 2 6 2 2" xfId="1036" xr:uid="{00000000-0005-0000-0000-0000FE030000}"/>
    <cellStyle name="Moneda 2 3 2 2 6 3" xfId="1037" xr:uid="{00000000-0005-0000-0000-0000FF030000}"/>
    <cellStyle name="Moneda 2 3 2 2 7" xfId="1038" xr:uid="{00000000-0005-0000-0000-000000040000}"/>
    <cellStyle name="Moneda 2 3 2 2 7 2" xfId="1039" xr:uid="{00000000-0005-0000-0000-000001040000}"/>
    <cellStyle name="Moneda 2 3 2 2 8" xfId="1040" xr:uid="{00000000-0005-0000-0000-000002040000}"/>
    <cellStyle name="Moneda 2 3 2 3" xfId="1041" xr:uid="{00000000-0005-0000-0000-000003040000}"/>
    <cellStyle name="Moneda 2 3 2 3 2" xfId="1042" xr:uid="{00000000-0005-0000-0000-000004040000}"/>
    <cellStyle name="Moneda 2 3 2 3 2 2" xfId="1043" xr:uid="{00000000-0005-0000-0000-000005040000}"/>
    <cellStyle name="Moneda 2 3 2 3 2 2 2" xfId="1044" xr:uid="{00000000-0005-0000-0000-000006040000}"/>
    <cellStyle name="Moneda 2 3 2 3 2 2 2 2" xfId="1045" xr:uid="{00000000-0005-0000-0000-000007040000}"/>
    <cellStyle name="Moneda 2 3 2 3 2 2 2 3" xfId="1046" xr:uid="{00000000-0005-0000-0000-000008040000}"/>
    <cellStyle name="Moneda 2 3 2 3 2 2 3" xfId="1047" xr:uid="{00000000-0005-0000-0000-000009040000}"/>
    <cellStyle name="Moneda 2 3 2 3 2 2 3 2" xfId="1048" xr:uid="{00000000-0005-0000-0000-00000A040000}"/>
    <cellStyle name="Moneda 2 3 2 3 2 2 4" xfId="1049" xr:uid="{00000000-0005-0000-0000-00000B040000}"/>
    <cellStyle name="Moneda 2 3 2 3 2 2 4 2" xfId="1050" xr:uid="{00000000-0005-0000-0000-00000C040000}"/>
    <cellStyle name="Moneda 2 3 2 3 2 2 5" xfId="1051" xr:uid="{00000000-0005-0000-0000-00000D040000}"/>
    <cellStyle name="Moneda 2 3 2 3 2 2 6" xfId="1052" xr:uid="{00000000-0005-0000-0000-00000E040000}"/>
    <cellStyle name="Moneda 2 3 2 3 2 3" xfId="1053" xr:uid="{00000000-0005-0000-0000-00000F040000}"/>
    <cellStyle name="Moneda 2 3 2 3 2 3 2" xfId="1054" xr:uid="{00000000-0005-0000-0000-000010040000}"/>
    <cellStyle name="Moneda 2 3 2 3 2 3 3" xfId="1055" xr:uid="{00000000-0005-0000-0000-000011040000}"/>
    <cellStyle name="Moneda 2 3 2 3 2 4" xfId="1056" xr:uid="{00000000-0005-0000-0000-000012040000}"/>
    <cellStyle name="Moneda 2 3 2 3 2 4 2" xfId="1057" xr:uid="{00000000-0005-0000-0000-000013040000}"/>
    <cellStyle name="Moneda 2 3 2 3 2 5" xfId="1058" xr:uid="{00000000-0005-0000-0000-000014040000}"/>
    <cellStyle name="Moneda 2 3 2 3 2 5 2" xfId="1059" xr:uid="{00000000-0005-0000-0000-000015040000}"/>
    <cellStyle name="Moneda 2 3 2 3 2 6" xfId="1060" xr:uid="{00000000-0005-0000-0000-000016040000}"/>
    <cellStyle name="Moneda 2 3 2 3 2 7" xfId="1061" xr:uid="{00000000-0005-0000-0000-000017040000}"/>
    <cellStyle name="Moneda 2 3 2 3 3" xfId="1062" xr:uid="{00000000-0005-0000-0000-000018040000}"/>
    <cellStyle name="Moneda 2 3 2 3 3 2" xfId="1063" xr:uid="{00000000-0005-0000-0000-000019040000}"/>
    <cellStyle name="Moneda 2 3 2 3 3 2 2" xfId="1064" xr:uid="{00000000-0005-0000-0000-00001A040000}"/>
    <cellStyle name="Moneda 2 3 2 3 3 2 3" xfId="1065" xr:uid="{00000000-0005-0000-0000-00001B040000}"/>
    <cellStyle name="Moneda 2 3 2 3 3 3" xfId="1066" xr:uid="{00000000-0005-0000-0000-00001C040000}"/>
    <cellStyle name="Moneda 2 3 2 3 3 3 2" xfId="1067" xr:uid="{00000000-0005-0000-0000-00001D040000}"/>
    <cellStyle name="Moneda 2 3 2 3 3 4" xfId="1068" xr:uid="{00000000-0005-0000-0000-00001E040000}"/>
    <cellStyle name="Moneda 2 3 2 3 3 4 2" xfId="1069" xr:uid="{00000000-0005-0000-0000-00001F040000}"/>
    <cellStyle name="Moneda 2 3 2 3 3 5" xfId="1070" xr:uid="{00000000-0005-0000-0000-000020040000}"/>
    <cellStyle name="Moneda 2 3 2 3 3 6" xfId="1071" xr:uid="{00000000-0005-0000-0000-000021040000}"/>
    <cellStyle name="Moneda 2 3 2 3 4" xfId="1072" xr:uid="{00000000-0005-0000-0000-000022040000}"/>
    <cellStyle name="Moneda 2 3 2 3 4 2" xfId="1073" xr:uid="{00000000-0005-0000-0000-000023040000}"/>
    <cellStyle name="Moneda 2 3 2 3 4 3" xfId="1074" xr:uid="{00000000-0005-0000-0000-000024040000}"/>
    <cellStyle name="Moneda 2 3 2 3 5" xfId="1075" xr:uid="{00000000-0005-0000-0000-000025040000}"/>
    <cellStyle name="Moneda 2 3 2 3 5 2" xfId="1076" xr:uid="{00000000-0005-0000-0000-000026040000}"/>
    <cellStyle name="Moneda 2 3 2 3 6" xfId="1077" xr:uid="{00000000-0005-0000-0000-000027040000}"/>
    <cellStyle name="Moneda 2 3 2 3 6 2" xfId="1078" xr:uid="{00000000-0005-0000-0000-000028040000}"/>
    <cellStyle name="Moneda 2 3 2 3 7" xfId="1079" xr:uid="{00000000-0005-0000-0000-000029040000}"/>
    <cellStyle name="Moneda 2 3 2 3 8" xfId="1080" xr:uid="{00000000-0005-0000-0000-00002A040000}"/>
    <cellStyle name="Moneda 2 3 2 4" xfId="1081" xr:uid="{00000000-0005-0000-0000-00002B040000}"/>
    <cellStyle name="Moneda 2 3 2 4 2" xfId="1082" xr:uid="{00000000-0005-0000-0000-00002C040000}"/>
    <cellStyle name="Moneda 2 3 2 4 2 2" xfId="1083" xr:uid="{00000000-0005-0000-0000-00002D040000}"/>
    <cellStyle name="Moneda 2 3 2 4 2 2 2" xfId="1084" xr:uid="{00000000-0005-0000-0000-00002E040000}"/>
    <cellStyle name="Moneda 2 3 2 4 2 2 2 2" xfId="1085" xr:uid="{00000000-0005-0000-0000-00002F040000}"/>
    <cellStyle name="Moneda 2 3 2 4 2 2 2 3" xfId="1086" xr:uid="{00000000-0005-0000-0000-000030040000}"/>
    <cellStyle name="Moneda 2 3 2 4 2 2 3" xfId="1087" xr:uid="{00000000-0005-0000-0000-000031040000}"/>
    <cellStyle name="Moneda 2 3 2 4 2 2 3 2" xfId="1088" xr:uid="{00000000-0005-0000-0000-000032040000}"/>
    <cellStyle name="Moneda 2 3 2 4 2 2 4" xfId="1089" xr:uid="{00000000-0005-0000-0000-000033040000}"/>
    <cellStyle name="Moneda 2 3 2 4 2 2 4 2" xfId="1090" xr:uid="{00000000-0005-0000-0000-000034040000}"/>
    <cellStyle name="Moneda 2 3 2 4 2 2 5" xfId="1091" xr:uid="{00000000-0005-0000-0000-000035040000}"/>
    <cellStyle name="Moneda 2 3 2 4 2 2 6" xfId="1092" xr:uid="{00000000-0005-0000-0000-000036040000}"/>
    <cellStyle name="Moneda 2 3 2 4 2 3" xfId="1093" xr:uid="{00000000-0005-0000-0000-000037040000}"/>
    <cellStyle name="Moneda 2 3 2 4 2 3 2" xfId="1094" xr:uid="{00000000-0005-0000-0000-000038040000}"/>
    <cellStyle name="Moneda 2 3 2 4 2 3 3" xfId="1095" xr:uid="{00000000-0005-0000-0000-000039040000}"/>
    <cellStyle name="Moneda 2 3 2 4 2 4" xfId="1096" xr:uid="{00000000-0005-0000-0000-00003A040000}"/>
    <cellStyle name="Moneda 2 3 2 4 2 4 2" xfId="1097" xr:uid="{00000000-0005-0000-0000-00003B040000}"/>
    <cellStyle name="Moneda 2 3 2 4 2 5" xfId="1098" xr:uid="{00000000-0005-0000-0000-00003C040000}"/>
    <cellStyle name="Moneda 2 3 2 4 2 5 2" xfId="1099" xr:uid="{00000000-0005-0000-0000-00003D040000}"/>
    <cellStyle name="Moneda 2 3 2 4 2 6" xfId="1100" xr:uid="{00000000-0005-0000-0000-00003E040000}"/>
    <cellStyle name="Moneda 2 3 2 4 2 7" xfId="1101" xr:uid="{00000000-0005-0000-0000-00003F040000}"/>
    <cellStyle name="Moneda 2 3 2 4 3" xfId="1102" xr:uid="{00000000-0005-0000-0000-000040040000}"/>
    <cellStyle name="Moneda 2 3 2 4 3 2" xfId="1103" xr:uid="{00000000-0005-0000-0000-000041040000}"/>
    <cellStyle name="Moneda 2 3 2 4 3 2 2" xfId="1104" xr:uid="{00000000-0005-0000-0000-000042040000}"/>
    <cellStyle name="Moneda 2 3 2 4 3 2 3" xfId="1105" xr:uid="{00000000-0005-0000-0000-000043040000}"/>
    <cellStyle name="Moneda 2 3 2 4 3 3" xfId="1106" xr:uid="{00000000-0005-0000-0000-000044040000}"/>
    <cellStyle name="Moneda 2 3 2 4 3 3 2" xfId="1107" xr:uid="{00000000-0005-0000-0000-000045040000}"/>
    <cellStyle name="Moneda 2 3 2 4 3 4" xfId="1108" xr:uid="{00000000-0005-0000-0000-000046040000}"/>
    <cellStyle name="Moneda 2 3 2 4 3 4 2" xfId="1109" xr:uid="{00000000-0005-0000-0000-000047040000}"/>
    <cellStyle name="Moneda 2 3 2 4 3 5" xfId="1110" xr:uid="{00000000-0005-0000-0000-000048040000}"/>
    <cellStyle name="Moneda 2 3 2 4 3 6" xfId="1111" xr:uid="{00000000-0005-0000-0000-000049040000}"/>
    <cellStyle name="Moneda 2 3 2 4 4" xfId="1112" xr:uid="{00000000-0005-0000-0000-00004A040000}"/>
    <cellStyle name="Moneda 2 3 2 4 4 2" xfId="1113" xr:uid="{00000000-0005-0000-0000-00004B040000}"/>
    <cellStyle name="Moneda 2 3 2 4 4 3" xfId="1114" xr:uid="{00000000-0005-0000-0000-00004C040000}"/>
    <cellStyle name="Moneda 2 3 2 4 5" xfId="1115" xr:uid="{00000000-0005-0000-0000-00004D040000}"/>
    <cellStyle name="Moneda 2 3 2 4 5 2" xfId="1116" xr:uid="{00000000-0005-0000-0000-00004E040000}"/>
    <cellStyle name="Moneda 2 3 2 4 6" xfId="1117" xr:uid="{00000000-0005-0000-0000-00004F040000}"/>
    <cellStyle name="Moneda 2 3 2 4 6 2" xfId="1118" xr:uid="{00000000-0005-0000-0000-000050040000}"/>
    <cellStyle name="Moneda 2 3 2 4 7" xfId="1119" xr:uid="{00000000-0005-0000-0000-000051040000}"/>
    <cellStyle name="Moneda 2 3 2 4 8" xfId="1120" xr:uid="{00000000-0005-0000-0000-000052040000}"/>
    <cellStyle name="Moneda 2 3 2 5" xfId="1121" xr:uid="{00000000-0005-0000-0000-000053040000}"/>
    <cellStyle name="Moneda 2 3 2 5 2" xfId="1122" xr:uid="{00000000-0005-0000-0000-000054040000}"/>
    <cellStyle name="Moneda 2 3 2 5 2 2" xfId="1123" xr:uid="{00000000-0005-0000-0000-000055040000}"/>
    <cellStyle name="Moneda 2 3 2 5 2 2 2" xfId="1124" xr:uid="{00000000-0005-0000-0000-000056040000}"/>
    <cellStyle name="Moneda 2 3 2 5 2 2 2 2" xfId="1125" xr:uid="{00000000-0005-0000-0000-000057040000}"/>
    <cellStyle name="Moneda 2 3 2 5 2 2 3" xfId="1126" xr:uid="{00000000-0005-0000-0000-000058040000}"/>
    <cellStyle name="Moneda 2 3 2 5 2 3" xfId="1127" xr:uid="{00000000-0005-0000-0000-000059040000}"/>
    <cellStyle name="Moneda 2 3 2 5 2 3 2" xfId="1128" xr:uid="{00000000-0005-0000-0000-00005A040000}"/>
    <cellStyle name="Moneda 2 3 2 5 2 3 3" xfId="1129" xr:uid="{00000000-0005-0000-0000-00005B040000}"/>
    <cellStyle name="Moneda 2 3 2 5 2 4" xfId="1130" xr:uid="{00000000-0005-0000-0000-00005C040000}"/>
    <cellStyle name="Moneda 2 3 2 5 2 4 2" xfId="1131" xr:uid="{00000000-0005-0000-0000-00005D040000}"/>
    <cellStyle name="Moneda 2 3 2 5 2 5" xfId="1132" xr:uid="{00000000-0005-0000-0000-00005E040000}"/>
    <cellStyle name="Moneda 2 3 2 5 2 6" xfId="1133" xr:uid="{00000000-0005-0000-0000-00005F040000}"/>
    <cellStyle name="Moneda 2 3 2 5 3" xfId="1134" xr:uid="{00000000-0005-0000-0000-000060040000}"/>
    <cellStyle name="Moneda 2 3 2 5 3 2" xfId="1135" xr:uid="{00000000-0005-0000-0000-000061040000}"/>
    <cellStyle name="Moneda 2 3 2 5 3 2 2" xfId="1136" xr:uid="{00000000-0005-0000-0000-000062040000}"/>
    <cellStyle name="Moneda 2 3 2 5 3 3" xfId="1137" xr:uid="{00000000-0005-0000-0000-000063040000}"/>
    <cellStyle name="Moneda 2 3 2 5 4" xfId="1138" xr:uid="{00000000-0005-0000-0000-000064040000}"/>
    <cellStyle name="Moneda 2 3 2 5 4 2" xfId="1139" xr:uid="{00000000-0005-0000-0000-000065040000}"/>
    <cellStyle name="Moneda 2 3 2 5 4 3" xfId="1140" xr:uid="{00000000-0005-0000-0000-000066040000}"/>
    <cellStyle name="Moneda 2 3 2 5 5" xfId="1141" xr:uid="{00000000-0005-0000-0000-000067040000}"/>
    <cellStyle name="Moneda 2 3 2 5 5 2" xfId="1142" xr:uid="{00000000-0005-0000-0000-000068040000}"/>
    <cellStyle name="Moneda 2 3 2 5 6" xfId="1143" xr:uid="{00000000-0005-0000-0000-000069040000}"/>
    <cellStyle name="Moneda 2 3 2 5 7" xfId="1144" xr:uid="{00000000-0005-0000-0000-00006A040000}"/>
    <cellStyle name="Moneda 2 3 2 6" xfId="1145" xr:uid="{00000000-0005-0000-0000-00006B040000}"/>
    <cellStyle name="Moneda 2 3 2 6 2" xfId="1146" xr:uid="{00000000-0005-0000-0000-00006C040000}"/>
    <cellStyle name="Moneda 2 3 2 6 2 2" xfId="1147" xr:uid="{00000000-0005-0000-0000-00006D040000}"/>
    <cellStyle name="Moneda 2 3 2 6 2 2 2" xfId="1148" xr:uid="{00000000-0005-0000-0000-00006E040000}"/>
    <cellStyle name="Moneda 2 3 2 6 2 3" xfId="1149" xr:uid="{00000000-0005-0000-0000-00006F040000}"/>
    <cellStyle name="Moneda 2 3 2 6 3" xfId="1150" xr:uid="{00000000-0005-0000-0000-000070040000}"/>
    <cellStyle name="Moneda 2 3 2 6 3 2" xfId="1151" xr:uid="{00000000-0005-0000-0000-000071040000}"/>
    <cellStyle name="Moneda 2 3 2 6 3 3" xfId="1152" xr:uid="{00000000-0005-0000-0000-000072040000}"/>
    <cellStyle name="Moneda 2 3 2 6 4" xfId="1153" xr:uid="{00000000-0005-0000-0000-000073040000}"/>
    <cellStyle name="Moneda 2 3 2 6 4 2" xfId="1154" xr:uid="{00000000-0005-0000-0000-000074040000}"/>
    <cellStyle name="Moneda 2 3 2 6 5" xfId="1155" xr:uid="{00000000-0005-0000-0000-000075040000}"/>
    <cellStyle name="Moneda 2 3 2 6 6" xfId="1156" xr:uid="{00000000-0005-0000-0000-000076040000}"/>
    <cellStyle name="Moneda 2 3 2 7" xfId="1157" xr:uid="{00000000-0005-0000-0000-000077040000}"/>
    <cellStyle name="Moneda 2 3 2 7 2" xfId="1158" xr:uid="{00000000-0005-0000-0000-000078040000}"/>
    <cellStyle name="Moneda 2 3 2 7 2 2" xfId="1159" xr:uid="{00000000-0005-0000-0000-000079040000}"/>
    <cellStyle name="Moneda 2 3 2 7 3" xfId="1160" xr:uid="{00000000-0005-0000-0000-00007A040000}"/>
    <cellStyle name="Moneda 2 3 2 8" xfId="1161" xr:uid="{00000000-0005-0000-0000-00007B040000}"/>
    <cellStyle name="Moneda 2 3 2 8 2" xfId="1162" xr:uid="{00000000-0005-0000-0000-00007C040000}"/>
    <cellStyle name="Moneda 2 3 2 8 3" xfId="1163" xr:uid="{00000000-0005-0000-0000-00007D040000}"/>
    <cellStyle name="Moneda 2 3 2 9" xfId="1164" xr:uid="{00000000-0005-0000-0000-00007E040000}"/>
    <cellStyle name="Moneda 2 3 2 9 2" xfId="1165" xr:uid="{00000000-0005-0000-0000-00007F040000}"/>
    <cellStyle name="Moneda 2 3 3" xfId="1166" xr:uid="{00000000-0005-0000-0000-000080040000}"/>
    <cellStyle name="Moneda 2 3 3 2" xfId="1167" xr:uid="{00000000-0005-0000-0000-000081040000}"/>
    <cellStyle name="Moneda 2 3 3 2 2" xfId="1168" xr:uid="{00000000-0005-0000-0000-000082040000}"/>
    <cellStyle name="Moneda 2 3 3 2 2 2" xfId="1169" xr:uid="{00000000-0005-0000-0000-000083040000}"/>
    <cellStyle name="Moneda 2 3 3 2 2 2 2" xfId="1170" xr:uid="{00000000-0005-0000-0000-000084040000}"/>
    <cellStyle name="Moneda 2 3 3 2 2 2 2 2" xfId="1171" xr:uid="{00000000-0005-0000-0000-000085040000}"/>
    <cellStyle name="Moneda 2 3 3 2 2 2 3" xfId="1172" xr:uid="{00000000-0005-0000-0000-000086040000}"/>
    <cellStyle name="Moneda 2 3 3 2 2 3" xfId="1173" xr:uid="{00000000-0005-0000-0000-000087040000}"/>
    <cellStyle name="Moneda 2 3 3 2 2 3 2" xfId="1174" xr:uid="{00000000-0005-0000-0000-000088040000}"/>
    <cellStyle name="Moneda 2 3 3 2 2 3 3" xfId="1175" xr:uid="{00000000-0005-0000-0000-000089040000}"/>
    <cellStyle name="Moneda 2 3 3 2 2 4" xfId="1176" xr:uid="{00000000-0005-0000-0000-00008A040000}"/>
    <cellStyle name="Moneda 2 3 3 2 2 4 2" xfId="1177" xr:uid="{00000000-0005-0000-0000-00008B040000}"/>
    <cellStyle name="Moneda 2 3 3 2 2 5" xfId="1178" xr:uid="{00000000-0005-0000-0000-00008C040000}"/>
    <cellStyle name="Moneda 2 3 3 2 2 6" xfId="1179" xr:uid="{00000000-0005-0000-0000-00008D040000}"/>
    <cellStyle name="Moneda 2 3 3 2 3" xfId="1180" xr:uid="{00000000-0005-0000-0000-00008E040000}"/>
    <cellStyle name="Moneda 2 3 3 2 3 2" xfId="1181" xr:uid="{00000000-0005-0000-0000-00008F040000}"/>
    <cellStyle name="Moneda 2 3 3 2 3 2 2" xfId="1182" xr:uid="{00000000-0005-0000-0000-000090040000}"/>
    <cellStyle name="Moneda 2 3 3 2 3 3" xfId="1183" xr:uid="{00000000-0005-0000-0000-000091040000}"/>
    <cellStyle name="Moneda 2 3 3 2 4" xfId="1184" xr:uid="{00000000-0005-0000-0000-000092040000}"/>
    <cellStyle name="Moneda 2 3 3 2 4 2" xfId="1185" xr:uid="{00000000-0005-0000-0000-000093040000}"/>
    <cellStyle name="Moneda 2 3 3 2 4 3" xfId="1186" xr:uid="{00000000-0005-0000-0000-000094040000}"/>
    <cellStyle name="Moneda 2 3 3 2 5" xfId="1187" xr:uid="{00000000-0005-0000-0000-000095040000}"/>
    <cellStyle name="Moneda 2 3 3 2 5 2" xfId="1188" xr:uid="{00000000-0005-0000-0000-000096040000}"/>
    <cellStyle name="Moneda 2 3 3 2 6" xfId="1189" xr:uid="{00000000-0005-0000-0000-000097040000}"/>
    <cellStyle name="Moneda 2 3 3 2 7" xfId="1190" xr:uid="{00000000-0005-0000-0000-000098040000}"/>
    <cellStyle name="Moneda 2 3 3 3" xfId="1191" xr:uid="{00000000-0005-0000-0000-000099040000}"/>
    <cellStyle name="Moneda 2 3 3 3 2" xfId="1192" xr:uid="{00000000-0005-0000-0000-00009A040000}"/>
    <cellStyle name="Moneda 2 3 3 3 2 2" xfId="1193" xr:uid="{00000000-0005-0000-0000-00009B040000}"/>
    <cellStyle name="Moneda 2 3 3 3 2 2 2" xfId="1194" xr:uid="{00000000-0005-0000-0000-00009C040000}"/>
    <cellStyle name="Moneda 2 3 3 3 2 2 3" xfId="1195" xr:uid="{00000000-0005-0000-0000-00009D040000}"/>
    <cellStyle name="Moneda 2 3 3 3 2 3" xfId="1196" xr:uid="{00000000-0005-0000-0000-00009E040000}"/>
    <cellStyle name="Moneda 2 3 3 3 2 4" xfId="1197" xr:uid="{00000000-0005-0000-0000-00009F040000}"/>
    <cellStyle name="Moneda 2 3 3 3 3" xfId="1198" xr:uid="{00000000-0005-0000-0000-0000A0040000}"/>
    <cellStyle name="Moneda 2 3 3 3 3 2" xfId="1199" xr:uid="{00000000-0005-0000-0000-0000A1040000}"/>
    <cellStyle name="Moneda 2 3 3 3 3 2 2" xfId="1200" xr:uid="{00000000-0005-0000-0000-0000A2040000}"/>
    <cellStyle name="Moneda 2 3 3 3 3 3" xfId="1201" xr:uid="{00000000-0005-0000-0000-0000A3040000}"/>
    <cellStyle name="Moneda 2 3 3 3 4" xfId="1202" xr:uid="{00000000-0005-0000-0000-0000A4040000}"/>
    <cellStyle name="Moneda 2 3 3 3 4 2" xfId="1203" xr:uid="{00000000-0005-0000-0000-0000A5040000}"/>
    <cellStyle name="Moneda 2 3 3 3 4 3" xfId="1204" xr:uid="{00000000-0005-0000-0000-0000A6040000}"/>
    <cellStyle name="Moneda 2 3 3 3 5" xfId="1205" xr:uid="{00000000-0005-0000-0000-0000A7040000}"/>
    <cellStyle name="Moneda 2 3 3 3 6" xfId="1206" xr:uid="{00000000-0005-0000-0000-0000A8040000}"/>
    <cellStyle name="Moneda 2 3 3 4" xfId="1207" xr:uid="{00000000-0005-0000-0000-0000A9040000}"/>
    <cellStyle name="Moneda 2 3 3 4 2" xfId="1208" xr:uid="{00000000-0005-0000-0000-0000AA040000}"/>
    <cellStyle name="Moneda 2 3 3 4 2 2" xfId="1209" xr:uid="{00000000-0005-0000-0000-0000AB040000}"/>
    <cellStyle name="Moneda 2 3 3 4 2 2 2" xfId="1210" xr:uid="{00000000-0005-0000-0000-0000AC040000}"/>
    <cellStyle name="Moneda 2 3 3 4 2 3" xfId="1211" xr:uid="{00000000-0005-0000-0000-0000AD040000}"/>
    <cellStyle name="Moneda 2 3 3 4 2 4" xfId="1212" xr:uid="{00000000-0005-0000-0000-0000AE040000}"/>
    <cellStyle name="Moneda 2 3 3 4 3" xfId="1213" xr:uid="{00000000-0005-0000-0000-0000AF040000}"/>
    <cellStyle name="Moneda 2 3 3 4 3 2" xfId="1214" xr:uid="{00000000-0005-0000-0000-0000B0040000}"/>
    <cellStyle name="Moneda 2 3 3 4 4" xfId="1215" xr:uid="{00000000-0005-0000-0000-0000B1040000}"/>
    <cellStyle name="Moneda 2 3 3 4 5" xfId="1216" xr:uid="{00000000-0005-0000-0000-0000B2040000}"/>
    <cellStyle name="Moneda 2 3 3 5" xfId="1217" xr:uid="{00000000-0005-0000-0000-0000B3040000}"/>
    <cellStyle name="Moneda 2 3 3 5 2" xfId="1218" xr:uid="{00000000-0005-0000-0000-0000B4040000}"/>
    <cellStyle name="Moneda 2 3 3 5 2 2" xfId="1219" xr:uid="{00000000-0005-0000-0000-0000B5040000}"/>
    <cellStyle name="Moneda 2 3 3 5 2 3" xfId="1220" xr:uid="{00000000-0005-0000-0000-0000B6040000}"/>
    <cellStyle name="Moneda 2 3 3 5 3" xfId="1221" xr:uid="{00000000-0005-0000-0000-0000B7040000}"/>
    <cellStyle name="Moneda 2 3 3 5 4" xfId="1222" xr:uid="{00000000-0005-0000-0000-0000B8040000}"/>
    <cellStyle name="Moneda 2 3 3 6" xfId="1223" xr:uid="{00000000-0005-0000-0000-0000B9040000}"/>
    <cellStyle name="Moneda 2 3 3 6 2" xfId="1224" xr:uid="{00000000-0005-0000-0000-0000BA040000}"/>
    <cellStyle name="Moneda 2 3 3 6 2 2" xfId="1225" xr:uid="{00000000-0005-0000-0000-0000BB040000}"/>
    <cellStyle name="Moneda 2 3 3 6 3" xfId="1226" xr:uid="{00000000-0005-0000-0000-0000BC040000}"/>
    <cellStyle name="Moneda 2 3 3 7" xfId="1227" xr:uid="{00000000-0005-0000-0000-0000BD040000}"/>
    <cellStyle name="Moneda 2 3 3 7 2" xfId="1228" xr:uid="{00000000-0005-0000-0000-0000BE040000}"/>
    <cellStyle name="Moneda 2 3 3 8" xfId="1229" xr:uid="{00000000-0005-0000-0000-0000BF040000}"/>
    <cellStyle name="Moneda 2 3 4" xfId="1230" xr:uid="{00000000-0005-0000-0000-0000C0040000}"/>
    <cellStyle name="Moneda 2 3 4 2" xfId="1231" xr:uid="{00000000-0005-0000-0000-0000C1040000}"/>
    <cellStyle name="Moneda 2 3 4 2 2" xfId="1232" xr:uid="{00000000-0005-0000-0000-0000C2040000}"/>
    <cellStyle name="Moneda 2 3 4 2 2 2" xfId="1233" xr:uid="{00000000-0005-0000-0000-0000C3040000}"/>
    <cellStyle name="Moneda 2 3 4 2 2 2 2" xfId="1234" xr:uid="{00000000-0005-0000-0000-0000C4040000}"/>
    <cellStyle name="Moneda 2 3 4 2 2 2 2 2" xfId="1235" xr:uid="{00000000-0005-0000-0000-0000C5040000}"/>
    <cellStyle name="Moneda 2 3 4 2 2 2 3" xfId="1236" xr:uid="{00000000-0005-0000-0000-0000C6040000}"/>
    <cellStyle name="Moneda 2 3 4 2 2 3" xfId="1237" xr:uid="{00000000-0005-0000-0000-0000C7040000}"/>
    <cellStyle name="Moneda 2 3 4 2 2 3 2" xfId="1238" xr:uid="{00000000-0005-0000-0000-0000C8040000}"/>
    <cellStyle name="Moneda 2 3 4 2 2 3 3" xfId="1239" xr:uid="{00000000-0005-0000-0000-0000C9040000}"/>
    <cellStyle name="Moneda 2 3 4 2 2 4" xfId="1240" xr:uid="{00000000-0005-0000-0000-0000CA040000}"/>
    <cellStyle name="Moneda 2 3 4 2 2 4 2" xfId="1241" xr:uid="{00000000-0005-0000-0000-0000CB040000}"/>
    <cellStyle name="Moneda 2 3 4 2 2 5" xfId="1242" xr:uid="{00000000-0005-0000-0000-0000CC040000}"/>
    <cellStyle name="Moneda 2 3 4 2 2 6" xfId="1243" xr:uid="{00000000-0005-0000-0000-0000CD040000}"/>
    <cellStyle name="Moneda 2 3 4 2 3" xfId="1244" xr:uid="{00000000-0005-0000-0000-0000CE040000}"/>
    <cellStyle name="Moneda 2 3 4 2 3 2" xfId="1245" xr:uid="{00000000-0005-0000-0000-0000CF040000}"/>
    <cellStyle name="Moneda 2 3 4 2 3 2 2" xfId="1246" xr:uid="{00000000-0005-0000-0000-0000D0040000}"/>
    <cellStyle name="Moneda 2 3 4 2 3 3" xfId="1247" xr:uid="{00000000-0005-0000-0000-0000D1040000}"/>
    <cellStyle name="Moneda 2 3 4 2 4" xfId="1248" xr:uid="{00000000-0005-0000-0000-0000D2040000}"/>
    <cellStyle name="Moneda 2 3 4 2 4 2" xfId="1249" xr:uid="{00000000-0005-0000-0000-0000D3040000}"/>
    <cellStyle name="Moneda 2 3 4 2 4 3" xfId="1250" xr:uid="{00000000-0005-0000-0000-0000D4040000}"/>
    <cellStyle name="Moneda 2 3 4 2 5" xfId="1251" xr:uid="{00000000-0005-0000-0000-0000D5040000}"/>
    <cellStyle name="Moneda 2 3 4 2 5 2" xfId="1252" xr:uid="{00000000-0005-0000-0000-0000D6040000}"/>
    <cellStyle name="Moneda 2 3 4 2 6" xfId="1253" xr:uid="{00000000-0005-0000-0000-0000D7040000}"/>
    <cellStyle name="Moneda 2 3 4 2 7" xfId="1254" xr:uid="{00000000-0005-0000-0000-0000D8040000}"/>
    <cellStyle name="Moneda 2 3 4 3" xfId="1255" xr:uid="{00000000-0005-0000-0000-0000D9040000}"/>
    <cellStyle name="Moneda 2 3 4 3 2" xfId="1256" xr:uid="{00000000-0005-0000-0000-0000DA040000}"/>
    <cellStyle name="Moneda 2 3 4 3 2 2" xfId="1257" xr:uid="{00000000-0005-0000-0000-0000DB040000}"/>
    <cellStyle name="Moneda 2 3 4 3 2 2 2" xfId="1258" xr:uid="{00000000-0005-0000-0000-0000DC040000}"/>
    <cellStyle name="Moneda 2 3 4 3 2 2 3" xfId="1259" xr:uid="{00000000-0005-0000-0000-0000DD040000}"/>
    <cellStyle name="Moneda 2 3 4 3 2 3" xfId="1260" xr:uid="{00000000-0005-0000-0000-0000DE040000}"/>
    <cellStyle name="Moneda 2 3 4 3 2 4" xfId="1261" xr:uid="{00000000-0005-0000-0000-0000DF040000}"/>
    <cellStyle name="Moneda 2 3 4 3 3" xfId="1262" xr:uid="{00000000-0005-0000-0000-0000E0040000}"/>
    <cellStyle name="Moneda 2 3 4 3 3 2" xfId="1263" xr:uid="{00000000-0005-0000-0000-0000E1040000}"/>
    <cellStyle name="Moneda 2 3 4 3 3 2 2" xfId="1264" xr:uid="{00000000-0005-0000-0000-0000E2040000}"/>
    <cellStyle name="Moneda 2 3 4 3 3 3" xfId="1265" xr:uid="{00000000-0005-0000-0000-0000E3040000}"/>
    <cellStyle name="Moneda 2 3 4 3 4" xfId="1266" xr:uid="{00000000-0005-0000-0000-0000E4040000}"/>
    <cellStyle name="Moneda 2 3 4 3 4 2" xfId="1267" xr:uid="{00000000-0005-0000-0000-0000E5040000}"/>
    <cellStyle name="Moneda 2 3 4 3 4 3" xfId="1268" xr:uid="{00000000-0005-0000-0000-0000E6040000}"/>
    <cellStyle name="Moneda 2 3 4 3 5" xfId="1269" xr:uid="{00000000-0005-0000-0000-0000E7040000}"/>
    <cellStyle name="Moneda 2 3 4 3 6" xfId="1270" xr:uid="{00000000-0005-0000-0000-0000E8040000}"/>
    <cellStyle name="Moneda 2 3 4 4" xfId="1271" xr:uid="{00000000-0005-0000-0000-0000E9040000}"/>
    <cellStyle name="Moneda 2 3 4 4 2" xfId="1272" xr:uid="{00000000-0005-0000-0000-0000EA040000}"/>
    <cellStyle name="Moneda 2 3 4 4 2 2" xfId="1273" xr:uid="{00000000-0005-0000-0000-0000EB040000}"/>
    <cellStyle name="Moneda 2 3 4 4 2 2 2" xfId="1274" xr:uid="{00000000-0005-0000-0000-0000EC040000}"/>
    <cellStyle name="Moneda 2 3 4 4 2 3" xfId="1275" xr:uid="{00000000-0005-0000-0000-0000ED040000}"/>
    <cellStyle name="Moneda 2 3 4 4 2 4" xfId="1276" xr:uid="{00000000-0005-0000-0000-0000EE040000}"/>
    <cellStyle name="Moneda 2 3 4 4 3" xfId="1277" xr:uid="{00000000-0005-0000-0000-0000EF040000}"/>
    <cellStyle name="Moneda 2 3 4 4 3 2" xfId="1278" xr:uid="{00000000-0005-0000-0000-0000F0040000}"/>
    <cellStyle name="Moneda 2 3 4 4 4" xfId="1279" xr:uid="{00000000-0005-0000-0000-0000F1040000}"/>
    <cellStyle name="Moneda 2 3 4 4 5" xfId="1280" xr:uid="{00000000-0005-0000-0000-0000F2040000}"/>
    <cellStyle name="Moneda 2 3 4 5" xfId="1281" xr:uid="{00000000-0005-0000-0000-0000F3040000}"/>
    <cellStyle name="Moneda 2 3 4 5 2" xfId="1282" xr:uid="{00000000-0005-0000-0000-0000F4040000}"/>
    <cellStyle name="Moneda 2 3 4 5 2 2" xfId="1283" xr:uid="{00000000-0005-0000-0000-0000F5040000}"/>
    <cellStyle name="Moneda 2 3 4 5 2 3" xfId="1284" xr:uid="{00000000-0005-0000-0000-0000F6040000}"/>
    <cellStyle name="Moneda 2 3 4 5 3" xfId="1285" xr:uid="{00000000-0005-0000-0000-0000F7040000}"/>
    <cellStyle name="Moneda 2 3 4 5 4" xfId="1286" xr:uid="{00000000-0005-0000-0000-0000F8040000}"/>
    <cellStyle name="Moneda 2 3 4 6" xfId="1287" xr:uid="{00000000-0005-0000-0000-0000F9040000}"/>
    <cellStyle name="Moneda 2 3 4 6 2" xfId="1288" xr:uid="{00000000-0005-0000-0000-0000FA040000}"/>
    <cellStyle name="Moneda 2 3 4 6 2 2" xfId="1289" xr:uid="{00000000-0005-0000-0000-0000FB040000}"/>
    <cellStyle name="Moneda 2 3 4 6 3" xfId="1290" xr:uid="{00000000-0005-0000-0000-0000FC040000}"/>
    <cellStyle name="Moneda 2 3 4 7" xfId="1291" xr:uid="{00000000-0005-0000-0000-0000FD040000}"/>
    <cellStyle name="Moneda 2 3 4 7 2" xfId="1292" xr:uid="{00000000-0005-0000-0000-0000FE040000}"/>
    <cellStyle name="Moneda 2 3 4 8" xfId="1293" xr:uid="{00000000-0005-0000-0000-0000FF040000}"/>
    <cellStyle name="Moneda 2 3 5" xfId="1294" xr:uid="{00000000-0005-0000-0000-000000050000}"/>
    <cellStyle name="Moneda 2 3 5 2" xfId="1295" xr:uid="{00000000-0005-0000-0000-000001050000}"/>
    <cellStyle name="Moneda 2 3 5 2 2" xfId="1296" xr:uid="{00000000-0005-0000-0000-000002050000}"/>
    <cellStyle name="Moneda 2 3 5 2 2 2" xfId="1297" xr:uid="{00000000-0005-0000-0000-000003050000}"/>
    <cellStyle name="Moneda 2 3 5 2 2 2 2" xfId="1298" xr:uid="{00000000-0005-0000-0000-000004050000}"/>
    <cellStyle name="Moneda 2 3 5 2 2 2 3" xfId="1299" xr:uid="{00000000-0005-0000-0000-000005050000}"/>
    <cellStyle name="Moneda 2 3 5 2 2 3" xfId="1300" xr:uid="{00000000-0005-0000-0000-000006050000}"/>
    <cellStyle name="Moneda 2 3 5 2 2 3 2" xfId="1301" xr:uid="{00000000-0005-0000-0000-000007050000}"/>
    <cellStyle name="Moneda 2 3 5 2 2 4" xfId="1302" xr:uid="{00000000-0005-0000-0000-000008050000}"/>
    <cellStyle name="Moneda 2 3 5 2 2 4 2" xfId="1303" xr:uid="{00000000-0005-0000-0000-000009050000}"/>
    <cellStyle name="Moneda 2 3 5 2 2 5" xfId="1304" xr:uid="{00000000-0005-0000-0000-00000A050000}"/>
    <cellStyle name="Moneda 2 3 5 2 2 6" xfId="1305" xr:uid="{00000000-0005-0000-0000-00000B050000}"/>
    <cellStyle name="Moneda 2 3 5 2 3" xfId="1306" xr:uid="{00000000-0005-0000-0000-00000C050000}"/>
    <cellStyle name="Moneda 2 3 5 2 3 2" xfId="1307" xr:uid="{00000000-0005-0000-0000-00000D050000}"/>
    <cellStyle name="Moneda 2 3 5 2 3 3" xfId="1308" xr:uid="{00000000-0005-0000-0000-00000E050000}"/>
    <cellStyle name="Moneda 2 3 5 2 4" xfId="1309" xr:uid="{00000000-0005-0000-0000-00000F050000}"/>
    <cellStyle name="Moneda 2 3 5 2 4 2" xfId="1310" xr:uid="{00000000-0005-0000-0000-000010050000}"/>
    <cellStyle name="Moneda 2 3 5 2 5" xfId="1311" xr:uid="{00000000-0005-0000-0000-000011050000}"/>
    <cellStyle name="Moneda 2 3 5 2 5 2" xfId="1312" xr:uid="{00000000-0005-0000-0000-000012050000}"/>
    <cellStyle name="Moneda 2 3 5 2 6" xfId="1313" xr:uid="{00000000-0005-0000-0000-000013050000}"/>
    <cellStyle name="Moneda 2 3 5 2 7" xfId="1314" xr:uid="{00000000-0005-0000-0000-000014050000}"/>
    <cellStyle name="Moneda 2 3 5 3" xfId="1315" xr:uid="{00000000-0005-0000-0000-000015050000}"/>
    <cellStyle name="Moneda 2 3 5 3 2" xfId="1316" xr:uid="{00000000-0005-0000-0000-000016050000}"/>
    <cellStyle name="Moneda 2 3 5 3 2 2" xfId="1317" xr:uid="{00000000-0005-0000-0000-000017050000}"/>
    <cellStyle name="Moneda 2 3 5 3 2 3" xfId="1318" xr:uid="{00000000-0005-0000-0000-000018050000}"/>
    <cellStyle name="Moneda 2 3 5 3 3" xfId="1319" xr:uid="{00000000-0005-0000-0000-000019050000}"/>
    <cellStyle name="Moneda 2 3 5 3 3 2" xfId="1320" xr:uid="{00000000-0005-0000-0000-00001A050000}"/>
    <cellStyle name="Moneda 2 3 5 3 4" xfId="1321" xr:uid="{00000000-0005-0000-0000-00001B050000}"/>
    <cellStyle name="Moneda 2 3 5 3 4 2" xfId="1322" xr:uid="{00000000-0005-0000-0000-00001C050000}"/>
    <cellStyle name="Moneda 2 3 5 3 5" xfId="1323" xr:uid="{00000000-0005-0000-0000-00001D050000}"/>
    <cellStyle name="Moneda 2 3 5 3 6" xfId="1324" xr:uid="{00000000-0005-0000-0000-00001E050000}"/>
    <cellStyle name="Moneda 2 3 5 4" xfId="1325" xr:uid="{00000000-0005-0000-0000-00001F050000}"/>
    <cellStyle name="Moneda 2 3 5 4 2" xfId="1326" xr:uid="{00000000-0005-0000-0000-000020050000}"/>
    <cellStyle name="Moneda 2 3 5 4 3" xfId="1327" xr:uid="{00000000-0005-0000-0000-000021050000}"/>
    <cellStyle name="Moneda 2 3 5 5" xfId="1328" xr:uid="{00000000-0005-0000-0000-000022050000}"/>
    <cellStyle name="Moneda 2 3 5 5 2" xfId="1329" xr:uid="{00000000-0005-0000-0000-000023050000}"/>
    <cellStyle name="Moneda 2 3 5 6" xfId="1330" xr:uid="{00000000-0005-0000-0000-000024050000}"/>
    <cellStyle name="Moneda 2 3 5 6 2" xfId="1331" xr:uid="{00000000-0005-0000-0000-000025050000}"/>
    <cellStyle name="Moneda 2 3 5 7" xfId="1332" xr:uid="{00000000-0005-0000-0000-000026050000}"/>
    <cellStyle name="Moneda 2 3 5 8" xfId="1333" xr:uid="{00000000-0005-0000-0000-000027050000}"/>
    <cellStyle name="Moneda 2 3 6" xfId="1334" xr:uid="{00000000-0005-0000-0000-000028050000}"/>
    <cellStyle name="Moneda 2 3 6 2" xfId="1335" xr:uid="{00000000-0005-0000-0000-000029050000}"/>
    <cellStyle name="Moneda 2 3 6 2 2" xfId="1336" xr:uid="{00000000-0005-0000-0000-00002A050000}"/>
    <cellStyle name="Moneda 2 3 6 2 2 2" xfId="1337" xr:uid="{00000000-0005-0000-0000-00002B050000}"/>
    <cellStyle name="Moneda 2 3 6 2 2 2 2" xfId="1338" xr:uid="{00000000-0005-0000-0000-00002C050000}"/>
    <cellStyle name="Moneda 2 3 6 2 2 3" xfId="1339" xr:uid="{00000000-0005-0000-0000-00002D050000}"/>
    <cellStyle name="Moneda 2 3 6 2 3" xfId="1340" xr:uid="{00000000-0005-0000-0000-00002E050000}"/>
    <cellStyle name="Moneda 2 3 6 2 3 2" xfId="1341" xr:uid="{00000000-0005-0000-0000-00002F050000}"/>
    <cellStyle name="Moneda 2 3 6 2 3 3" xfId="1342" xr:uid="{00000000-0005-0000-0000-000030050000}"/>
    <cellStyle name="Moneda 2 3 6 2 4" xfId="1343" xr:uid="{00000000-0005-0000-0000-000031050000}"/>
    <cellStyle name="Moneda 2 3 6 2 4 2" xfId="1344" xr:uid="{00000000-0005-0000-0000-000032050000}"/>
    <cellStyle name="Moneda 2 3 6 2 5" xfId="1345" xr:uid="{00000000-0005-0000-0000-000033050000}"/>
    <cellStyle name="Moneda 2 3 6 2 6" xfId="1346" xr:uid="{00000000-0005-0000-0000-000034050000}"/>
    <cellStyle name="Moneda 2 3 6 3" xfId="1347" xr:uid="{00000000-0005-0000-0000-000035050000}"/>
    <cellStyle name="Moneda 2 3 6 3 2" xfId="1348" xr:uid="{00000000-0005-0000-0000-000036050000}"/>
    <cellStyle name="Moneda 2 3 6 3 2 2" xfId="1349" xr:uid="{00000000-0005-0000-0000-000037050000}"/>
    <cellStyle name="Moneda 2 3 6 3 3" xfId="1350" xr:uid="{00000000-0005-0000-0000-000038050000}"/>
    <cellStyle name="Moneda 2 3 6 4" xfId="1351" xr:uid="{00000000-0005-0000-0000-000039050000}"/>
    <cellStyle name="Moneda 2 3 6 4 2" xfId="1352" xr:uid="{00000000-0005-0000-0000-00003A050000}"/>
    <cellStyle name="Moneda 2 3 6 4 3" xfId="1353" xr:uid="{00000000-0005-0000-0000-00003B050000}"/>
    <cellStyle name="Moneda 2 3 6 5" xfId="1354" xr:uid="{00000000-0005-0000-0000-00003C050000}"/>
    <cellStyle name="Moneda 2 3 6 5 2" xfId="1355" xr:uid="{00000000-0005-0000-0000-00003D050000}"/>
    <cellStyle name="Moneda 2 3 6 6" xfId="1356" xr:uid="{00000000-0005-0000-0000-00003E050000}"/>
    <cellStyle name="Moneda 2 3 6 7" xfId="1357" xr:uid="{00000000-0005-0000-0000-00003F050000}"/>
    <cellStyle name="Moneda 2 3 7" xfId="1358" xr:uid="{00000000-0005-0000-0000-000040050000}"/>
    <cellStyle name="Moneda 2 3 7 2" xfId="1359" xr:uid="{00000000-0005-0000-0000-000041050000}"/>
    <cellStyle name="Moneda 2 3 7 2 2" xfId="1360" xr:uid="{00000000-0005-0000-0000-000042050000}"/>
    <cellStyle name="Moneda 2 3 7 2 2 2" xfId="1361" xr:uid="{00000000-0005-0000-0000-000043050000}"/>
    <cellStyle name="Moneda 2 3 7 2 2 3" xfId="1362" xr:uid="{00000000-0005-0000-0000-000044050000}"/>
    <cellStyle name="Moneda 2 3 7 2 3" xfId="1363" xr:uid="{00000000-0005-0000-0000-000045050000}"/>
    <cellStyle name="Moneda 2 3 7 2 4" xfId="1364" xr:uid="{00000000-0005-0000-0000-000046050000}"/>
    <cellStyle name="Moneda 2 3 7 3" xfId="1365" xr:uid="{00000000-0005-0000-0000-000047050000}"/>
    <cellStyle name="Moneda 2 3 7 3 2" xfId="1366" xr:uid="{00000000-0005-0000-0000-000048050000}"/>
    <cellStyle name="Moneda 2 3 7 3 2 2" xfId="1367" xr:uid="{00000000-0005-0000-0000-000049050000}"/>
    <cellStyle name="Moneda 2 3 7 3 3" xfId="1368" xr:uid="{00000000-0005-0000-0000-00004A050000}"/>
    <cellStyle name="Moneda 2 3 7 4" xfId="1369" xr:uid="{00000000-0005-0000-0000-00004B050000}"/>
    <cellStyle name="Moneda 2 3 7 4 2" xfId="1370" xr:uid="{00000000-0005-0000-0000-00004C050000}"/>
    <cellStyle name="Moneda 2 3 7 4 3" xfId="1371" xr:uid="{00000000-0005-0000-0000-00004D050000}"/>
    <cellStyle name="Moneda 2 3 7 5" xfId="1372" xr:uid="{00000000-0005-0000-0000-00004E050000}"/>
    <cellStyle name="Moneda 2 3 7 6" xfId="1373" xr:uid="{00000000-0005-0000-0000-00004F050000}"/>
    <cellStyle name="Moneda 2 3 8" xfId="1374" xr:uid="{00000000-0005-0000-0000-000050050000}"/>
    <cellStyle name="Moneda 2 3 8 2" xfId="1375" xr:uid="{00000000-0005-0000-0000-000051050000}"/>
    <cellStyle name="Moneda 2 3 8 2 2" xfId="1376" xr:uid="{00000000-0005-0000-0000-000052050000}"/>
    <cellStyle name="Moneda 2 3 8 2 3" xfId="1377" xr:uid="{00000000-0005-0000-0000-000053050000}"/>
    <cellStyle name="Moneda 2 3 8 3" xfId="1378" xr:uid="{00000000-0005-0000-0000-000054050000}"/>
    <cellStyle name="Moneda 2 3 8 4" xfId="1379" xr:uid="{00000000-0005-0000-0000-000055050000}"/>
    <cellStyle name="Moneda 2 3 9" xfId="1380" xr:uid="{00000000-0005-0000-0000-000056050000}"/>
    <cellStyle name="Moneda 2 3 9 2" xfId="1381" xr:uid="{00000000-0005-0000-0000-000057050000}"/>
    <cellStyle name="Moneda 2 3 9 2 2" xfId="1382" xr:uid="{00000000-0005-0000-0000-000058050000}"/>
    <cellStyle name="Moneda 2 3 9 3" xfId="1383" xr:uid="{00000000-0005-0000-0000-000059050000}"/>
    <cellStyle name="Moneda 2 4" xfId="1384" xr:uid="{00000000-0005-0000-0000-00005A050000}"/>
    <cellStyle name="Moneda 2 4 2" xfId="1385" xr:uid="{00000000-0005-0000-0000-00005B050000}"/>
    <cellStyle name="Moneda 2 5" xfId="1386" xr:uid="{00000000-0005-0000-0000-00005C050000}"/>
    <cellStyle name="Moneda 2 5 2" xfId="1387" xr:uid="{00000000-0005-0000-0000-00005D050000}"/>
    <cellStyle name="Moneda 2 5 2 2" xfId="1388" xr:uid="{00000000-0005-0000-0000-00005E050000}"/>
    <cellStyle name="Moneda 2 5 3" xfId="1389" xr:uid="{00000000-0005-0000-0000-00005F050000}"/>
    <cellStyle name="Moneda 2 5 3 2" xfId="1390" xr:uid="{00000000-0005-0000-0000-000060050000}"/>
    <cellStyle name="Moneda 2 5 4" xfId="1391" xr:uid="{00000000-0005-0000-0000-000061050000}"/>
    <cellStyle name="Moneda 2 5 4 2" xfId="1392" xr:uid="{00000000-0005-0000-0000-000062050000}"/>
    <cellStyle name="Moneda 2 5 5" xfId="1393" xr:uid="{00000000-0005-0000-0000-000063050000}"/>
    <cellStyle name="Moneda 2 6" xfId="1394" xr:uid="{00000000-0005-0000-0000-000064050000}"/>
    <cellStyle name="Moneda 20" xfId="1395" xr:uid="{00000000-0005-0000-0000-000065050000}"/>
    <cellStyle name="Moneda 20 2" xfId="1396" xr:uid="{00000000-0005-0000-0000-000066050000}"/>
    <cellStyle name="Moneda 20 2 2" xfId="1397" xr:uid="{00000000-0005-0000-0000-000067050000}"/>
    <cellStyle name="Moneda 20 2 2 2" xfId="1398" xr:uid="{00000000-0005-0000-0000-000068050000}"/>
    <cellStyle name="Moneda 20 2 2 2 2" xfId="1399" xr:uid="{00000000-0005-0000-0000-000069050000}"/>
    <cellStyle name="Moneda 20 2 2 3" xfId="1400" xr:uid="{00000000-0005-0000-0000-00006A050000}"/>
    <cellStyle name="Moneda 20 2 2 3 2" xfId="1401" xr:uid="{00000000-0005-0000-0000-00006B050000}"/>
    <cellStyle name="Moneda 20 2 2 4" xfId="1402" xr:uid="{00000000-0005-0000-0000-00006C050000}"/>
    <cellStyle name="Moneda 20 2 2 4 2" xfId="1403" xr:uid="{00000000-0005-0000-0000-00006D050000}"/>
    <cellStyle name="Moneda 20 2 2 5" xfId="1404" xr:uid="{00000000-0005-0000-0000-00006E050000}"/>
    <cellStyle name="Moneda 20 2 3" xfId="1405" xr:uid="{00000000-0005-0000-0000-00006F050000}"/>
    <cellStyle name="Moneda 20 2 3 2" xfId="1406" xr:uid="{00000000-0005-0000-0000-000070050000}"/>
    <cellStyle name="Moneda 20 2 4" xfId="1407" xr:uid="{00000000-0005-0000-0000-000071050000}"/>
    <cellStyle name="Moneda 20 2 4 2" xfId="1408" xr:uid="{00000000-0005-0000-0000-000072050000}"/>
    <cellStyle name="Moneda 20 2 5" xfId="1409" xr:uid="{00000000-0005-0000-0000-000073050000}"/>
    <cellStyle name="Moneda 20 2 5 2" xfId="1410" xr:uid="{00000000-0005-0000-0000-000074050000}"/>
    <cellStyle name="Moneda 20 2 6" xfId="1411" xr:uid="{00000000-0005-0000-0000-000075050000}"/>
    <cellStyle name="Moneda 20 2 7" xfId="1412" xr:uid="{00000000-0005-0000-0000-000076050000}"/>
    <cellStyle name="Moneda 20 3" xfId="1413" xr:uid="{00000000-0005-0000-0000-000077050000}"/>
    <cellStyle name="Moneda 20 3 2" xfId="1414" xr:uid="{00000000-0005-0000-0000-000078050000}"/>
    <cellStyle name="Moneda 20 3 2 2" xfId="1415" xr:uid="{00000000-0005-0000-0000-000079050000}"/>
    <cellStyle name="Moneda 20 3 3" xfId="1416" xr:uid="{00000000-0005-0000-0000-00007A050000}"/>
    <cellStyle name="Moneda 20 3 3 2" xfId="1417" xr:uid="{00000000-0005-0000-0000-00007B050000}"/>
    <cellStyle name="Moneda 20 3 4" xfId="1418" xr:uid="{00000000-0005-0000-0000-00007C050000}"/>
    <cellStyle name="Moneda 20 3 4 2" xfId="1419" xr:uid="{00000000-0005-0000-0000-00007D050000}"/>
    <cellStyle name="Moneda 20 3 5" xfId="1420" xr:uid="{00000000-0005-0000-0000-00007E050000}"/>
    <cellStyle name="Moneda 20 4" xfId="1421" xr:uid="{00000000-0005-0000-0000-00007F050000}"/>
    <cellStyle name="Moneda 20 4 2" xfId="1422" xr:uid="{00000000-0005-0000-0000-000080050000}"/>
    <cellStyle name="Moneda 20 5" xfId="1423" xr:uid="{00000000-0005-0000-0000-000081050000}"/>
    <cellStyle name="Moneda 20 5 2" xfId="1424" xr:uid="{00000000-0005-0000-0000-000082050000}"/>
    <cellStyle name="Moneda 20 6" xfId="1425" xr:uid="{00000000-0005-0000-0000-000083050000}"/>
    <cellStyle name="Moneda 20 6 2" xfId="1426" xr:uid="{00000000-0005-0000-0000-000084050000}"/>
    <cellStyle name="Moneda 20 7" xfId="1427" xr:uid="{00000000-0005-0000-0000-000085050000}"/>
    <cellStyle name="Moneda 20 8" xfId="1428" xr:uid="{00000000-0005-0000-0000-000086050000}"/>
    <cellStyle name="Moneda 21" xfId="1429" xr:uid="{00000000-0005-0000-0000-000087050000}"/>
    <cellStyle name="Moneda 21 2" xfId="1430" xr:uid="{00000000-0005-0000-0000-000088050000}"/>
    <cellStyle name="Moneda 21 2 2" xfId="1431" xr:uid="{00000000-0005-0000-0000-000089050000}"/>
    <cellStyle name="Moneda 21 2 2 2" xfId="1432" xr:uid="{00000000-0005-0000-0000-00008A050000}"/>
    <cellStyle name="Moneda 21 2 2 2 2" xfId="1433" xr:uid="{00000000-0005-0000-0000-00008B050000}"/>
    <cellStyle name="Moneda 21 2 2 3" xfId="1434" xr:uid="{00000000-0005-0000-0000-00008C050000}"/>
    <cellStyle name="Moneda 21 2 2 3 2" xfId="1435" xr:uid="{00000000-0005-0000-0000-00008D050000}"/>
    <cellStyle name="Moneda 21 2 2 4" xfId="1436" xr:uid="{00000000-0005-0000-0000-00008E050000}"/>
    <cellStyle name="Moneda 21 2 2 4 2" xfId="1437" xr:uid="{00000000-0005-0000-0000-00008F050000}"/>
    <cellStyle name="Moneda 21 2 2 5" xfId="1438" xr:uid="{00000000-0005-0000-0000-000090050000}"/>
    <cellStyle name="Moneda 21 2 3" xfId="1439" xr:uid="{00000000-0005-0000-0000-000091050000}"/>
    <cellStyle name="Moneda 21 2 3 2" xfId="1440" xr:uid="{00000000-0005-0000-0000-000092050000}"/>
    <cellStyle name="Moneda 21 2 4" xfId="1441" xr:uid="{00000000-0005-0000-0000-000093050000}"/>
    <cellStyle name="Moneda 21 2 4 2" xfId="1442" xr:uid="{00000000-0005-0000-0000-000094050000}"/>
    <cellStyle name="Moneda 21 2 5" xfId="1443" xr:uid="{00000000-0005-0000-0000-000095050000}"/>
    <cellStyle name="Moneda 21 2 5 2" xfId="1444" xr:uid="{00000000-0005-0000-0000-000096050000}"/>
    <cellStyle name="Moneda 21 2 6" xfId="1445" xr:uid="{00000000-0005-0000-0000-000097050000}"/>
    <cellStyle name="Moneda 21 2 7" xfId="1446" xr:uid="{00000000-0005-0000-0000-000098050000}"/>
    <cellStyle name="Moneda 21 3" xfId="1447" xr:uid="{00000000-0005-0000-0000-000099050000}"/>
    <cellStyle name="Moneda 21 3 2" xfId="1448" xr:uid="{00000000-0005-0000-0000-00009A050000}"/>
    <cellStyle name="Moneda 21 3 2 2" xfId="1449" xr:uid="{00000000-0005-0000-0000-00009B050000}"/>
    <cellStyle name="Moneda 21 3 3" xfId="1450" xr:uid="{00000000-0005-0000-0000-00009C050000}"/>
    <cellStyle name="Moneda 21 3 3 2" xfId="1451" xr:uid="{00000000-0005-0000-0000-00009D050000}"/>
    <cellStyle name="Moneda 21 3 4" xfId="1452" xr:uid="{00000000-0005-0000-0000-00009E050000}"/>
    <cellStyle name="Moneda 21 3 4 2" xfId="1453" xr:uid="{00000000-0005-0000-0000-00009F050000}"/>
    <cellStyle name="Moneda 21 3 5" xfId="1454" xr:uid="{00000000-0005-0000-0000-0000A0050000}"/>
    <cellStyle name="Moneda 21 4" xfId="1455" xr:uid="{00000000-0005-0000-0000-0000A1050000}"/>
    <cellStyle name="Moneda 21 4 2" xfId="1456" xr:uid="{00000000-0005-0000-0000-0000A2050000}"/>
    <cellStyle name="Moneda 21 5" xfId="1457" xr:uid="{00000000-0005-0000-0000-0000A3050000}"/>
    <cellStyle name="Moneda 21 5 2" xfId="1458" xr:uid="{00000000-0005-0000-0000-0000A4050000}"/>
    <cellStyle name="Moneda 21 6" xfId="1459" xr:uid="{00000000-0005-0000-0000-0000A5050000}"/>
    <cellStyle name="Moneda 21 6 2" xfId="1460" xr:uid="{00000000-0005-0000-0000-0000A6050000}"/>
    <cellStyle name="Moneda 21 7" xfId="1461" xr:uid="{00000000-0005-0000-0000-0000A7050000}"/>
    <cellStyle name="Moneda 21 8" xfId="1462" xr:uid="{00000000-0005-0000-0000-0000A8050000}"/>
    <cellStyle name="Moneda 22" xfId="1463" xr:uid="{00000000-0005-0000-0000-0000A9050000}"/>
    <cellStyle name="Moneda 22 2" xfId="1464" xr:uid="{00000000-0005-0000-0000-0000AA050000}"/>
    <cellStyle name="Moneda 22 2 2" xfId="1465" xr:uid="{00000000-0005-0000-0000-0000AB050000}"/>
    <cellStyle name="Moneda 22 2 2 2" xfId="1466" xr:uid="{00000000-0005-0000-0000-0000AC050000}"/>
    <cellStyle name="Moneda 22 2 2 2 2" xfId="1467" xr:uid="{00000000-0005-0000-0000-0000AD050000}"/>
    <cellStyle name="Moneda 22 2 2 3" xfId="1468" xr:uid="{00000000-0005-0000-0000-0000AE050000}"/>
    <cellStyle name="Moneda 22 2 2 3 2" xfId="1469" xr:uid="{00000000-0005-0000-0000-0000AF050000}"/>
    <cellStyle name="Moneda 22 2 2 4" xfId="1470" xr:uid="{00000000-0005-0000-0000-0000B0050000}"/>
    <cellStyle name="Moneda 22 2 2 4 2" xfId="1471" xr:uid="{00000000-0005-0000-0000-0000B1050000}"/>
    <cellStyle name="Moneda 22 2 2 5" xfId="1472" xr:uid="{00000000-0005-0000-0000-0000B2050000}"/>
    <cellStyle name="Moneda 22 2 3" xfId="1473" xr:uid="{00000000-0005-0000-0000-0000B3050000}"/>
    <cellStyle name="Moneda 22 2 3 2" xfId="1474" xr:uid="{00000000-0005-0000-0000-0000B4050000}"/>
    <cellStyle name="Moneda 22 2 4" xfId="1475" xr:uid="{00000000-0005-0000-0000-0000B5050000}"/>
    <cellStyle name="Moneda 22 2 4 2" xfId="1476" xr:uid="{00000000-0005-0000-0000-0000B6050000}"/>
    <cellStyle name="Moneda 22 2 5" xfId="1477" xr:uid="{00000000-0005-0000-0000-0000B7050000}"/>
    <cellStyle name="Moneda 22 2 5 2" xfId="1478" xr:uid="{00000000-0005-0000-0000-0000B8050000}"/>
    <cellStyle name="Moneda 22 2 6" xfId="1479" xr:uid="{00000000-0005-0000-0000-0000B9050000}"/>
    <cellStyle name="Moneda 22 3" xfId="1480" xr:uid="{00000000-0005-0000-0000-0000BA050000}"/>
    <cellStyle name="Moneda 22 3 2" xfId="1481" xr:uid="{00000000-0005-0000-0000-0000BB050000}"/>
    <cellStyle name="Moneda 22 3 2 2" xfId="1482" xr:uid="{00000000-0005-0000-0000-0000BC050000}"/>
    <cellStyle name="Moneda 22 3 3" xfId="1483" xr:uid="{00000000-0005-0000-0000-0000BD050000}"/>
    <cellStyle name="Moneda 22 3 3 2" xfId="1484" xr:uid="{00000000-0005-0000-0000-0000BE050000}"/>
    <cellStyle name="Moneda 22 3 4" xfId="1485" xr:uid="{00000000-0005-0000-0000-0000BF050000}"/>
    <cellStyle name="Moneda 22 3 4 2" xfId="1486" xr:uid="{00000000-0005-0000-0000-0000C0050000}"/>
    <cellStyle name="Moneda 22 3 5" xfId="1487" xr:uid="{00000000-0005-0000-0000-0000C1050000}"/>
    <cellStyle name="Moneda 22 4" xfId="1488" xr:uid="{00000000-0005-0000-0000-0000C2050000}"/>
    <cellStyle name="Moneda 22 4 2" xfId="1489" xr:uid="{00000000-0005-0000-0000-0000C3050000}"/>
    <cellStyle name="Moneda 22 5" xfId="1490" xr:uid="{00000000-0005-0000-0000-0000C4050000}"/>
    <cellStyle name="Moneda 22 5 2" xfId="1491" xr:uid="{00000000-0005-0000-0000-0000C5050000}"/>
    <cellStyle name="Moneda 22 6" xfId="1492" xr:uid="{00000000-0005-0000-0000-0000C6050000}"/>
    <cellStyle name="Moneda 22 6 2" xfId="1493" xr:uid="{00000000-0005-0000-0000-0000C7050000}"/>
    <cellStyle name="Moneda 22 7" xfId="1494" xr:uid="{00000000-0005-0000-0000-0000C8050000}"/>
    <cellStyle name="Moneda 22 8" xfId="1495" xr:uid="{00000000-0005-0000-0000-0000C9050000}"/>
    <cellStyle name="Moneda 23" xfId="1496" xr:uid="{00000000-0005-0000-0000-0000CA050000}"/>
    <cellStyle name="Moneda 23 2" xfId="1497" xr:uid="{00000000-0005-0000-0000-0000CB050000}"/>
    <cellStyle name="Moneda 23 2 2" xfId="1498" xr:uid="{00000000-0005-0000-0000-0000CC050000}"/>
    <cellStyle name="Moneda 23 2 2 2" xfId="1499" xr:uid="{00000000-0005-0000-0000-0000CD050000}"/>
    <cellStyle name="Moneda 23 2 3" xfId="1500" xr:uid="{00000000-0005-0000-0000-0000CE050000}"/>
    <cellStyle name="Moneda 23 2 3 2" xfId="1501" xr:uid="{00000000-0005-0000-0000-0000CF050000}"/>
    <cellStyle name="Moneda 23 2 4" xfId="1502" xr:uid="{00000000-0005-0000-0000-0000D0050000}"/>
    <cellStyle name="Moneda 23 2 4 2" xfId="1503" xr:uid="{00000000-0005-0000-0000-0000D1050000}"/>
    <cellStyle name="Moneda 23 2 5" xfId="1504" xr:uid="{00000000-0005-0000-0000-0000D2050000}"/>
    <cellStyle name="Moneda 23 3" xfId="1505" xr:uid="{00000000-0005-0000-0000-0000D3050000}"/>
    <cellStyle name="Moneda 23 3 2" xfId="1506" xr:uid="{00000000-0005-0000-0000-0000D4050000}"/>
    <cellStyle name="Moneda 23 4" xfId="1507" xr:uid="{00000000-0005-0000-0000-0000D5050000}"/>
    <cellStyle name="Moneda 23 4 2" xfId="1508" xr:uid="{00000000-0005-0000-0000-0000D6050000}"/>
    <cellStyle name="Moneda 23 5" xfId="1509" xr:uid="{00000000-0005-0000-0000-0000D7050000}"/>
    <cellStyle name="Moneda 23 5 2" xfId="1510" xr:uid="{00000000-0005-0000-0000-0000D8050000}"/>
    <cellStyle name="Moneda 23 6" xfId="1511" xr:uid="{00000000-0005-0000-0000-0000D9050000}"/>
    <cellStyle name="Moneda 23 7" xfId="1512" xr:uid="{00000000-0005-0000-0000-0000DA050000}"/>
    <cellStyle name="Moneda 24" xfId="1513" xr:uid="{00000000-0005-0000-0000-0000DB050000}"/>
    <cellStyle name="Moneda 24 2" xfId="1514" xr:uid="{00000000-0005-0000-0000-0000DC050000}"/>
    <cellStyle name="Moneda 24 2 2" xfId="1515" xr:uid="{00000000-0005-0000-0000-0000DD050000}"/>
    <cellStyle name="Moneda 24 2 2 2" xfId="1516" xr:uid="{00000000-0005-0000-0000-0000DE050000}"/>
    <cellStyle name="Moneda 24 2 3" xfId="1517" xr:uid="{00000000-0005-0000-0000-0000DF050000}"/>
    <cellStyle name="Moneda 24 2 3 2" xfId="1518" xr:uid="{00000000-0005-0000-0000-0000E0050000}"/>
    <cellStyle name="Moneda 24 2 4" xfId="1519" xr:uid="{00000000-0005-0000-0000-0000E1050000}"/>
    <cellStyle name="Moneda 24 2 4 2" xfId="1520" xr:uid="{00000000-0005-0000-0000-0000E2050000}"/>
    <cellStyle name="Moneda 24 2 5" xfId="1521" xr:uid="{00000000-0005-0000-0000-0000E3050000}"/>
    <cellStyle name="Moneda 24 3" xfId="1522" xr:uid="{00000000-0005-0000-0000-0000E4050000}"/>
    <cellStyle name="Moneda 24 3 2" xfId="1523" xr:uid="{00000000-0005-0000-0000-0000E5050000}"/>
    <cellStyle name="Moneda 24 4" xfId="1524" xr:uid="{00000000-0005-0000-0000-0000E6050000}"/>
    <cellStyle name="Moneda 24 4 2" xfId="1525" xr:uid="{00000000-0005-0000-0000-0000E7050000}"/>
    <cellStyle name="Moneda 24 5" xfId="1526" xr:uid="{00000000-0005-0000-0000-0000E8050000}"/>
    <cellStyle name="Moneda 24 5 2" xfId="1527" xr:uid="{00000000-0005-0000-0000-0000E9050000}"/>
    <cellStyle name="Moneda 24 6" xfId="1528" xr:uid="{00000000-0005-0000-0000-0000EA050000}"/>
    <cellStyle name="Moneda 24 7" xfId="1529" xr:uid="{00000000-0005-0000-0000-0000EB050000}"/>
    <cellStyle name="Moneda 25" xfId="1530" xr:uid="{00000000-0005-0000-0000-0000EC050000}"/>
    <cellStyle name="Moneda 25 2" xfId="1531" xr:uid="{00000000-0005-0000-0000-0000ED050000}"/>
    <cellStyle name="Moneda 25 2 2" xfId="1532" xr:uid="{00000000-0005-0000-0000-0000EE050000}"/>
    <cellStyle name="Moneda 25 3" xfId="1533" xr:uid="{00000000-0005-0000-0000-0000EF050000}"/>
    <cellStyle name="Moneda 25 3 2" xfId="1534" xr:uid="{00000000-0005-0000-0000-0000F0050000}"/>
    <cellStyle name="Moneda 25 4" xfId="1535" xr:uid="{00000000-0005-0000-0000-0000F1050000}"/>
    <cellStyle name="Moneda 25 4 2" xfId="1536" xr:uid="{00000000-0005-0000-0000-0000F2050000}"/>
    <cellStyle name="Moneda 25 5" xfId="1537" xr:uid="{00000000-0005-0000-0000-0000F3050000}"/>
    <cellStyle name="Moneda 26" xfId="1538" xr:uid="{00000000-0005-0000-0000-0000F4050000}"/>
    <cellStyle name="Moneda 26 2" xfId="1539" xr:uid="{00000000-0005-0000-0000-0000F5050000}"/>
    <cellStyle name="Moneda 26 2 2" xfId="1540" xr:uid="{00000000-0005-0000-0000-0000F6050000}"/>
    <cellStyle name="Moneda 26 3" xfId="1541" xr:uid="{00000000-0005-0000-0000-0000F7050000}"/>
    <cellStyle name="Moneda 26 3 2" xfId="1542" xr:uid="{00000000-0005-0000-0000-0000F8050000}"/>
    <cellStyle name="Moneda 26 4" xfId="1543" xr:uid="{00000000-0005-0000-0000-0000F9050000}"/>
    <cellStyle name="Moneda 26 4 2" xfId="1544" xr:uid="{00000000-0005-0000-0000-0000FA050000}"/>
    <cellStyle name="Moneda 26 5" xfId="1545" xr:uid="{00000000-0005-0000-0000-0000FB050000}"/>
    <cellStyle name="Moneda 27" xfId="1546" xr:uid="{00000000-0005-0000-0000-0000FC050000}"/>
    <cellStyle name="Moneda 27 2" xfId="1547" xr:uid="{00000000-0005-0000-0000-0000FD050000}"/>
    <cellStyle name="Moneda 27 2 2" xfId="1548" xr:uid="{00000000-0005-0000-0000-0000FE050000}"/>
    <cellStyle name="Moneda 27 3" xfId="1549" xr:uid="{00000000-0005-0000-0000-0000FF050000}"/>
    <cellStyle name="Moneda 27 3 2" xfId="1550" xr:uid="{00000000-0005-0000-0000-000000060000}"/>
    <cellStyle name="Moneda 27 4" xfId="1551" xr:uid="{00000000-0005-0000-0000-000001060000}"/>
    <cellStyle name="Moneda 27 4 2" xfId="1552" xr:uid="{00000000-0005-0000-0000-000002060000}"/>
    <cellStyle name="Moneda 27 5" xfId="1553" xr:uid="{00000000-0005-0000-0000-000003060000}"/>
    <cellStyle name="Moneda 28" xfId="1554" xr:uid="{00000000-0005-0000-0000-000004060000}"/>
    <cellStyle name="Moneda 28 2" xfId="1555" xr:uid="{00000000-0005-0000-0000-000005060000}"/>
    <cellStyle name="Moneda 28 2 2" xfId="1556" xr:uid="{00000000-0005-0000-0000-000006060000}"/>
    <cellStyle name="Moneda 28 3" xfId="1557" xr:uid="{00000000-0005-0000-0000-000007060000}"/>
    <cellStyle name="Moneda 28 3 2" xfId="1558" xr:uid="{00000000-0005-0000-0000-000008060000}"/>
    <cellStyle name="Moneda 28 4" xfId="1559" xr:uid="{00000000-0005-0000-0000-000009060000}"/>
    <cellStyle name="Moneda 28 4 2" xfId="1560" xr:uid="{00000000-0005-0000-0000-00000A060000}"/>
    <cellStyle name="Moneda 28 5" xfId="1561" xr:uid="{00000000-0005-0000-0000-00000B060000}"/>
    <cellStyle name="Moneda 29" xfId="1562" xr:uid="{00000000-0005-0000-0000-00000C060000}"/>
    <cellStyle name="Moneda 29 2" xfId="1563" xr:uid="{00000000-0005-0000-0000-00000D060000}"/>
    <cellStyle name="Moneda 29 2 2" xfId="1564" xr:uid="{00000000-0005-0000-0000-00000E060000}"/>
    <cellStyle name="Moneda 29 3" xfId="1565" xr:uid="{00000000-0005-0000-0000-00000F060000}"/>
    <cellStyle name="Moneda 29 3 2" xfId="1566" xr:uid="{00000000-0005-0000-0000-000010060000}"/>
    <cellStyle name="Moneda 29 4" xfId="1567" xr:uid="{00000000-0005-0000-0000-000011060000}"/>
    <cellStyle name="Moneda 29 4 2" xfId="1568" xr:uid="{00000000-0005-0000-0000-000012060000}"/>
    <cellStyle name="Moneda 29 5" xfId="1569" xr:uid="{00000000-0005-0000-0000-000013060000}"/>
    <cellStyle name="Moneda 3" xfId="13" xr:uid="{00000000-0005-0000-0000-000014060000}"/>
    <cellStyle name="Moneda 3 10" xfId="1570" xr:uid="{00000000-0005-0000-0000-000015060000}"/>
    <cellStyle name="Moneda 3 10 2" xfId="1571" xr:uid="{00000000-0005-0000-0000-000016060000}"/>
    <cellStyle name="Moneda 3 10 2 2" xfId="1572" xr:uid="{00000000-0005-0000-0000-000017060000}"/>
    <cellStyle name="Moneda 3 10 3" xfId="1573" xr:uid="{00000000-0005-0000-0000-000018060000}"/>
    <cellStyle name="Moneda 3 10 3 2" xfId="1574" xr:uid="{00000000-0005-0000-0000-000019060000}"/>
    <cellStyle name="Moneda 3 10 4" xfId="1575" xr:uid="{00000000-0005-0000-0000-00001A060000}"/>
    <cellStyle name="Moneda 3 10 4 2" xfId="1576" xr:uid="{00000000-0005-0000-0000-00001B060000}"/>
    <cellStyle name="Moneda 3 10 5" xfId="1577" xr:uid="{00000000-0005-0000-0000-00001C060000}"/>
    <cellStyle name="Moneda 3 11" xfId="1578" xr:uid="{00000000-0005-0000-0000-00001D060000}"/>
    <cellStyle name="Moneda 3 11 2" xfId="1579" xr:uid="{00000000-0005-0000-0000-00001E060000}"/>
    <cellStyle name="Moneda 3 12" xfId="1580" xr:uid="{00000000-0005-0000-0000-00001F060000}"/>
    <cellStyle name="Moneda 3 12 2" xfId="1581" xr:uid="{00000000-0005-0000-0000-000020060000}"/>
    <cellStyle name="Moneda 3 13" xfId="1582" xr:uid="{00000000-0005-0000-0000-000021060000}"/>
    <cellStyle name="Moneda 3 13 2" xfId="1583" xr:uid="{00000000-0005-0000-0000-000022060000}"/>
    <cellStyle name="Moneda 3 14" xfId="1584" xr:uid="{00000000-0005-0000-0000-000023060000}"/>
    <cellStyle name="Moneda 3 14 2" xfId="1585" xr:uid="{00000000-0005-0000-0000-000024060000}"/>
    <cellStyle name="Moneda 3 15" xfId="1586" xr:uid="{00000000-0005-0000-0000-000025060000}"/>
    <cellStyle name="Moneda 3 15 2" xfId="1587" xr:uid="{00000000-0005-0000-0000-000026060000}"/>
    <cellStyle name="Moneda 3 15 3" xfId="1588" xr:uid="{00000000-0005-0000-0000-000027060000}"/>
    <cellStyle name="Moneda 3 16" xfId="1589" xr:uid="{00000000-0005-0000-0000-000028060000}"/>
    <cellStyle name="Moneda 3 2" xfId="1590" xr:uid="{00000000-0005-0000-0000-000029060000}"/>
    <cellStyle name="Moneda 3 2 10" xfId="1591" xr:uid="{00000000-0005-0000-0000-00002A060000}"/>
    <cellStyle name="Moneda 3 2 10 2" xfId="1592" xr:uid="{00000000-0005-0000-0000-00002B060000}"/>
    <cellStyle name="Moneda 3 2 11" xfId="1593" xr:uid="{00000000-0005-0000-0000-00002C060000}"/>
    <cellStyle name="Moneda 3 2 2" xfId="1594" xr:uid="{00000000-0005-0000-0000-00002D060000}"/>
    <cellStyle name="Moneda 3 2 2 2" xfId="1595" xr:uid="{00000000-0005-0000-0000-00002E060000}"/>
    <cellStyle name="Moneda 3 2 2 2 2" xfId="1596" xr:uid="{00000000-0005-0000-0000-00002F060000}"/>
    <cellStyle name="Moneda 3 2 2 2 2 2" xfId="1597" xr:uid="{00000000-0005-0000-0000-000030060000}"/>
    <cellStyle name="Moneda 3 2 2 2 2 2 2" xfId="1598" xr:uid="{00000000-0005-0000-0000-000031060000}"/>
    <cellStyle name="Moneda 3 2 2 2 2 3" xfId="1599" xr:uid="{00000000-0005-0000-0000-000032060000}"/>
    <cellStyle name="Moneda 3 2 2 2 2 3 2" xfId="1600" xr:uid="{00000000-0005-0000-0000-000033060000}"/>
    <cellStyle name="Moneda 3 2 2 2 2 4" xfId="1601" xr:uid="{00000000-0005-0000-0000-000034060000}"/>
    <cellStyle name="Moneda 3 2 2 2 2 4 2" xfId="1602" xr:uid="{00000000-0005-0000-0000-000035060000}"/>
    <cellStyle name="Moneda 3 2 2 2 2 5" xfId="1603" xr:uid="{00000000-0005-0000-0000-000036060000}"/>
    <cellStyle name="Moneda 3 2 2 2 3" xfId="1604" xr:uid="{00000000-0005-0000-0000-000037060000}"/>
    <cellStyle name="Moneda 3 2 2 2 3 2" xfId="1605" xr:uid="{00000000-0005-0000-0000-000038060000}"/>
    <cellStyle name="Moneda 3 2 2 2 4" xfId="1606" xr:uid="{00000000-0005-0000-0000-000039060000}"/>
    <cellStyle name="Moneda 3 2 2 2 4 2" xfId="1607" xr:uid="{00000000-0005-0000-0000-00003A060000}"/>
    <cellStyle name="Moneda 3 2 2 2 5" xfId="1608" xr:uid="{00000000-0005-0000-0000-00003B060000}"/>
    <cellStyle name="Moneda 3 2 2 2 5 2" xfId="1609" xr:uid="{00000000-0005-0000-0000-00003C060000}"/>
    <cellStyle name="Moneda 3 2 2 2 6" xfId="1610" xr:uid="{00000000-0005-0000-0000-00003D060000}"/>
    <cellStyle name="Moneda 3 2 2 3" xfId="1611" xr:uid="{00000000-0005-0000-0000-00003E060000}"/>
    <cellStyle name="Moneda 3 2 2 3 2" xfId="1612" xr:uid="{00000000-0005-0000-0000-00003F060000}"/>
    <cellStyle name="Moneda 3 2 2 3 2 2" xfId="1613" xr:uid="{00000000-0005-0000-0000-000040060000}"/>
    <cellStyle name="Moneda 3 2 2 3 2 2 2" xfId="1614" xr:uid="{00000000-0005-0000-0000-000041060000}"/>
    <cellStyle name="Moneda 3 2 2 3 2 3" xfId="1615" xr:uid="{00000000-0005-0000-0000-000042060000}"/>
    <cellStyle name="Moneda 3 2 2 3 3" xfId="1616" xr:uid="{00000000-0005-0000-0000-000043060000}"/>
    <cellStyle name="Moneda 3 2 2 3 3 2" xfId="1617" xr:uid="{00000000-0005-0000-0000-000044060000}"/>
    <cellStyle name="Moneda 3 2 2 3 4" xfId="1618" xr:uid="{00000000-0005-0000-0000-000045060000}"/>
    <cellStyle name="Moneda 3 2 2 3 4 2" xfId="1619" xr:uid="{00000000-0005-0000-0000-000046060000}"/>
    <cellStyle name="Moneda 3 2 2 3 5" xfId="1620" xr:uid="{00000000-0005-0000-0000-000047060000}"/>
    <cellStyle name="Moneda 3 2 2 4" xfId="1621" xr:uid="{00000000-0005-0000-0000-000048060000}"/>
    <cellStyle name="Moneda 3 2 2 4 2" xfId="1622" xr:uid="{00000000-0005-0000-0000-000049060000}"/>
    <cellStyle name="Moneda 3 2 2 4 2 2" xfId="1623" xr:uid="{00000000-0005-0000-0000-00004A060000}"/>
    <cellStyle name="Moneda 3 2 2 4 2 2 2" xfId="1624" xr:uid="{00000000-0005-0000-0000-00004B060000}"/>
    <cellStyle name="Moneda 3 2 2 4 2 3" xfId="1625" xr:uid="{00000000-0005-0000-0000-00004C060000}"/>
    <cellStyle name="Moneda 3 2 2 4 3" xfId="1626" xr:uid="{00000000-0005-0000-0000-00004D060000}"/>
    <cellStyle name="Moneda 3 2 2 4 3 2" xfId="1627" xr:uid="{00000000-0005-0000-0000-00004E060000}"/>
    <cellStyle name="Moneda 3 2 2 4 4" xfId="1628" xr:uid="{00000000-0005-0000-0000-00004F060000}"/>
    <cellStyle name="Moneda 3 2 2 5" xfId="1629" xr:uid="{00000000-0005-0000-0000-000050060000}"/>
    <cellStyle name="Moneda 3 2 2 5 2" xfId="1630" xr:uid="{00000000-0005-0000-0000-000051060000}"/>
    <cellStyle name="Moneda 3 2 2 5 2 2" xfId="1631" xr:uid="{00000000-0005-0000-0000-000052060000}"/>
    <cellStyle name="Moneda 3 2 2 5 3" xfId="1632" xr:uid="{00000000-0005-0000-0000-000053060000}"/>
    <cellStyle name="Moneda 3 2 2 6" xfId="1633" xr:uid="{00000000-0005-0000-0000-000054060000}"/>
    <cellStyle name="Moneda 3 2 2 6 2" xfId="1634" xr:uid="{00000000-0005-0000-0000-000055060000}"/>
    <cellStyle name="Moneda 3 2 2 7" xfId="1635" xr:uid="{00000000-0005-0000-0000-000056060000}"/>
    <cellStyle name="Moneda 3 2 3" xfId="1636" xr:uid="{00000000-0005-0000-0000-000057060000}"/>
    <cellStyle name="Moneda 3 2 3 2" xfId="1637" xr:uid="{00000000-0005-0000-0000-000058060000}"/>
    <cellStyle name="Moneda 3 2 3 2 2" xfId="1638" xr:uid="{00000000-0005-0000-0000-000059060000}"/>
    <cellStyle name="Moneda 3 2 3 2 2 2" xfId="1639" xr:uid="{00000000-0005-0000-0000-00005A060000}"/>
    <cellStyle name="Moneda 3 2 3 2 2 2 2" xfId="1640" xr:uid="{00000000-0005-0000-0000-00005B060000}"/>
    <cellStyle name="Moneda 3 2 3 2 2 3" xfId="1641" xr:uid="{00000000-0005-0000-0000-00005C060000}"/>
    <cellStyle name="Moneda 3 2 3 2 2 3 2" xfId="1642" xr:uid="{00000000-0005-0000-0000-00005D060000}"/>
    <cellStyle name="Moneda 3 2 3 2 2 4" xfId="1643" xr:uid="{00000000-0005-0000-0000-00005E060000}"/>
    <cellStyle name="Moneda 3 2 3 2 2 4 2" xfId="1644" xr:uid="{00000000-0005-0000-0000-00005F060000}"/>
    <cellStyle name="Moneda 3 2 3 2 2 5" xfId="1645" xr:uid="{00000000-0005-0000-0000-000060060000}"/>
    <cellStyle name="Moneda 3 2 3 2 3" xfId="1646" xr:uid="{00000000-0005-0000-0000-000061060000}"/>
    <cellStyle name="Moneda 3 2 3 2 3 2" xfId="1647" xr:uid="{00000000-0005-0000-0000-000062060000}"/>
    <cellStyle name="Moneda 3 2 3 2 4" xfId="1648" xr:uid="{00000000-0005-0000-0000-000063060000}"/>
    <cellStyle name="Moneda 3 2 3 2 4 2" xfId="1649" xr:uid="{00000000-0005-0000-0000-000064060000}"/>
    <cellStyle name="Moneda 3 2 3 2 5" xfId="1650" xr:uid="{00000000-0005-0000-0000-000065060000}"/>
    <cellStyle name="Moneda 3 2 3 2 5 2" xfId="1651" xr:uid="{00000000-0005-0000-0000-000066060000}"/>
    <cellStyle name="Moneda 3 2 3 2 6" xfId="1652" xr:uid="{00000000-0005-0000-0000-000067060000}"/>
    <cellStyle name="Moneda 3 2 3 3" xfId="1653" xr:uid="{00000000-0005-0000-0000-000068060000}"/>
    <cellStyle name="Moneda 3 2 3 3 2" xfId="1654" xr:uid="{00000000-0005-0000-0000-000069060000}"/>
    <cellStyle name="Moneda 3 2 3 3 2 2" xfId="1655" xr:uid="{00000000-0005-0000-0000-00006A060000}"/>
    <cellStyle name="Moneda 3 2 3 3 3" xfId="1656" xr:uid="{00000000-0005-0000-0000-00006B060000}"/>
    <cellStyle name="Moneda 3 2 3 3 3 2" xfId="1657" xr:uid="{00000000-0005-0000-0000-00006C060000}"/>
    <cellStyle name="Moneda 3 2 3 3 4" xfId="1658" xr:uid="{00000000-0005-0000-0000-00006D060000}"/>
    <cellStyle name="Moneda 3 2 3 3 4 2" xfId="1659" xr:uid="{00000000-0005-0000-0000-00006E060000}"/>
    <cellStyle name="Moneda 3 2 3 3 5" xfId="1660" xr:uid="{00000000-0005-0000-0000-00006F060000}"/>
    <cellStyle name="Moneda 3 2 3 4" xfId="1661" xr:uid="{00000000-0005-0000-0000-000070060000}"/>
    <cellStyle name="Moneda 3 2 3 4 2" xfId="1662" xr:uid="{00000000-0005-0000-0000-000071060000}"/>
    <cellStyle name="Moneda 3 2 3 5" xfId="1663" xr:uid="{00000000-0005-0000-0000-000072060000}"/>
    <cellStyle name="Moneda 3 2 3 5 2" xfId="1664" xr:uid="{00000000-0005-0000-0000-000073060000}"/>
    <cellStyle name="Moneda 3 2 3 6" xfId="1665" xr:uid="{00000000-0005-0000-0000-000074060000}"/>
    <cellStyle name="Moneda 3 2 3 6 2" xfId="1666" xr:uid="{00000000-0005-0000-0000-000075060000}"/>
    <cellStyle name="Moneda 3 2 3 7" xfId="1667" xr:uid="{00000000-0005-0000-0000-000076060000}"/>
    <cellStyle name="Moneda 3 2 4" xfId="1668" xr:uid="{00000000-0005-0000-0000-000077060000}"/>
    <cellStyle name="Moneda 3 2 4 2" xfId="1669" xr:uid="{00000000-0005-0000-0000-000078060000}"/>
    <cellStyle name="Moneda 3 2 4 2 2" xfId="1670" xr:uid="{00000000-0005-0000-0000-000079060000}"/>
    <cellStyle name="Moneda 3 2 4 2 2 2" xfId="1671" xr:uid="{00000000-0005-0000-0000-00007A060000}"/>
    <cellStyle name="Moneda 3 2 4 2 2 2 2" xfId="1672" xr:uid="{00000000-0005-0000-0000-00007B060000}"/>
    <cellStyle name="Moneda 3 2 4 2 2 3" xfId="1673" xr:uid="{00000000-0005-0000-0000-00007C060000}"/>
    <cellStyle name="Moneda 3 2 4 2 2 3 2" xfId="1674" xr:uid="{00000000-0005-0000-0000-00007D060000}"/>
    <cellStyle name="Moneda 3 2 4 2 2 4" xfId="1675" xr:uid="{00000000-0005-0000-0000-00007E060000}"/>
    <cellStyle name="Moneda 3 2 4 2 2 4 2" xfId="1676" xr:uid="{00000000-0005-0000-0000-00007F060000}"/>
    <cellStyle name="Moneda 3 2 4 2 2 5" xfId="1677" xr:uid="{00000000-0005-0000-0000-000080060000}"/>
    <cellStyle name="Moneda 3 2 4 2 3" xfId="1678" xr:uid="{00000000-0005-0000-0000-000081060000}"/>
    <cellStyle name="Moneda 3 2 4 2 3 2" xfId="1679" xr:uid="{00000000-0005-0000-0000-000082060000}"/>
    <cellStyle name="Moneda 3 2 4 2 4" xfId="1680" xr:uid="{00000000-0005-0000-0000-000083060000}"/>
    <cellStyle name="Moneda 3 2 4 2 4 2" xfId="1681" xr:uid="{00000000-0005-0000-0000-000084060000}"/>
    <cellStyle name="Moneda 3 2 4 2 5" xfId="1682" xr:uid="{00000000-0005-0000-0000-000085060000}"/>
    <cellStyle name="Moneda 3 2 4 2 5 2" xfId="1683" xr:uid="{00000000-0005-0000-0000-000086060000}"/>
    <cellStyle name="Moneda 3 2 4 2 6" xfId="1684" xr:uid="{00000000-0005-0000-0000-000087060000}"/>
    <cellStyle name="Moneda 3 2 4 3" xfId="1685" xr:uid="{00000000-0005-0000-0000-000088060000}"/>
    <cellStyle name="Moneda 3 2 4 3 2" xfId="1686" xr:uid="{00000000-0005-0000-0000-000089060000}"/>
    <cellStyle name="Moneda 3 2 4 3 2 2" xfId="1687" xr:uid="{00000000-0005-0000-0000-00008A060000}"/>
    <cellStyle name="Moneda 3 2 4 3 3" xfId="1688" xr:uid="{00000000-0005-0000-0000-00008B060000}"/>
    <cellStyle name="Moneda 3 2 4 3 3 2" xfId="1689" xr:uid="{00000000-0005-0000-0000-00008C060000}"/>
    <cellStyle name="Moneda 3 2 4 3 4" xfId="1690" xr:uid="{00000000-0005-0000-0000-00008D060000}"/>
    <cellStyle name="Moneda 3 2 4 3 4 2" xfId="1691" xr:uid="{00000000-0005-0000-0000-00008E060000}"/>
    <cellStyle name="Moneda 3 2 4 3 5" xfId="1692" xr:uid="{00000000-0005-0000-0000-00008F060000}"/>
    <cellStyle name="Moneda 3 2 4 4" xfId="1693" xr:uid="{00000000-0005-0000-0000-000090060000}"/>
    <cellStyle name="Moneda 3 2 4 4 2" xfId="1694" xr:uid="{00000000-0005-0000-0000-000091060000}"/>
    <cellStyle name="Moneda 3 2 4 5" xfId="1695" xr:uid="{00000000-0005-0000-0000-000092060000}"/>
    <cellStyle name="Moneda 3 2 4 5 2" xfId="1696" xr:uid="{00000000-0005-0000-0000-000093060000}"/>
    <cellStyle name="Moneda 3 2 4 6" xfId="1697" xr:uid="{00000000-0005-0000-0000-000094060000}"/>
    <cellStyle name="Moneda 3 2 4 6 2" xfId="1698" xr:uid="{00000000-0005-0000-0000-000095060000}"/>
    <cellStyle name="Moneda 3 2 4 7" xfId="1699" xr:uid="{00000000-0005-0000-0000-000096060000}"/>
    <cellStyle name="Moneda 3 2 5" xfId="1700" xr:uid="{00000000-0005-0000-0000-000097060000}"/>
    <cellStyle name="Moneda 3 2 5 2" xfId="1701" xr:uid="{00000000-0005-0000-0000-000098060000}"/>
    <cellStyle name="Moneda 3 2 5 2 2" xfId="1702" xr:uid="{00000000-0005-0000-0000-000099060000}"/>
    <cellStyle name="Moneda 3 2 5 2 2 2" xfId="1703" xr:uid="{00000000-0005-0000-0000-00009A060000}"/>
    <cellStyle name="Moneda 3 2 5 2 3" xfId="1704" xr:uid="{00000000-0005-0000-0000-00009B060000}"/>
    <cellStyle name="Moneda 3 2 5 2 3 2" xfId="1705" xr:uid="{00000000-0005-0000-0000-00009C060000}"/>
    <cellStyle name="Moneda 3 2 5 2 4" xfId="1706" xr:uid="{00000000-0005-0000-0000-00009D060000}"/>
    <cellStyle name="Moneda 3 2 5 2 4 2" xfId="1707" xr:uid="{00000000-0005-0000-0000-00009E060000}"/>
    <cellStyle name="Moneda 3 2 5 2 5" xfId="1708" xr:uid="{00000000-0005-0000-0000-00009F060000}"/>
    <cellStyle name="Moneda 3 2 5 3" xfId="1709" xr:uid="{00000000-0005-0000-0000-0000A0060000}"/>
    <cellStyle name="Moneda 3 2 5 3 2" xfId="1710" xr:uid="{00000000-0005-0000-0000-0000A1060000}"/>
    <cellStyle name="Moneda 3 2 5 4" xfId="1711" xr:uid="{00000000-0005-0000-0000-0000A2060000}"/>
    <cellStyle name="Moneda 3 2 5 4 2" xfId="1712" xr:uid="{00000000-0005-0000-0000-0000A3060000}"/>
    <cellStyle name="Moneda 3 2 5 5" xfId="1713" xr:uid="{00000000-0005-0000-0000-0000A4060000}"/>
    <cellStyle name="Moneda 3 2 5 5 2" xfId="1714" xr:uid="{00000000-0005-0000-0000-0000A5060000}"/>
    <cellStyle name="Moneda 3 2 5 6" xfId="1715" xr:uid="{00000000-0005-0000-0000-0000A6060000}"/>
    <cellStyle name="Moneda 3 2 6" xfId="1716" xr:uid="{00000000-0005-0000-0000-0000A7060000}"/>
    <cellStyle name="Moneda 3 2 6 2" xfId="1717" xr:uid="{00000000-0005-0000-0000-0000A8060000}"/>
    <cellStyle name="Moneda 3 2 6 2 2" xfId="1718" xr:uid="{00000000-0005-0000-0000-0000A9060000}"/>
    <cellStyle name="Moneda 3 2 6 2 3" xfId="1719" xr:uid="{00000000-0005-0000-0000-0000AA060000}"/>
    <cellStyle name="Moneda 3 2 6 3" xfId="1720" xr:uid="{00000000-0005-0000-0000-0000AB060000}"/>
    <cellStyle name="Moneda 3 2 6 4" xfId="1721" xr:uid="{00000000-0005-0000-0000-0000AC060000}"/>
    <cellStyle name="Moneda 3 2 7" xfId="1722" xr:uid="{00000000-0005-0000-0000-0000AD060000}"/>
    <cellStyle name="Moneda 3 2 7 2" xfId="1723" xr:uid="{00000000-0005-0000-0000-0000AE060000}"/>
    <cellStyle name="Moneda 3 2 7 2 2" xfId="1724" xr:uid="{00000000-0005-0000-0000-0000AF060000}"/>
    <cellStyle name="Moneda 3 2 7 3" xfId="1725" xr:uid="{00000000-0005-0000-0000-0000B0060000}"/>
    <cellStyle name="Moneda 3 2 7 3 2" xfId="1726" xr:uid="{00000000-0005-0000-0000-0000B1060000}"/>
    <cellStyle name="Moneda 3 2 7 4" xfId="1727" xr:uid="{00000000-0005-0000-0000-0000B2060000}"/>
    <cellStyle name="Moneda 3 2 7 4 2" xfId="1728" xr:uid="{00000000-0005-0000-0000-0000B3060000}"/>
    <cellStyle name="Moneda 3 2 7 5" xfId="1729" xr:uid="{00000000-0005-0000-0000-0000B4060000}"/>
    <cellStyle name="Moneda 3 2 8" xfId="1730" xr:uid="{00000000-0005-0000-0000-0000B5060000}"/>
    <cellStyle name="Moneda 3 2 8 2" xfId="1731" xr:uid="{00000000-0005-0000-0000-0000B6060000}"/>
    <cellStyle name="Moneda 3 2 8 3" xfId="1732" xr:uid="{00000000-0005-0000-0000-0000B7060000}"/>
    <cellStyle name="Moneda 3 2 9" xfId="1733" xr:uid="{00000000-0005-0000-0000-0000B8060000}"/>
    <cellStyle name="Moneda 3 2 9 2" xfId="1734" xr:uid="{00000000-0005-0000-0000-0000B9060000}"/>
    <cellStyle name="Moneda 3 3" xfId="1735" xr:uid="{00000000-0005-0000-0000-0000BA060000}"/>
    <cellStyle name="Moneda 3 3 2" xfId="1736" xr:uid="{00000000-0005-0000-0000-0000BB060000}"/>
    <cellStyle name="Moneda 3 3 2 2" xfId="1737" xr:uid="{00000000-0005-0000-0000-0000BC060000}"/>
    <cellStyle name="Moneda 3 3 2 2 2" xfId="1738" xr:uid="{00000000-0005-0000-0000-0000BD060000}"/>
    <cellStyle name="Moneda 3 3 2 2 2 2" xfId="1739" xr:uid="{00000000-0005-0000-0000-0000BE060000}"/>
    <cellStyle name="Moneda 3 3 2 2 3" xfId="1740" xr:uid="{00000000-0005-0000-0000-0000BF060000}"/>
    <cellStyle name="Moneda 3 3 2 2 3 2" xfId="1741" xr:uid="{00000000-0005-0000-0000-0000C0060000}"/>
    <cellStyle name="Moneda 3 3 2 2 4" xfId="1742" xr:uid="{00000000-0005-0000-0000-0000C1060000}"/>
    <cellStyle name="Moneda 3 3 2 2 4 2" xfId="1743" xr:uid="{00000000-0005-0000-0000-0000C2060000}"/>
    <cellStyle name="Moneda 3 3 2 2 5" xfId="1744" xr:uid="{00000000-0005-0000-0000-0000C3060000}"/>
    <cellStyle name="Moneda 3 3 2 3" xfId="1745" xr:uid="{00000000-0005-0000-0000-0000C4060000}"/>
    <cellStyle name="Moneda 3 3 2 3 2" xfId="1746" xr:uid="{00000000-0005-0000-0000-0000C5060000}"/>
    <cellStyle name="Moneda 3 3 2 4" xfId="1747" xr:uid="{00000000-0005-0000-0000-0000C6060000}"/>
    <cellStyle name="Moneda 3 3 2 4 2" xfId="1748" xr:uid="{00000000-0005-0000-0000-0000C7060000}"/>
    <cellStyle name="Moneda 3 3 2 5" xfId="1749" xr:uid="{00000000-0005-0000-0000-0000C8060000}"/>
    <cellStyle name="Moneda 3 3 2 5 2" xfId="1750" xr:uid="{00000000-0005-0000-0000-0000C9060000}"/>
    <cellStyle name="Moneda 3 3 2 6" xfId="1751" xr:uid="{00000000-0005-0000-0000-0000CA060000}"/>
    <cellStyle name="Moneda 3 3 2 7" xfId="1752" xr:uid="{00000000-0005-0000-0000-0000CB060000}"/>
    <cellStyle name="Moneda 3 3 3" xfId="1753" xr:uid="{00000000-0005-0000-0000-0000CC060000}"/>
    <cellStyle name="Moneda 3 3 3 2" xfId="1754" xr:uid="{00000000-0005-0000-0000-0000CD060000}"/>
    <cellStyle name="Moneda 3 3 3 2 2" xfId="1755" xr:uid="{00000000-0005-0000-0000-0000CE060000}"/>
    <cellStyle name="Moneda 3 3 3 3" xfId="1756" xr:uid="{00000000-0005-0000-0000-0000CF060000}"/>
    <cellStyle name="Moneda 3 3 3 3 2" xfId="1757" xr:uid="{00000000-0005-0000-0000-0000D0060000}"/>
    <cellStyle name="Moneda 3 3 3 4" xfId="1758" xr:uid="{00000000-0005-0000-0000-0000D1060000}"/>
    <cellStyle name="Moneda 3 3 3 4 2" xfId="1759" xr:uid="{00000000-0005-0000-0000-0000D2060000}"/>
    <cellStyle name="Moneda 3 3 3 5" xfId="1760" xr:uid="{00000000-0005-0000-0000-0000D3060000}"/>
    <cellStyle name="Moneda 3 3 4" xfId="1761" xr:uid="{00000000-0005-0000-0000-0000D4060000}"/>
    <cellStyle name="Moneda 3 3 4 2" xfId="1762" xr:uid="{00000000-0005-0000-0000-0000D5060000}"/>
    <cellStyle name="Moneda 3 3 5" xfId="1763" xr:uid="{00000000-0005-0000-0000-0000D6060000}"/>
    <cellStyle name="Moneda 3 3 5 2" xfId="1764" xr:uid="{00000000-0005-0000-0000-0000D7060000}"/>
    <cellStyle name="Moneda 3 3 6" xfId="1765" xr:uid="{00000000-0005-0000-0000-0000D8060000}"/>
    <cellStyle name="Moneda 3 3 6 2" xfId="1766" xr:uid="{00000000-0005-0000-0000-0000D9060000}"/>
    <cellStyle name="Moneda 3 3 7" xfId="1767" xr:uid="{00000000-0005-0000-0000-0000DA060000}"/>
    <cellStyle name="Moneda 3 3 8" xfId="1768" xr:uid="{00000000-0005-0000-0000-0000DB060000}"/>
    <cellStyle name="Moneda 3 4" xfId="1769" xr:uid="{00000000-0005-0000-0000-0000DC060000}"/>
    <cellStyle name="Moneda 3 4 2" xfId="1770" xr:uid="{00000000-0005-0000-0000-0000DD060000}"/>
    <cellStyle name="Moneda 3 4 2 2" xfId="1771" xr:uid="{00000000-0005-0000-0000-0000DE060000}"/>
    <cellStyle name="Moneda 3 4 2 2 2" xfId="1772" xr:uid="{00000000-0005-0000-0000-0000DF060000}"/>
    <cellStyle name="Moneda 3 4 2 2 2 2" xfId="1773" xr:uid="{00000000-0005-0000-0000-0000E0060000}"/>
    <cellStyle name="Moneda 3 4 2 2 3" xfId="1774" xr:uid="{00000000-0005-0000-0000-0000E1060000}"/>
    <cellStyle name="Moneda 3 4 2 2 3 2" xfId="1775" xr:uid="{00000000-0005-0000-0000-0000E2060000}"/>
    <cellStyle name="Moneda 3 4 2 2 4" xfId="1776" xr:uid="{00000000-0005-0000-0000-0000E3060000}"/>
    <cellStyle name="Moneda 3 4 2 2 4 2" xfId="1777" xr:uid="{00000000-0005-0000-0000-0000E4060000}"/>
    <cellStyle name="Moneda 3 4 2 2 5" xfId="1778" xr:uid="{00000000-0005-0000-0000-0000E5060000}"/>
    <cellStyle name="Moneda 3 4 2 3" xfId="1779" xr:uid="{00000000-0005-0000-0000-0000E6060000}"/>
    <cellStyle name="Moneda 3 4 2 3 2" xfId="1780" xr:uid="{00000000-0005-0000-0000-0000E7060000}"/>
    <cellStyle name="Moneda 3 4 2 4" xfId="1781" xr:uid="{00000000-0005-0000-0000-0000E8060000}"/>
    <cellStyle name="Moneda 3 4 2 4 2" xfId="1782" xr:uid="{00000000-0005-0000-0000-0000E9060000}"/>
    <cellStyle name="Moneda 3 4 2 5" xfId="1783" xr:uid="{00000000-0005-0000-0000-0000EA060000}"/>
    <cellStyle name="Moneda 3 4 2 5 2" xfId="1784" xr:uid="{00000000-0005-0000-0000-0000EB060000}"/>
    <cellStyle name="Moneda 3 4 2 6" xfId="1785" xr:uid="{00000000-0005-0000-0000-0000EC060000}"/>
    <cellStyle name="Moneda 3 4 3" xfId="1786" xr:uid="{00000000-0005-0000-0000-0000ED060000}"/>
    <cellStyle name="Moneda 3 4 3 2" xfId="1787" xr:uid="{00000000-0005-0000-0000-0000EE060000}"/>
    <cellStyle name="Moneda 3 4 3 2 2" xfId="1788" xr:uid="{00000000-0005-0000-0000-0000EF060000}"/>
    <cellStyle name="Moneda 3 4 3 3" xfId="1789" xr:uid="{00000000-0005-0000-0000-0000F0060000}"/>
    <cellStyle name="Moneda 3 4 3 3 2" xfId="1790" xr:uid="{00000000-0005-0000-0000-0000F1060000}"/>
    <cellStyle name="Moneda 3 4 3 4" xfId="1791" xr:uid="{00000000-0005-0000-0000-0000F2060000}"/>
    <cellStyle name="Moneda 3 4 3 4 2" xfId="1792" xr:uid="{00000000-0005-0000-0000-0000F3060000}"/>
    <cellStyle name="Moneda 3 4 3 5" xfId="1793" xr:uid="{00000000-0005-0000-0000-0000F4060000}"/>
    <cellStyle name="Moneda 3 4 4" xfId="1794" xr:uid="{00000000-0005-0000-0000-0000F5060000}"/>
    <cellStyle name="Moneda 3 4 4 2" xfId="1795" xr:uid="{00000000-0005-0000-0000-0000F6060000}"/>
    <cellStyle name="Moneda 3 4 5" xfId="1796" xr:uid="{00000000-0005-0000-0000-0000F7060000}"/>
    <cellStyle name="Moneda 3 4 5 2" xfId="1797" xr:uid="{00000000-0005-0000-0000-0000F8060000}"/>
    <cellStyle name="Moneda 3 4 6" xfId="1798" xr:uid="{00000000-0005-0000-0000-0000F9060000}"/>
    <cellStyle name="Moneda 3 4 6 2" xfId="1799" xr:uid="{00000000-0005-0000-0000-0000FA060000}"/>
    <cellStyle name="Moneda 3 4 7" xfId="1800" xr:uid="{00000000-0005-0000-0000-0000FB060000}"/>
    <cellStyle name="Moneda 3 5" xfId="1801" xr:uid="{00000000-0005-0000-0000-0000FC060000}"/>
    <cellStyle name="Moneda 3 5 2" xfId="1802" xr:uid="{00000000-0005-0000-0000-0000FD060000}"/>
    <cellStyle name="Moneda 3 5 2 2" xfId="1803" xr:uid="{00000000-0005-0000-0000-0000FE060000}"/>
    <cellStyle name="Moneda 3 5 2 2 2" xfId="1804" xr:uid="{00000000-0005-0000-0000-0000FF060000}"/>
    <cellStyle name="Moneda 3 5 2 2 2 2" xfId="1805" xr:uid="{00000000-0005-0000-0000-000000070000}"/>
    <cellStyle name="Moneda 3 5 2 2 3" xfId="1806" xr:uid="{00000000-0005-0000-0000-000001070000}"/>
    <cellStyle name="Moneda 3 5 2 2 3 2" xfId="1807" xr:uid="{00000000-0005-0000-0000-000002070000}"/>
    <cellStyle name="Moneda 3 5 2 2 4" xfId="1808" xr:uid="{00000000-0005-0000-0000-000003070000}"/>
    <cellStyle name="Moneda 3 5 2 2 4 2" xfId="1809" xr:uid="{00000000-0005-0000-0000-000004070000}"/>
    <cellStyle name="Moneda 3 5 2 2 5" xfId="1810" xr:uid="{00000000-0005-0000-0000-000005070000}"/>
    <cellStyle name="Moneda 3 5 2 3" xfId="1811" xr:uid="{00000000-0005-0000-0000-000006070000}"/>
    <cellStyle name="Moneda 3 5 2 3 2" xfId="1812" xr:uid="{00000000-0005-0000-0000-000007070000}"/>
    <cellStyle name="Moneda 3 5 2 4" xfId="1813" xr:uid="{00000000-0005-0000-0000-000008070000}"/>
    <cellStyle name="Moneda 3 5 2 4 2" xfId="1814" xr:uid="{00000000-0005-0000-0000-000009070000}"/>
    <cellStyle name="Moneda 3 5 2 5" xfId="1815" xr:uid="{00000000-0005-0000-0000-00000A070000}"/>
    <cellStyle name="Moneda 3 5 2 5 2" xfId="1816" xr:uid="{00000000-0005-0000-0000-00000B070000}"/>
    <cellStyle name="Moneda 3 5 2 6" xfId="1817" xr:uid="{00000000-0005-0000-0000-00000C070000}"/>
    <cellStyle name="Moneda 3 5 3" xfId="1818" xr:uid="{00000000-0005-0000-0000-00000D070000}"/>
    <cellStyle name="Moneda 3 5 3 2" xfId="1819" xr:uid="{00000000-0005-0000-0000-00000E070000}"/>
    <cellStyle name="Moneda 3 5 3 2 2" xfId="1820" xr:uid="{00000000-0005-0000-0000-00000F070000}"/>
    <cellStyle name="Moneda 3 5 3 3" xfId="1821" xr:uid="{00000000-0005-0000-0000-000010070000}"/>
    <cellStyle name="Moneda 3 5 3 3 2" xfId="1822" xr:uid="{00000000-0005-0000-0000-000011070000}"/>
    <cellStyle name="Moneda 3 5 3 4" xfId="1823" xr:uid="{00000000-0005-0000-0000-000012070000}"/>
    <cellStyle name="Moneda 3 5 3 4 2" xfId="1824" xr:uid="{00000000-0005-0000-0000-000013070000}"/>
    <cellStyle name="Moneda 3 5 3 5" xfId="1825" xr:uid="{00000000-0005-0000-0000-000014070000}"/>
    <cellStyle name="Moneda 3 5 4" xfId="1826" xr:uid="{00000000-0005-0000-0000-000015070000}"/>
    <cellStyle name="Moneda 3 5 4 2" xfId="1827" xr:uid="{00000000-0005-0000-0000-000016070000}"/>
    <cellStyle name="Moneda 3 5 5" xfId="1828" xr:uid="{00000000-0005-0000-0000-000017070000}"/>
    <cellStyle name="Moneda 3 5 5 2" xfId="1829" xr:uid="{00000000-0005-0000-0000-000018070000}"/>
    <cellStyle name="Moneda 3 5 6" xfId="1830" xr:uid="{00000000-0005-0000-0000-000019070000}"/>
    <cellStyle name="Moneda 3 5 6 2" xfId="1831" xr:uid="{00000000-0005-0000-0000-00001A070000}"/>
    <cellStyle name="Moneda 3 5 7" xfId="1832" xr:uid="{00000000-0005-0000-0000-00001B070000}"/>
    <cellStyle name="Moneda 3 5 8" xfId="1833" xr:uid="{00000000-0005-0000-0000-00001C070000}"/>
    <cellStyle name="Moneda 3 6" xfId="1834" xr:uid="{00000000-0005-0000-0000-00001D070000}"/>
    <cellStyle name="Moneda 3 6 2" xfId="1835" xr:uid="{00000000-0005-0000-0000-00001E070000}"/>
    <cellStyle name="Moneda 3 6 2 2" xfId="1836" xr:uid="{00000000-0005-0000-0000-00001F070000}"/>
    <cellStyle name="Moneda 3 6 2 2 2" xfId="1837" xr:uid="{00000000-0005-0000-0000-000020070000}"/>
    <cellStyle name="Moneda 3 6 2 3" xfId="1838" xr:uid="{00000000-0005-0000-0000-000021070000}"/>
    <cellStyle name="Moneda 3 6 3" xfId="1839" xr:uid="{00000000-0005-0000-0000-000022070000}"/>
    <cellStyle name="Moneda 3 7" xfId="1840" xr:uid="{00000000-0005-0000-0000-000023070000}"/>
    <cellStyle name="Moneda 3 7 2" xfId="1841" xr:uid="{00000000-0005-0000-0000-000024070000}"/>
    <cellStyle name="Moneda 3 7 2 2" xfId="1842" xr:uid="{00000000-0005-0000-0000-000025070000}"/>
    <cellStyle name="Moneda 3 7 3" xfId="1843" xr:uid="{00000000-0005-0000-0000-000026070000}"/>
    <cellStyle name="Moneda 3 8" xfId="1844" xr:uid="{00000000-0005-0000-0000-000027070000}"/>
    <cellStyle name="Moneda 3 8 2" xfId="1845" xr:uid="{00000000-0005-0000-0000-000028070000}"/>
    <cellStyle name="Moneda 3 8 2 2" xfId="1846" xr:uid="{00000000-0005-0000-0000-000029070000}"/>
    <cellStyle name="Moneda 3 8 2 2 2" xfId="1847" xr:uid="{00000000-0005-0000-0000-00002A070000}"/>
    <cellStyle name="Moneda 3 8 2 3" xfId="1848" xr:uid="{00000000-0005-0000-0000-00002B070000}"/>
    <cellStyle name="Moneda 3 8 2 3 2" xfId="1849" xr:uid="{00000000-0005-0000-0000-00002C070000}"/>
    <cellStyle name="Moneda 3 8 2 4" xfId="1850" xr:uid="{00000000-0005-0000-0000-00002D070000}"/>
    <cellStyle name="Moneda 3 8 2 4 2" xfId="1851" xr:uid="{00000000-0005-0000-0000-00002E070000}"/>
    <cellStyle name="Moneda 3 8 2 5" xfId="1852" xr:uid="{00000000-0005-0000-0000-00002F070000}"/>
    <cellStyle name="Moneda 3 8 3" xfId="1853" xr:uid="{00000000-0005-0000-0000-000030070000}"/>
    <cellStyle name="Moneda 3 8 3 2" xfId="1854" xr:uid="{00000000-0005-0000-0000-000031070000}"/>
    <cellStyle name="Moneda 3 8 4" xfId="1855" xr:uid="{00000000-0005-0000-0000-000032070000}"/>
    <cellStyle name="Moneda 3 8 4 2" xfId="1856" xr:uid="{00000000-0005-0000-0000-000033070000}"/>
    <cellStyle name="Moneda 3 8 5" xfId="1857" xr:uid="{00000000-0005-0000-0000-000034070000}"/>
    <cellStyle name="Moneda 3 8 5 2" xfId="1858" xr:uid="{00000000-0005-0000-0000-000035070000}"/>
    <cellStyle name="Moneda 3 8 6" xfId="1859" xr:uid="{00000000-0005-0000-0000-000036070000}"/>
    <cellStyle name="Moneda 3 9" xfId="1860" xr:uid="{00000000-0005-0000-0000-000037070000}"/>
    <cellStyle name="Moneda 3 9 2" xfId="1861" xr:uid="{00000000-0005-0000-0000-000038070000}"/>
    <cellStyle name="Moneda 30" xfId="1862" xr:uid="{00000000-0005-0000-0000-000039070000}"/>
    <cellStyle name="Moneda 30 2" xfId="1863" xr:uid="{00000000-0005-0000-0000-00003A070000}"/>
    <cellStyle name="Moneda 30 2 2" xfId="1864" xr:uid="{00000000-0005-0000-0000-00003B070000}"/>
    <cellStyle name="Moneda 30 3" xfId="1865" xr:uid="{00000000-0005-0000-0000-00003C070000}"/>
    <cellStyle name="Moneda 30 3 2" xfId="1866" xr:uid="{00000000-0005-0000-0000-00003D070000}"/>
    <cellStyle name="Moneda 30 4" xfId="1867" xr:uid="{00000000-0005-0000-0000-00003E070000}"/>
    <cellStyle name="Moneda 30 4 2" xfId="1868" xr:uid="{00000000-0005-0000-0000-00003F070000}"/>
    <cellStyle name="Moneda 30 5" xfId="1869" xr:uid="{00000000-0005-0000-0000-000040070000}"/>
    <cellStyle name="Moneda 31" xfId="1870" xr:uid="{00000000-0005-0000-0000-000041070000}"/>
    <cellStyle name="Moneda 31 2" xfId="1871" xr:uid="{00000000-0005-0000-0000-000042070000}"/>
    <cellStyle name="Moneda 32" xfId="1872" xr:uid="{00000000-0005-0000-0000-000043070000}"/>
    <cellStyle name="Moneda 32 2" xfId="1873" xr:uid="{00000000-0005-0000-0000-000044070000}"/>
    <cellStyle name="Moneda 33" xfId="1874" xr:uid="{00000000-0005-0000-0000-000045070000}"/>
    <cellStyle name="Moneda 33 2" xfId="1875" xr:uid="{00000000-0005-0000-0000-000046070000}"/>
    <cellStyle name="Moneda 34" xfId="1876" xr:uid="{00000000-0005-0000-0000-000047070000}"/>
    <cellStyle name="Moneda 34 2" xfId="1877" xr:uid="{00000000-0005-0000-0000-000048070000}"/>
    <cellStyle name="Moneda 35" xfId="1878" xr:uid="{00000000-0005-0000-0000-000049070000}"/>
    <cellStyle name="Moneda 35 2" xfId="1879" xr:uid="{00000000-0005-0000-0000-00004A070000}"/>
    <cellStyle name="Moneda 36" xfId="1880" xr:uid="{00000000-0005-0000-0000-00004B070000}"/>
    <cellStyle name="Moneda 36 2" xfId="1881" xr:uid="{00000000-0005-0000-0000-00004C070000}"/>
    <cellStyle name="Moneda 37" xfId="1882" xr:uid="{00000000-0005-0000-0000-00004D070000}"/>
    <cellStyle name="Moneda 37 2" xfId="1883" xr:uid="{00000000-0005-0000-0000-00004E070000}"/>
    <cellStyle name="Moneda 38" xfId="1884" xr:uid="{00000000-0005-0000-0000-00004F070000}"/>
    <cellStyle name="Moneda 38 2" xfId="1885" xr:uid="{00000000-0005-0000-0000-000050070000}"/>
    <cellStyle name="Moneda 39" xfId="1886" xr:uid="{00000000-0005-0000-0000-000051070000}"/>
    <cellStyle name="Moneda 39 2" xfId="1887" xr:uid="{00000000-0005-0000-0000-000052070000}"/>
    <cellStyle name="Moneda 4" xfId="14" xr:uid="{00000000-0005-0000-0000-000053070000}"/>
    <cellStyle name="Moneda 4 2" xfId="1888" xr:uid="{00000000-0005-0000-0000-000054070000}"/>
    <cellStyle name="Moneda 4 3" xfId="1889" xr:uid="{00000000-0005-0000-0000-000055070000}"/>
    <cellStyle name="Moneda 4 4" xfId="1890" xr:uid="{00000000-0005-0000-0000-000056070000}"/>
    <cellStyle name="Moneda 40" xfId="1891" xr:uid="{00000000-0005-0000-0000-000057070000}"/>
    <cellStyle name="Moneda 40 2" xfId="1892" xr:uid="{00000000-0005-0000-0000-000058070000}"/>
    <cellStyle name="Moneda 41" xfId="1893" xr:uid="{00000000-0005-0000-0000-000059070000}"/>
    <cellStyle name="Moneda 41 2" xfId="1894" xr:uid="{00000000-0005-0000-0000-00005A070000}"/>
    <cellStyle name="Moneda 42" xfId="1895" xr:uid="{00000000-0005-0000-0000-00005B070000}"/>
    <cellStyle name="Moneda 42 2" xfId="1896" xr:uid="{00000000-0005-0000-0000-00005C070000}"/>
    <cellStyle name="Moneda 43" xfId="1897" xr:uid="{00000000-0005-0000-0000-00005D070000}"/>
    <cellStyle name="Moneda 43 2" xfId="1898" xr:uid="{00000000-0005-0000-0000-00005E070000}"/>
    <cellStyle name="Moneda 44" xfId="1899" xr:uid="{00000000-0005-0000-0000-00005F070000}"/>
    <cellStyle name="Moneda 44 2" xfId="1900" xr:uid="{00000000-0005-0000-0000-000060070000}"/>
    <cellStyle name="Moneda 45" xfId="1901" xr:uid="{00000000-0005-0000-0000-000061070000}"/>
    <cellStyle name="Moneda 45 2" xfId="1902" xr:uid="{00000000-0005-0000-0000-000062070000}"/>
    <cellStyle name="Moneda 46" xfId="1903" xr:uid="{00000000-0005-0000-0000-000063070000}"/>
    <cellStyle name="Moneda 46 2" xfId="1904" xr:uid="{00000000-0005-0000-0000-000064070000}"/>
    <cellStyle name="Moneda 47" xfId="1905" xr:uid="{00000000-0005-0000-0000-000065070000}"/>
    <cellStyle name="Moneda 47 2" xfId="1906" xr:uid="{00000000-0005-0000-0000-000066070000}"/>
    <cellStyle name="Moneda 48" xfId="1907" xr:uid="{00000000-0005-0000-0000-000067070000}"/>
    <cellStyle name="Moneda 48 2" xfId="1908" xr:uid="{00000000-0005-0000-0000-000068070000}"/>
    <cellStyle name="Moneda 49" xfId="1909" xr:uid="{00000000-0005-0000-0000-000069070000}"/>
    <cellStyle name="Moneda 5" xfId="1910" xr:uid="{00000000-0005-0000-0000-00006A070000}"/>
    <cellStyle name="Moneda 5 2" xfId="1911" xr:uid="{00000000-0005-0000-0000-00006B070000}"/>
    <cellStyle name="Moneda 5 3" xfId="1912" xr:uid="{00000000-0005-0000-0000-00006C070000}"/>
    <cellStyle name="Moneda 5 4" xfId="1913" xr:uid="{00000000-0005-0000-0000-00006D070000}"/>
    <cellStyle name="Moneda 5 5" xfId="1914" xr:uid="{00000000-0005-0000-0000-00006E070000}"/>
    <cellStyle name="Moneda 50" xfId="1915" xr:uid="{00000000-0005-0000-0000-00006F070000}"/>
    <cellStyle name="Moneda 51" xfId="1916" xr:uid="{00000000-0005-0000-0000-000070070000}"/>
    <cellStyle name="Moneda 52" xfId="1917" xr:uid="{00000000-0005-0000-0000-000071070000}"/>
    <cellStyle name="Moneda 6" xfId="1918" xr:uid="{00000000-0005-0000-0000-000072070000}"/>
    <cellStyle name="Moneda 6 10" xfId="1919" xr:uid="{00000000-0005-0000-0000-000073070000}"/>
    <cellStyle name="Moneda 6 10 2" xfId="1920" xr:uid="{00000000-0005-0000-0000-000074070000}"/>
    <cellStyle name="Moneda 6 11" xfId="1921" xr:uid="{00000000-0005-0000-0000-000075070000}"/>
    <cellStyle name="Moneda 6 11 2" xfId="1922" xr:uid="{00000000-0005-0000-0000-000076070000}"/>
    <cellStyle name="Moneda 6 12" xfId="1923" xr:uid="{00000000-0005-0000-0000-000077070000}"/>
    <cellStyle name="Moneda 6 2" xfId="1924" xr:uid="{00000000-0005-0000-0000-000078070000}"/>
    <cellStyle name="Moneda 6 2 10" xfId="1925" xr:uid="{00000000-0005-0000-0000-000079070000}"/>
    <cellStyle name="Moneda 6 2 11" xfId="1926" xr:uid="{00000000-0005-0000-0000-00007A070000}"/>
    <cellStyle name="Moneda 6 2 2" xfId="1927" xr:uid="{00000000-0005-0000-0000-00007B070000}"/>
    <cellStyle name="Moneda 6 2 2 2" xfId="1928" xr:uid="{00000000-0005-0000-0000-00007C070000}"/>
    <cellStyle name="Moneda 6 2 2 2 2" xfId="1929" xr:uid="{00000000-0005-0000-0000-00007D070000}"/>
    <cellStyle name="Moneda 6 2 2 2 2 2" xfId="1930" xr:uid="{00000000-0005-0000-0000-00007E070000}"/>
    <cellStyle name="Moneda 6 2 2 2 2 2 2" xfId="1931" xr:uid="{00000000-0005-0000-0000-00007F070000}"/>
    <cellStyle name="Moneda 6 2 2 2 2 3" xfId="1932" xr:uid="{00000000-0005-0000-0000-000080070000}"/>
    <cellStyle name="Moneda 6 2 2 2 2 3 2" xfId="1933" xr:uid="{00000000-0005-0000-0000-000081070000}"/>
    <cellStyle name="Moneda 6 2 2 2 2 4" xfId="1934" xr:uid="{00000000-0005-0000-0000-000082070000}"/>
    <cellStyle name="Moneda 6 2 2 2 2 4 2" xfId="1935" xr:uid="{00000000-0005-0000-0000-000083070000}"/>
    <cellStyle name="Moneda 6 2 2 2 2 5" xfId="1936" xr:uid="{00000000-0005-0000-0000-000084070000}"/>
    <cellStyle name="Moneda 6 2 2 2 3" xfId="1937" xr:uid="{00000000-0005-0000-0000-000085070000}"/>
    <cellStyle name="Moneda 6 2 2 2 3 2" xfId="1938" xr:uid="{00000000-0005-0000-0000-000086070000}"/>
    <cellStyle name="Moneda 6 2 2 2 4" xfId="1939" xr:uid="{00000000-0005-0000-0000-000087070000}"/>
    <cellStyle name="Moneda 6 2 2 2 4 2" xfId="1940" xr:uid="{00000000-0005-0000-0000-000088070000}"/>
    <cellStyle name="Moneda 6 2 2 2 5" xfId="1941" xr:uid="{00000000-0005-0000-0000-000089070000}"/>
    <cellStyle name="Moneda 6 2 2 2 5 2" xfId="1942" xr:uid="{00000000-0005-0000-0000-00008A070000}"/>
    <cellStyle name="Moneda 6 2 2 2 6" xfId="1943" xr:uid="{00000000-0005-0000-0000-00008B070000}"/>
    <cellStyle name="Moneda 6 2 2 3" xfId="1944" xr:uid="{00000000-0005-0000-0000-00008C070000}"/>
    <cellStyle name="Moneda 6 2 2 3 2" xfId="1945" xr:uid="{00000000-0005-0000-0000-00008D070000}"/>
    <cellStyle name="Moneda 6 2 2 3 2 2" xfId="1946" xr:uid="{00000000-0005-0000-0000-00008E070000}"/>
    <cellStyle name="Moneda 6 2 2 3 3" xfId="1947" xr:uid="{00000000-0005-0000-0000-00008F070000}"/>
    <cellStyle name="Moneda 6 2 2 3 3 2" xfId="1948" xr:uid="{00000000-0005-0000-0000-000090070000}"/>
    <cellStyle name="Moneda 6 2 2 3 4" xfId="1949" xr:uid="{00000000-0005-0000-0000-000091070000}"/>
    <cellStyle name="Moneda 6 2 2 3 4 2" xfId="1950" xr:uid="{00000000-0005-0000-0000-000092070000}"/>
    <cellStyle name="Moneda 6 2 2 3 5" xfId="1951" xr:uid="{00000000-0005-0000-0000-000093070000}"/>
    <cellStyle name="Moneda 6 2 2 4" xfId="1952" xr:uid="{00000000-0005-0000-0000-000094070000}"/>
    <cellStyle name="Moneda 6 2 2 4 2" xfId="1953" xr:uid="{00000000-0005-0000-0000-000095070000}"/>
    <cellStyle name="Moneda 6 2 2 5" xfId="1954" xr:uid="{00000000-0005-0000-0000-000096070000}"/>
    <cellStyle name="Moneda 6 2 2 5 2" xfId="1955" xr:uid="{00000000-0005-0000-0000-000097070000}"/>
    <cellStyle name="Moneda 6 2 2 6" xfId="1956" xr:uid="{00000000-0005-0000-0000-000098070000}"/>
    <cellStyle name="Moneda 6 2 2 6 2" xfId="1957" xr:uid="{00000000-0005-0000-0000-000099070000}"/>
    <cellStyle name="Moneda 6 2 2 7" xfId="1958" xr:uid="{00000000-0005-0000-0000-00009A070000}"/>
    <cellStyle name="Moneda 6 2 3" xfId="1959" xr:uid="{00000000-0005-0000-0000-00009B070000}"/>
    <cellStyle name="Moneda 6 2 3 2" xfId="1960" xr:uid="{00000000-0005-0000-0000-00009C070000}"/>
    <cellStyle name="Moneda 6 2 3 2 2" xfId="1961" xr:uid="{00000000-0005-0000-0000-00009D070000}"/>
    <cellStyle name="Moneda 6 2 3 2 2 2" xfId="1962" xr:uid="{00000000-0005-0000-0000-00009E070000}"/>
    <cellStyle name="Moneda 6 2 3 2 2 2 2" xfId="1963" xr:uid="{00000000-0005-0000-0000-00009F070000}"/>
    <cellStyle name="Moneda 6 2 3 2 2 3" xfId="1964" xr:uid="{00000000-0005-0000-0000-0000A0070000}"/>
    <cellStyle name="Moneda 6 2 3 2 2 3 2" xfId="1965" xr:uid="{00000000-0005-0000-0000-0000A1070000}"/>
    <cellStyle name="Moneda 6 2 3 2 2 4" xfId="1966" xr:uid="{00000000-0005-0000-0000-0000A2070000}"/>
    <cellStyle name="Moneda 6 2 3 2 2 4 2" xfId="1967" xr:uid="{00000000-0005-0000-0000-0000A3070000}"/>
    <cellStyle name="Moneda 6 2 3 2 2 5" xfId="1968" xr:uid="{00000000-0005-0000-0000-0000A4070000}"/>
    <cellStyle name="Moneda 6 2 3 2 3" xfId="1969" xr:uid="{00000000-0005-0000-0000-0000A5070000}"/>
    <cellStyle name="Moneda 6 2 3 2 3 2" xfId="1970" xr:uid="{00000000-0005-0000-0000-0000A6070000}"/>
    <cellStyle name="Moneda 6 2 3 2 4" xfId="1971" xr:uid="{00000000-0005-0000-0000-0000A7070000}"/>
    <cellStyle name="Moneda 6 2 3 2 4 2" xfId="1972" xr:uid="{00000000-0005-0000-0000-0000A8070000}"/>
    <cellStyle name="Moneda 6 2 3 2 5" xfId="1973" xr:uid="{00000000-0005-0000-0000-0000A9070000}"/>
    <cellStyle name="Moneda 6 2 3 2 5 2" xfId="1974" xr:uid="{00000000-0005-0000-0000-0000AA070000}"/>
    <cellStyle name="Moneda 6 2 3 2 6" xfId="1975" xr:uid="{00000000-0005-0000-0000-0000AB070000}"/>
    <cellStyle name="Moneda 6 2 3 3" xfId="1976" xr:uid="{00000000-0005-0000-0000-0000AC070000}"/>
    <cellStyle name="Moneda 6 2 3 3 2" xfId="1977" xr:uid="{00000000-0005-0000-0000-0000AD070000}"/>
    <cellStyle name="Moneda 6 2 3 3 2 2" xfId="1978" xr:uid="{00000000-0005-0000-0000-0000AE070000}"/>
    <cellStyle name="Moneda 6 2 3 3 3" xfId="1979" xr:uid="{00000000-0005-0000-0000-0000AF070000}"/>
    <cellStyle name="Moneda 6 2 3 3 3 2" xfId="1980" xr:uid="{00000000-0005-0000-0000-0000B0070000}"/>
    <cellStyle name="Moneda 6 2 3 3 4" xfId="1981" xr:uid="{00000000-0005-0000-0000-0000B1070000}"/>
    <cellStyle name="Moneda 6 2 3 3 4 2" xfId="1982" xr:uid="{00000000-0005-0000-0000-0000B2070000}"/>
    <cellStyle name="Moneda 6 2 3 3 5" xfId="1983" xr:uid="{00000000-0005-0000-0000-0000B3070000}"/>
    <cellStyle name="Moneda 6 2 3 4" xfId="1984" xr:uid="{00000000-0005-0000-0000-0000B4070000}"/>
    <cellStyle name="Moneda 6 2 3 4 2" xfId="1985" xr:uid="{00000000-0005-0000-0000-0000B5070000}"/>
    <cellStyle name="Moneda 6 2 3 5" xfId="1986" xr:uid="{00000000-0005-0000-0000-0000B6070000}"/>
    <cellStyle name="Moneda 6 2 3 5 2" xfId="1987" xr:uid="{00000000-0005-0000-0000-0000B7070000}"/>
    <cellStyle name="Moneda 6 2 3 6" xfId="1988" xr:uid="{00000000-0005-0000-0000-0000B8070000}"/>
    <cellStyle name="Moneda 6 2 3 6 2" xfId="1989" xr:uid="{00000000-0005-0000-0000-0000B9070000}"/>
    <cellStyle name="Moneda 6 2 3 7" xfId="1990" xr:uid="{00000000-0005-0000-0000-0000BA070000}"/>
    <cellStyle name="Moneda 6 2 4" xfId="1991" xr:uid="{00000000-0005-0000-0000-0000BB070000}"/>
    <cellStyle name="Moneda 6 2 4 2" xfId="1992" xr:uid="{00000000-0005-0000-0000-0000BC070000}"/>
    <cellStyle name="Moneda 6 2 4 2 2" xfId="1993" xr:uid="{00000000-0005-0000-0000-0000BD070000}"/>
    <cellStyle name="Moneda 6 2 4 2 2 2" xfId="1994" xr:uid="{00000000-0005-0000-0000-0000BE070000}"/>
    <cellStyle name="Moneda 6 2 4 2 2 2 2" xfId="1995" xr:uid="{00000000-0005-0000-0000-0000BF070000}"/>
    <cellStyle name="Moneda 6 2 4 2 2 3" xfId="1996" xr:uid="{00000000-0005-0000-0000-0000C0070000}"/>
    <cellStyle name="Moneda 6 2 4 2 2 3 2" xfId="1997" xr:uid="{00000000-0005-0000-0000-0000C1070000}"/>
    <cellStyle name="Moneda 6 2 4 2 2 4" xfId="1998" xr:uid="{00000000-0005-0000-0000-0000C2070000}"/>
    <cellStyle name="Moneda 6 2 4 2 2 4 2" xfId="1999" xr:uid="{00000000-0005-0000-0000-0000C3070000}"/>
    <cellStyle name="Moneda 6 2 4 2 2 5" xfId="2000" xr:uid="{00000000-0005-0000-0000-0000C4070000}"/>
    <cellStyle name="Moneda 6 2 4 2 3" xfId="2001" xr:uid="{00000000-0005-0000-0000-0000C5070000}"/>
    <cellStyle name="Moneda 6 2 4 2 3 2" xfId="2002" xr:uid="{00000000-0005-0000-0000-0000C6070000}"/>
    <cellStyle name="Moneda 6 2 4 2 4" xfId="2003" xr:uid="{00000000-0005-0000-0000-0000C7070000}"/>
    <cellStyle name="Moneda 6 2 4 2 4 2" xfId="2004" xr:uid="{00000000-0005-0000-0000-0000C8070000}"/>
    <cellStyle name="Moneda 6 2 4 2 5" xfId="2005" xr:uid="{00000000-0005-0000-0000-0000C9070000}"/>
    <cellStyle name="Moneda 6 2 4 2 5 2" xfId="2006" xr:uid="{00000000-0005-0000-0000-0000CA070000}"/>
    <cellStyle name="Moneda 6 2 4 2 6" xfId="2007" xr:uid="{00000000-0005-0000-0000-0000CB070000}"/>
    <cellStyle name="Moneda 6 2 4 3" xfId="2008" xr:uid="{00000000-0005-0000-0000-0000CC070000}"/>
    <cellStyle name="Moneda 6 2 4 3 2" xfId="2009" xr:uid="{00000000-0005-0000-0000-0000CD070000}"/>
    <cellStyle name="Moneda 6 2 4 3 2 2" xfId="2010" xr:uid="{00000000-0005-0000-0000-0000CE070000}"/>
    <cellStyle name="Moneda 6 2 4 3 3" xfId="2011" xr:uid="{00000000-0005-0000-0000-0000CF070000}"/>
    <cellStyle name="Moneda 6 2 4 3 3 2" xfId="2012" xr:uid="{00000000-0005-0000-0000-0000D0070000}"/>
    <cellStyle name="Moneda 6 2 4 3 4" xfId="2013" xr:uid="{00000000-0005-0000-0000-0000D1070000}"/>
    <cellStyle name="Moneda 6 2 4 3 4 2" xfId="2014" xr:uid="{00000000-0005-0000-0000-0000D2070000}"/>
    <cellStyle name="Moneda 6 2 4 3 5" xfId="2015" xr:uid="{00000000-0005-0000-0000-0000D3070000}"/>
    <cellStyle name="Moneda 6 2 4 4" xfId="2016" xr:uid="{00000000-0005-0000-0000-0000D4070000}"/>
    <cellStyle name="Moneda 6 2 4 4 2" xfId="2017" xr:uid="{00000000-0005-0000-0000-0000D5070000}"/>
    <cellStyle name="Moneda 6 2 4 5" xfId="2018" xr:uid="{00000000-0005-0000-0000-0000D6070000}"/>
    <cellStyle name="Moneda 6 2 4 5 2" xfId="2019" xr:uid="{00000000-0005-0000-0000-0000D7070000}"/>
    <cellStyle name="Moneda 6 2 4 6" xfId="2020" xr:uid="{00000000-0005-0000-0000-0000D8070000}"/>
    <cellStyle name="Moneda 6 2 4 6 2" xfId="2021" xr:uid="{00000000-0005-0000-0000-0000D9070000}"/>
    <cellStyle name="Moneda 6 2 4 7" xfId="2022" xr:uid="{00000000-0005-0000-0000-0000DA070000}"/>
    <cellStyle name="Moneda 6 2 5" xfId="2023" xr:uid="{00000000-0005-0000-0000-0000DB070000}"/>
    <cellStyle name="Moneda 6 2 5 2" xfId="2024" xr:uid="{00000000-0005-0000-0000-0000DC070000}"/>
    <cellStyle name="Moneda 6 2 5 2 2" xfId="2025" xr:uid="{00000000-0005-0000-0000-0000DD070000}"/>
    <cellStyle name="Moneda 6 2 5 2 2 2" xfId="2026" xr:uid="{00000000-0005-0000-0000-0000DE070000}"/>
    <cellStyle name="Moneda 6 2 5 2 3" xfId="2027" xr:uid="{00000000-0005-0000-0000-0000DF070000}"/>
    <cellStyle name="Moneda 6 2 5 2 3 2" xfId="2028" xr:uid="{00000000-0005-0000-0000-0000E0070000}"/>
    <cellStyle name="Moneda 6 2 5 2 4" xfId="2029" xr:uid="{00000000-0005-0000-0000-0000E1070000}"/>
    <cellStyle name="Moneda 6 2 5 2 4 2" xfId="2030" xr:uid="{00000000-0005-0000-0000-0000E2070000}"/>
    <cellStyle name="Moneda 6 2 5 2 5" xfId="2031" xr:uid="{00000000-0005-0000-0000-0000E3070000}"/>
    <cellStyle name="Moneda 6 2 5 3" xfId="2032" xr:uid="{00000000-0005-0000-0000-0000E4070000}"/>
    <cellStyle name="Moneda 6 2 5 3 2" xfId="2033" xr:uid="{00000000-0005-0000-0000-0000E5070000}"/>
    <cellStyle name="Moneda 6 2 5 4" xfId="2034" xr:uid="{00000000-0005-0000-0000-0000E6070000}"/>
    <cellStyle name="Moneda 6 2 5 4 2" xfId="2035" xr:uid="{00000000-0005-0000-0000-0000E7070000}"/>
    <cellStyle name="Moneda 6 2 5 5" xfId="2036" xr:uid="{00000000-0005-0000-0000-0000E8070000}"/>
    <cellStyle name="Moneda 6 2 5 5 2" xfId="2037" xr:uid="{00000000-0005-0000-0000-0000E9070000}"/>
    <cellStyle name="Moneda 6 2 5 6" xfId="2038" xr:uid="{00000000-0005-0000-0000-0000EA070000}"/>
    <cellStyle name="Moneda 6 2 6" xfId="2039" xr:uid="{00000000-0005-0000-0000-0000EB070000}"/>
    <cellStyle name="Moneda 6 2 6 2" xfId="2040" xr:uid="{00000000-0005-0000-0000-0000EC070000}"/>
    <cellStyle name="Moneda 6 2 6 2 2" xfId="2041" xr:uid="{00000000-0005-0000-0000-0000ED070000}"/>
    <cellStyle name="Moneda 6 2 6 3" xfId="2042" xr:uid="{00000000-0005-0000-0000-0000EE070000}"/>
    <cellStyle name="Moneda 6 2 6 3 2" xfId="2043" xr:uid="{00000000-0005-0000-0000-0000EF070000}"/>
    <cellStyle name="Moneda 6 2 6 4" xfId="2044" xr:uid="{00000000-0005-0000-0000-0000F0070000}"/>
    <cellStyle name="Moneda 6 2 6 4 2" xfId="2045" xr:uid="{00000000-0005-0000-0000-0000F1070000}"/>
    <cellStyle name="Moneda 6 2 6 5" xfId="2046" xr:uid="{00000000-0005-0000-0000-0000F2070000}"/>
    <cellStyle name="Moneda 6 2 7" xfId="2047" xr:uid="{00000000-0005-0000-0000-0000F3070000}"/>
    <cellStyle name="Moneda 6 2 7 2" xfId="2048" xr:uid="{00000000-0005-0000-0000-0000F4070000}"/>
    <cellStyle name="Moneda 6 2 8" xfId="2049" xr:uid="{00000000-0005-0000-0000-0000F5070000}"/>
    <cellStyle name="Moneda 6 2 8 2" xfId="2050" xr:uid="{00000000-0005-0000-0000-0000F6070000}"/>
    <cellStyle name="Moneda 6 2 9" xfId="2051" xr:uid="{00000000-0005-0000-0000-0000F7070000}"/>
    <cellStyle name="Moneda 6 2 9 2" xfId="2052" xr:uid="{00000000-0005-0000-0000-0000F8070000}"/>
    <cellStyle name="Moneda 6 3" xfId="2053" xr:uid="{00000000-0005-0000-0000-0000F9070000}"/>
    <cellStyle name="Moneda 6 3 2" xfId="2054" xr:uid="{00000000-0005-0000-0000-0000FA070000}"/>
    <cellStyle name="Moneda 6 3 2 2" xfId="2055" xr:uid="{00000000-0005-0000-0000-0000FB070000}"/>
    <cellStyle name="Moneda 6 3 2 2 2" xfId="2056" xr:uid="{00000000-0005-0000-0000-0000FC070000}"/>
    <cellStyle name="Moneda 6 3 2 2 2 2" xfId="2057" xr:uid="{00000000-0005-0000-0000-0000FD070000}"/>
    <cellStyle name="Moneda 6 3 2 2 3" xfId="2058" xr:uid="{00000000-0005-0000-0000-0000FE070000}"/>
    <cellStyle name="Moneda 6 3 2 2 3 2" xfId="2059" xr:uid="{00000000-0005-0000-0000-0000FF070000}"/>
    <cellStyle name="Moneda 6 3 2 2 4" xfId="2060" xr:uid="{00000000-0005-0000-0000-000000080000}"/>
    <cellStyle name="Moneda 6 3 2 2 4 2" xfId="2061" xr:uid="{00000000-0005-0000-0000-000001080000}"/>
    <cellStyle name="Moneda 6 3 2 2 5" xfId="2062" xr:uid="{00000000-0005-0000-0000-000002080000}"/>
    <cellStyle name="Moneda 6 3 2 3" xfId="2063" xr:uid="{00000000-0005-0000-0000-000003080000}"/>
    <cellStyle name="Moneda 6 3 2 3 2" xfId="2064" xr:uid="{00000000-0005-0000-0000-000004080000}"/>
    <cellStyle name="Moneda 6 3 2 4" xfId="2065" xr:uid="{00000000-0005-0000-0000-000005080000}"/>
    <cellStyle name="Moneda 6 3 2 4 2" xfId="2066" xr:uid="{00000000-0005-0000-0000-000006080000}"/>
    <cellStyle name="Moneda 6 3 2 5" xfId="2067" xr:uid="{00000000-0005-0000-0000-000007080000}"/>
    <cellStyle name="Moneda 6 3 2 5 2" xfId="2068" xr:uid="{00000000-0005-0000-0000-000008080000}"/>
    <cellStyle name="Moneda 6 3 2 6" xfId="2069" xr:uid="{00000000-0005-0000-0000-000009080000}"/>
    <cellStyle name="Moneda 6 3 3" xfId="2070" xr:uid="{00000000-0005-0000-0000-00000A080000}"/>
    <cellStyle name="Moneda 6 3 3 2" xfId="2071" xr:uid="{00000000-0005-0000-0000-00000B080000}"/>
    <cellStyle name="Moneda 6 3 3 2 2" xfId="2072" xr:uid="{00000000-0005-0000-0000-00000C080000}"/>
    <cellStyle name="Moneda 6 3 3 3" xfId="2073" xr:uid="{00000000-0005-0000-0000-00000D080000}"/>
    <cellStyle name="Moneda 6 3 3 3 2" xfId="2074" xr:uid="{00000000-0005-0000-0000-00000E080000}"/>
    <cellStyle name="Moneda 6 3 3 4" xfId="2075" xr:uid="{00000000-0005-0000-0000-00000F080000}"/>
    <cellStyle name="Moneda 6 3 3 4 2" xfId="2076" xr:uid="{00000000-0005-0000-0000-000010080000}"/>
    <cellStyle name="Moneda 6 3 3 5" xfId="2077" xr:uid="{00000000-0005-0000-0000-000011080000}"/>
    <cellStyle name="Moneda 6 3 4" xfId="2078" xr:uid="{00000000-0005-0000-0000-000012080000}"/>
    <cellStyle name="Moneda 6 3 4 2" xfId="2079" xr:uid="{00000000-0005-0000-0000-000013080000}"/>
    <cellStyle name="Moneda 6 3 5" xfId="2080" xr:uid="{00000000-0005-0000-0000-000014080000}"/>
    <cellStyle name="Moneda 6 3 5 2" xfId="2081" xr:uid="{00000000-0005-0000-0000-000015080000}"/>
    <cellStyle name="Moneda 6 3 6" xfId="2082" xr:uid="{00000000-0005-0000-0000-000016080000}"/>
    <cellStyle name="Moneda 6 3 6 2" xfId="2083" xr:uid="{00000000-0005-0000-0000-000017080000}"/>
    <cellStyle name="Moneda 6 3 7" xfId="2084" xr:uid="{00000000-0005-0000-0000-000018080000}"/>
    <cellStyle name="Moneda 6 4" xfId="2085" xr:uid="{00000000-0005-0000-0000-000019080000}"/>
    <cellStyle name="Moneda 6 4 2" xfId="2086" xr:uid="{00000000-0005-0000-0000-00001A080000}"/>
    <cellStyle name="Moneda 6 4 2 2" xfId="2087" xr:uid="{00000000-0005-0000-0000-00001B080000}"/>
    <cellStyle name="Moneda 6 4 2 2 2" xfId="2088" xr:uid="{00000000-0005-0000-0000-00001C080000}"/>
    <cellStyle name="Moneda 6 4 2 2 2 2" xfId="2089" xr:uid="{00000000-0005-0000-0000-00001D080000}"/>
    <cellStyle name="Moneda 6 4 2 2 3" xfId="2090" xr:uid="{00000000-0005-0000-0000-00001E080000}"/>
    <cellStyle name="Moneda 6 4 2 2 3 2" xfId="2091" xr:uid="{00000000-0005-0000-0000-00001F080000}"/>
    <cellStyle name="Moneda 6 4 2 2 4" xfId="2092" xr:uid="{00000000-0005-0000-0000-000020080000}"/>
    <cellStyle name="Moneda 6 4 2 2 4 2" xfId="2093" xr:uid="{00000000-0005-0000-0000-000021080000}"/>
    <cellStyle name="Moneda 6 4 2 2 5" xfId="2094" xr:uid="{00000000-0005-0000-0000-000022080000}"/>
    <cellStyle name="Moneda 6 4 2 3" xfId="2095" xr:uid="{00000000-0005-0000-0000-000023080000}"/>
    <cellStyle name="Moneda 6 4 2 3 2" xfId="2096" xr:uid="{00000000-0005-0000-0000-000024080000}"/>
    <cellStyle name="Moneda 6 4 2 4" xfId="2097" xr:uid="{00000000-0005-0000-0000-000025080000}"/>
    <cellStyle name="Moneda 6 4 2 4 2" xfId="2098" xr:uid="{00000000-0005-0000-0000-000026080000}"/>
    <cellStyle name="Moneda 6 4 2 5" xfId="2099" xr:uid="{00000000-0005-0000-0000-000027080000}"/>
    <cellStyle name="Moneda 6 4 2 5 2" xfId="2100" xr:uid="{00000000-0005-0000-0000-000028080000}"/>
    <cellStyle name="Moneda 6 4 2 6" xfId="2101" xr:uid="{00000000-0005-0000-0000-000029080000}"/>
    <cellStyle name="Moneda 6 4 3" xfId="2102" xr:uid="{00000000-0005-0000-0000-00002A080000}"/>
    <cellStyle name="Moneda 6 4 3 2" xfId="2103" xr:uid="{00000000-0005-0000-0000-00002B080000}"/>
    <cellStyle name="Moneda 6 4 3 2 2" xfId="2104" xr:uid="{00000000-0005-0000-0000-00002C080000}"/>
    <cellStyle name="Moneda 6 4 3 3" xfId="2105" xr:uid="{00000000-0005-0000-0000-00002D080000}"/>
    <cellStyle name="Moneda 6 4 3 3 2" xfId="2106" xr:uid="{00000000-0005-0000-0000-00002E080000}"/>
    <cellStyle name="Moneda 6 4 3 4" xfId="2107" xr:uid="{00000000-0005-0000-0000-00002F080000}"/>
    <cellStyle name="Moneda 6 4 3 4 2" xfId="2108" xr:uid="{00000000-0005-0000-0000-000030080000}"/>
    <cellStyle name="Moneda 6 4 3 5" xfId="2109" xr:uid="{00000000-0005-0000-0000-000031080000}"/>
    <cellStyle name="Moneda 6 4 4" xfId="2110" xr:uid="{00000000-0005-0000-0000-000032080000}"/>
    <cellStyle name="Moneda 6 4 4 2" xfId="2111" xr:uid="{00000000-0005-0000-0000-000033080000}"/>
    <cellStyle name="Moneda 6 4 5" xfId="2112" xr:uid="{00000000-0005-0000-0000-000034080000}"/>
    <cellStyle name="Moneda 6 4 5 2" xfId="2113" xr:uid="{00000000-0005-0000-0000-000035080000}"/>
    <cellStyle name="Moneda 6 4 6" xfId="2114" xr:uid="{00000000-0005-0000-0000-000036080000}"/>
    <cellStyle name="Moneda 6 4 6 2" xfId="2115" xr:uid="{00000000-0005-0000-0000-000037080000}"/>
    <cellStyle name="Moneda 6 4 7" xfId="2116" xr:uid="{00000000-0005-0000-0000-000038080000}"/>
    <cellStyle name="Moneda 6 5" xfId="2117" xr:uid="{00000000-0005-0000-0000-000039080000}"/>
    <cellStyle name="Moneda 6 5 2" xfId="2118" xr:uid="{00000000-0005-0000-0000-00003A080000}"/>
    <cellStyle name="Moneda 6 5 2 2" xfId="2119" xr:uid="{00000000-0005-0000-0000-00003B080000}"/>
    <cellStyle name="Moneda 6 5 2 2 2" xfId="2120" xr:uid="{00000000-0005-0000-0000-00003C080000}"/>
    <cellStyle name="Moneda 6 5 2 2 2 2" xfId="2121" xr:uid="{00000000-0005-0000-0000-00003D080000}"/>
    <cellStyle name="Moneda 6 5 2 2 3" xfId="2122" xr:uid="{00000000-0005-0000-0000-00003E080000}"/>
    <cellStyle name="Moneda 6 5 2 2 3 2" xfId="2123" xr:uid="{00000000-0005-0000-0000-00003F080000}"/>
    <cellStyle name="Moneda 6 5 2 2 4" xfId="2124" xr:uid="{00000000-0005-0000-0000-000040080000}"/>
    <cellStyle name="Moneda 6 5 2 2 4 2" xfId="2125" xr:uid="{00000000-0005-0000-0000-000041080000}"/>
    <cellStyle name="Moneda 6 5 2 2 5" xfId="2126" xr:uid="{00000000-0005-0000-0000-000042080000}"/>
    <cellStyle name="Moneda 6 5 2 3" xfId="2127" xr:uid="{00000000-0005-0000-0000-000043080000}"/>
    <cellStyle name="Moneda 6 5 2 3 2" xfId="2128" xr:uid="{00000000-0005-0000-0000-000044080000}"/>
    <cellStyle name="Moneda 6 5 2 4" xfId="2129" xr:uid="{00000000-0005-0000-0000-000045080000}"/>
    <cellStyle name="Moneda 6 5 2 4 2" xfId="2130" xr:uid="{00000000-0005-0000-0000-000046080000}"/>
    <cellStyle name="Moneda 6 5 2 5" xfId="2131" xr:uid="{00000000-0005-0000-0000-000047080000}"/>
    <cellStyle name="Moneda 6 5 2 5 2" xfId="2132" xr:uid="{00000000-0005-0000-0000-000048080000}"/>
    <cellStyle name="Moneda 6 5 2 6" xfId="2133" xr:uid="{00000000-0005-0000-0000-000049080000}"/>
    <cellStyle name="Moneda 6 5 3" xfId="2134" xr:uid="{00000000-0005-0000-0000-00004A080000}"/>
    <cellStyle name="Moneda 6 5 3 2" xfId="2135" xr:uid="{00000000-0005-0000-0000-00004B080000}"/>
    <cellStyle name="Moneda 6 5 3 2 2" xfId="2136" xr:uid="{00000000-0005-0000-0000-00004C080000}"/>
    <cellStyle name="Moneda 6 5 3 3" xfId="2137" xr:uid="{00000000-0005-0000-0000-00004D080000}"/>
    <cellStyle name="Moneda 6 5 3 3 2" xfId="2138" xr:uid="{00000000-0005-0000-0000-00004E080000}"/>
    <cellStyle name="Moneda 6 5 3 4" xfId="2139" xr:uid="{00000000-0005-0000-0000-00004F080000}"/>
    <cellStyle name="Moneda 6 5 3 4 2" xfId="2140" xr:uid="{00000000-0005-0000-0000-000050080000}"/>
    <cellStyle name="Moneda 6 5 3 5" xfId="2141" xr:uid="{00000000-0005-0000-0000-000051080000}"/>
    <cellStyle name="Moneda 6 5 4" xfId="2142" xr:uid="{00000000-0005-0000-0000-000052080000}"/>
    <cellStyle name="Moneda 6 5 4 2" xfId="2143" xr:uid="{00000000-0005-0000-0000-000053080000}"/>
    <cellStyle name="Moneda 6 5 5" xfId="2144" xr:uid="{00000000-0005-0000-0000-000054080000}"/>
    <cellStyle name="Moneda 6 5 5 2" xfId="2145" xr:uid="{00000000-0005-0000-0000-000055080000}"/>
    <cellStyle name="Moneda 6 5 6" xfId="2146" xr:uid="{00000000-0005-0000-0000-000056080000}"/>
    <cellStyle name="Moneda 6 5 6 2" xfId="2147" xr:uid="{00000000-0005-0000-0000-000057080000}"/>
    <cellStyle name="Moneda 6 5 7" xfId="2148" xr:uid="{00000000-0005-0000-0000-000058080000}"/>
    <cellStyle name="Moneda 6 6" xfId="2149" xr:uid="{00000000-0005-0000-0000-000059080000}"/>
    <cellStyle name="Moneda 6 6 2" xfId="2150" xr:uid="{00000000-0005-0000-0000-00005A080000}"/>
    <cellStyle name="Moneda 6 6 2 2" xfId="2151" xr:uid="{00000000-0005-0000-0000-00005B080000}"/>
    <cellStyle name="Moneda 6 6 2 2 2" xfId="2152" xr:uid="{00000000-0005-0000-0000-00005C080000}"/>
    <cellStyle name="Moneda 6 6 2 3" xfId="2153" xr:uid="{00000000-0005-0000-0000-00005D080000}"/>
    <cellStyle name="Moneda 6 6 2 3 2" xfId="2154" xr:uid="{00000000-0005-0000-0000-00005E080000}"/>
    <cellStyle name="Moneda 6 6 2 4" xfId="2155" xr:uid="{00000000-0005-0000-0000-00005F080000}"/>
    <cellStyle name="Moneda 6 6 2 4 2" xfId="2156" xr:uid="{00000000-0005-0000-0000-000060080000}"/>
    <cellStyle name="Moneda 6 6 2 5" xfId="2157" xr:uid="{00000000-0005-0000-0000-000061080000}"/>
    <cellStyle name="Moneda 6 6 3" xfId="2158" xr:uid="{00000000-0005-0000-0000-000062080000}"/>
    <cellStyle name="Moneda 6 6 3 2" xfId="2159" xr:uid="{00000000-0005-0000-0000-000063080000}"/>
    <cellStyle name="Moneda 6 6 4" xfId="2160" xr:uid="{00000000-0005-0000-0000-000064080000}"/>
    <cellStyle name="Moneda 6 6 4 2" xfId="2161" xr:uid="{00000000-0005-0000-0000-000065080000}"/>
    <cellStyle name="Moneda 6 6 5" xfId="2162" xr:uid="{00000000-0005-0000-0000-000066080000}"/>
    <cellStyle name="Moneda 6 6 5 2" xfId="2163" xr:uid="{00000000-0005-0000-0000-000067080000}"/>
    <cellStyle name="Moneda 6 6 6" xfId="2164" xr:uid="{00000000-0005-0000-0000-000068080000}"/>
    <cellStyle name="Moneda 6 7" xfId="2165" xr:uid="{00000000-0005-0000-0000-000069080000}"/>
    <cellStyle name="Moneda 6 7 2" xfId="2166" xr:uid="{00000000-0005-0000-0000-00006A080000}"/>
    <cellStyle name="Moneda 6 7 2 2" xfId="2167" xr:uid="{00000000-0005-0000-0000-00006B080000}"/>
    <cellStyle name="Moneda 6 7 3" xfId="2168" xr:uid="{00000000-0005-0000-0000-00006C080000}"/>
    <cellStyle name="Moneda 6 7 3 2" xfId="2169" xr:uid="{00000000-0005-0000-0000-00006D080000}"/>
    <cellStyle name="Moneda 6 7 4" xfId="2170" xr:uid="{00000000-0005-0000-0000-00006E080000}"/>
    <cellStyle name="Moneda 6 7 4 2" xfId="2171" xr:uid="{00000000-0005-0000-0000-00006F080000}"/>
    <cellStyle name="Moneda 6 7 5" xfId="2172" xr:uid="{00000000-0005-0000-0000-000070080000}"/>
    <cellStyle name="Moneda 6 8" xfId="2173" xr:uid="{00000000-0005-0000-0000-000071080000}"/>
    <cellStyle name="Moneda 6 8 2" xfId="2174" xr:uid="{00000000-0005-0000-0000-000072080000}"/>
    <cellStyle name="Moneda 6 9" xfId="2175" xr:uid="{00000000-0005-0000-0000-000073080000}"/>
    <cellStyle name="Moneda 6 9 2" xfId="2176" xr:uid="{00000000-0005-0000-0000-000074080000}"/>
    <cellStyle name="Moneda 7" xfId="2177" xr:uid="{00000000-0005-0000-0000-000075080000}"/>
    <cellStyle name="Moneda 7 10" xfId="2178" xr:uid="{00000000-0005-0000-0000-000076080000}"/>
    <cellStyle name="Moneda 7 10 2" xfId="2179" xr:uid="{00000000-0005-0000-0000-000077080000}"/>
    <cellStyle name="Moneda 7 11" xfId="2180" xr:uid="{00000000-0005-0000-0000-000078080000}"/>
    <cellStyle name="Moneda 7 12" xfId="2181" xr:uid="{00000000-0005-0000-0000-000079080000}"/>
    <cellStyle name="Moneda 7 2" xfId="2182" xr:uid="{00000000-0005-0000-0000-00007A080000}"/>
    <cellStyle name="Moneda 7 2 10" xfId="2183" xr:uid="{00000000-0005-0000-0000-00007B080000}"/>
    <cellStyle name="Moneda 7 2 11" xfId="2184" xr:uid="{00000000-0005-0000-0000-00007C080000}"/>
    <cellStyle name="Moneda 7 2 2" xfId="2185" xr:uid="{00000000-0005-0000-0000-00007D080000}"/>
    <cellStyle name="Moneda 7 2 2 2" xfId="2186" xr:uid="{00000000-0005-0000-0000-00007E080000}"/>
    <cellStyle name="Moneda 7 2 2 2 2" xfId="2187" xr:uid="{00000000-0005-0000-0000-00007F080000}"/>
    <cellStyle name="Moneda 7 2 2 2 2 2" xfId="2188" xr:uid="{00000000-0005-0000-0000-000080080000}"/>
    <cellStyle name="Moneda 7 2 2 2 2 2 2" xfId="2189" xr:uid="{00000000-0005-0000-0000-000081080000}"/>
    <cellStyle name="Moneda 7 2 2 2 2 3" xfId="2190" xr:uid="{00000000-0005-0000-0000-000082080000}"/>
    <cellStyle name="Moneda 7 2 2 2 2 3 2" xfId="2191" xr:uid="{00000000-0005-0000-0000-000083080000}"/>
    <cellStyle name="Moneda 7 2 2 2 2 4" xfId="2192" xr:uid="{00000000-0005-0000-0000-000084080000}"/>
    <cellStyle name="Moneda 7 2 2 2 2 4 2" xfId="2193" xr:uid="{00000000-0005-0000-0000-000085080000}"/>
    <cellStyle name="Moneda 7 2 2 2 2 5" xfId="2194" xr:uid="{00000000-0005-0000-0000-000086080000}"/>
    <cellStyle name="Moneda 7 2 2 2 3" xfId="2195" xr:uid="{00000000-0005-0000-0000-000087080000}"/>
    <cellStyle name="Moneda 7 2 2 2 3 2" xfId="2196" xr:uid="{00000000-0005-0000-0000-000088080000}"/>
    <cellStyle name="Moneda 7 2 2 2 4" xfId="2197" xr:uid="{00000000-0005-0000-0000-000089080000}"/>
    <cellStyle name="Moneda 7 2 2 2 4 2" xfId="2198" xr:uid="{00000000-0005-0000-0000-00008A080000}"/>
    <cellStyle name="Moneda 7 2 2 2 5" xfId="2199" xr:uid="{00000000-0005-0000-0000-00008B080000}"/>
    <cellStyle name="Moneda 7 2 2 2 5 2" xfId="2200" xr:uid="{00000000-0005-0000-0000-00008C080000}"/>
    <cellStyle name="Moneda 7 2 2 2 6" xfId="2201" xr:uid="{00000000-0005-0000-0000-00008D080000}"/>
    <cellStyle name="Moneda 7 2 2 3" xfId="2202" xr:uid="{00000000-0005-0000-0000-00008E080000}"/>
    <cellStyle name="Moneda 7 2 2 3 2" xfId="2203" xr:uid="{00000000-0005-0000-0000-00008F080000}"/>
    <cellStyle name="Moneda 7 2 2 3 2 2" xfId="2204" xr:uid="{00000000-0005-0000-0000-000090080000}"/>
    <cellStyle name="Moneda 7 2 2 3 3" xfId="2205" xr:uid="{00000000-0005-0000-0000-000091080000}"/>
    <cellStyle name="Moneda 7 2 2 3 3 2" xfId="2206" xr:uid="{00000000-0005-0000-0000-000092080000}"/>
    <cellStyle name="Moneda 7 2 2 3 4" xfId="2207" xr:uid="{00000000-0005-0000-0000-000093080000}"/>
    <cellStyle name="Moneda 7 2 2 3 4 2" xfId="2208" xr:uid="{00000000-0005-0000-0000-000094080000}"/>
    <cellStyle name="Moneda 7 2 2 3 5" xfId="2209" xr:uid="{00000000-0005-0000-0000-000095080000}"/>
    <cellStyle name="Moneda 7 2 2 4" xfId="2210" xr:uid="{00000000-0005-0000-0000-000096080000}"/>
    <cellStyle name="Moneda 7 2 2 4 2" xfId="2211" xr:uid="{00000000-0005-0000-0000-000097080000}"/>
    <cellStyle name="Moneda 7 2 2 5" xfId="2212" xr:uid="{00000000-0005-0000-0000-000098080000}"/>
    <cellStyle name="Moneda 7 2 2 5 2" xfId="2213" xr:uid="{00000000-0005-0000-0000-000099080000}"/>
    <cellStyle name="Moneda 7 2 2 6" xfId="2214" xr:uid="{00000000-0005-0000-0000-00009A080000}"/>
    <cellStyle name="Moneda 7 2 2 6 2" xfId="2215" xr:uid="{00000000-0005-0000-0000-00009B080000}"/>
    <cellStyle name="Moneda 7 2 2 7" xfId="2216" xr:uid="{00000000-0005-0000-0000-00009C080000}"/>
    <cellStyle name="Moneda 7 2 3" xfId="2217" xr:uid="{00000000-0005-0000-0000-00009D080000}"/>
    <cellStyle name="Moneda 7 2 3 2" xfId="2218" xr:uid="{00000000-0005-0000-0000-00009E080000}"/>
    <cellStyle name="Moneda 7 2 3 2 2" xfId="2219" xr:uid="{00000000-0005-0000-0000-00009F080000}"/>
    <cellStyle name="Moneda 7 2 3 2 2 2" xfId="2220" xr:uid="{00000000-0005-0000-0000-0000A0080000}"/>
    <cellStyle name="Moneda 7 2 3 2 2 2 2" xfId="2221" xr:uid="{00000000-0005-0000-0000-0000A1080000}"/>
    <cellStyle name="Moneda 7 2 3 2 2 3" xfId="2222" xr:uid="{00000000-0005-0000-0000-0000A2080000}"/>
    <cellStyle name="Moneda 7 2 3 2 2 3 2" xfId="2223" xr:uid="{00000000-0005-0000-0000-0000A3080000}"/>
    <cellStyle name="Moneda 7 2 3 2 2 4" xfId="2224" xr:uid="{00000000-0005-0000-0000-0000A4080000}"/>
    <cellStyle name="Moneda 7 2 3 2 2 4 2" xfId="2225" xr:uid="{00000000-0005-0000-0000-0000A5080000}"/>
    <cellStyle name="Moneda 7 2 3 2 2 5" xfId="2226" xr:uid="{00000000-0005-0000-0000-0000A6080000}"/>
    <cellStyle name="Moneda 7 2 3 2 3" xfId="2227" xr:uid="{00000000-0005-0000-0000-0000A7080000}"/>
    <cellStyle name="Moneda 7 2 3 2 3 2" xfId="2228" xr:uid="{00000000-0005-0000-0000-0000A8080000}"/>
    <cellStyle name="Moneda 7 2 3 2 4" xfId="2229" xr:uid="{00000000-0005-0000-0000-0000A9080000}"/>
    <cellStyle name="Moneda 7 2 3 2 4 2" xfId="2230" xr:uid="{00000000-0005-0000-0000-0000AA080000}"/>
    <cellStyle name="Moneda 7 2 3 2 5" xfId="2231" xr:uid="{00000000-0005-0000-0000-0000AB080000}"/>
    <cellStyle name="Moneda 7 2 3 2 5 2" xfId="2232" xr:uid="{00000000-0005-0000-0000-0000AC080000}"/>
    <cellStyle name="Moneda 7 2 3 2 6" xfId="2233" xr:uid="{00000000-0005-0000-0000-0000AD080000}"/>
    <cellStyle name="Moneda 7 2 3 3" xfId="2234" xr:uid="{00000000-0005-0000-0000-0000AE080000}"/>
    <cellStyle name="Moneda 7 2 3 3 2" xfId="2235" xr:uid="{00000000-0005-0000-0000-0000AF080000}"/>
    <cellStyle name="Moneda 7 2 3 3 2 2" xfId="2236" xr:uid="{00000000-0005-0000-0000-0000B0080000}"/>
    <cellStyle name="Moneda 7 2 3 3 3" xfId="2237" xr:uid="{00000000-0005-0000-0000-0000B1080000}"/>
    <cellStyle name="Moneda 7 2 3 3 3 2" xfId="2238" xr:uid="{00000000-0005-0000-0000-0000B2080000}"/>
    <cellStyle name="Moneda 7 2 3 3 4" xfId="2239" xr:uid="{00000000-0005-0000-0000-0000B3080000}"/>
    <cellStyle name="Moneda 7 2 3 3 4 2" xfId="2240" xr:uid="{00000000-0005-0000-0000-0000B4080000}"/>
    <cellStyle name="Moneda 7 2 3 3 5" xfId="2241" xr:uid="{00000000-0005-0000-0000-0000B5080000}"/>
    <cellStyle name="Moneda 7 2 3 4" xfId="2242" xr:uid="{00000000-0005-0000-0000-0000B6080000}"/>
    <cellStyle name="Moneda 7 2 3 4 2" xfId="2243" xr:uid="{00000000-0005-0000-0000-0000B7080000}"/>
    <cellStyle name="Moneda 7 2 3 5" xfId="2244" xr:uid="{00000000-0005-0000-0000-0000B8080000}"/>
    <cellStyle name="Moneda 7 2 3 5 2" xfId="2245" xr:uid="{00000000-0005-0000-0000-0000B9080000}"/>
    <cellStyle name="Moneda 7 2 3 6" xfId="2246" xr:uid="{00000000-0005-0000-0000-0000BA080000}"/>
    <cellStyle name="Moneda 7 2 3 6 2" xfId="2247" xr:uid="{00000000-0005-0000-0000-0000BB080000}"/>
    <cellStyle name="Moneda 7 2 3 7" xfId="2248" xr:uid="{00000000-0005-0000-0000-0000BC080000}"/>
    <cellStyle name="Moneda 7 2 4" xfId="2249" xr:uid="{00000000-0005-0000-0000-0000BD080000}"/>
    <cellStyle name="Moneda 7 2 4 2" xfId="2250" xr:uid="{00000000-0005-0000-0000-0000BE080000}"/>
    <cellStyle name="Moneda 7 2 4 2 2" xfId="2251" xr:uid="{00000000-0005-0000-0000-0000BF080000}"/>
    <cellStyle name="Moneda 7 2 4 2 2 2" xfId="2252" xr:uid="{00000000-0005-0000-0000-0000C0080000}"/>
    <cellStyle name="Moneda 7 2 4 2 2 2 2" xfId="2253" xr:uid="{00000000-0005-0000-0000-0000C1080000}"/>
    <cellStyle name="Moneda 7 2 4 2 2 3" xfId="2254" xr:uid="{00000000-0005-0000-0000-0000C2080000}"/>
    <cellStyle name="Moneda 7 2 4 2 2 3 2" xfId="2255" xr:uid="{00000000-0005-0000-0000-0000C3080000}"/>
    <cellStyle name="Moneda 7 2 4 2 2 4" xfId="2256" xr:uid="{00000000-0005-0000-0000-0000C4080000}"/>
    <cellStyle name="Moneda 7 2 4 2 2 4 2" xfId="2257" xr:uid="{00000000-0005-0000-0000-0000C5080000}"/>
    <cellStyle name="Moneda 7 2 4 2 2 5" xfId="2258" xr:uid="{00000000-0005-0000-0000-0000C6080000}"/>
    <cellStyle name="Moneda 7 2 4 2 3" xfId="2259" xr:uid="{00000000-0005-0000-0000-0000C7080000}"/>
    <cellStyle name="Moneda 7 2 4 2 3 2" xfId="2260" xr:uid="{00000000-0005-0000-0000-0000C8080000}"/>
    <cellStyle name="Moneda 7 2 4 2 4" xfId="2261" xr:uid="{00000000-0005-0000-0000-0000C9080000}"/>
    <cellStyle name="Moneda 7 2 4 2 4 2" xfId="2262" xr:uid="{00000000-0005-0000-0000-0000CA080000}"/>
    <cellStyle name="Moneda 7 2 4 2 5" xfId="2263" xr:uid="{00000000-0005-0000-0000-0000CB080000}"/>
    <cellStyle name="Moneda 7 2 4 2 5 2" xfId="2264" xr:uid="{00000000-0005-0000-0000-0000CC080000}"/>
    <cellStyle name="Moneda 7 2 4 2 6" xfId="2265" xr:uid="{00000000-0005-0000-0000-0000CD080000}"/>
    <cellStyle name="Moneda 7 2 4 3" xfId="2266" xr:uid="{00000000-0005-0000-0000-0000CE080000}"/>
    <cellStyle name="Moneda 7 2 4 3 2" xfId="2267" xr:uid="{00000000-0005-0000-0000-0000CF080000}"/>
    <cellStyle name="Moneda 7 2 4 3 2 2" xfId="2268" xr:uid="{00000000-0005-0000-0000-0000D0080000}"/>
    <cellStyle name="Moneda 7 2 4 3 3" xfId="2269" xr:uid="{00000000-0005-0000-0000-0000D1080000}"/>
    <cellStyle name="Moneda 7 2 4 3 3 2" xfId="2270" xr:uid="{00000000-0005-0000-0000-0000D2080000}"/>
    <cellStyle name="Moneda 7 2 4 3 4" xfId="2271" xr:uid="{00000000-0005-0000-0000-0000D3080000}"/>
    <cellStyle name="Moneda 7 2 4 3 4 2" xfId="2272" xr:uid="{00000000-0005-0000-0000-0000D4080000}"/>
    <cellStyle name="Moneda 7 2 4 3 5" xfId="2273" xr:uid="{00000000-0005-0000-0000-0000D5080000}"/>
    <cellStyle name="Moneda 7 2 4 4" xfId="2274" xr:uid="{00000000-0005-0000-0000-0000D6080000}"/>
    <cellStyle name="Moneda 7 2 4 4 2" xfId="2275" xr:uid="{00000000-0005-0000-0000-0000D7080000}"/>
    <cellStyle name="Moneda 7 2 4 5" xfId="2276" xr:uid="{00000000-0005-0000-0000-0000D8080000}"/>
    <cellStyle name="Moneda 7 2 4 5 2" xfId="2277" xr:uid="{00000000-0005-0000-0000-0000D9080000}"/>
    <cellStyle name="Moneda 7 2 4 6" xfId="2278" xr:uid="{00000000-0005-0000-0000-0000DA080000}"/>
    <cellStyle name="Moneda 7 2 4 6 2" xfId="2279" xr:uid="{00000000-0005-0000-0000-0000DB080000}"/>
    <cellStyle name="Moneda 7 2 4 7" xfId="2280" xr:uid="{00000000-0005-0000-0000-0000DC080000}"/>
    <cellStyle name="Moneda 7 2 5" xfId="2281" xr:uid="{00000000-0005-0000-0000-0000DD080000}"/>
    <cellStyle name="Moneda 7 2 5 2" xfId="2282" xr:uid="{00000000-0005-0000-0000-0000DE080000}"/>
    <cellStyle name="Moneda 7 2 5 2 2" xfId="2283" xr:uid="{00000000-0005-0000-0000-0000DF080000}"/>
    <cellStyle name="Moneda 7 2 5 2 2 2" xfId="2284" xr:uid="{00000000-0005-0000-0000-0000E0080000}"/>
    <cellStyle name="Moneda 7 2 5 2 3" xfId="2285" xr:uid="{00000000-0005-0000-0000-0000E1080000}"/>
    <cellStyle name="Moneda 7 2 5 2 3 2" xfId="2286" xr:uid="{00000000-0005-0000-0000-0000E2080000}"/>
    <cellStyle name="Moneda 7 2 5 2 4" xfId="2287" xr:uid="{00000000-0005-0000-0000-0000E3080000}"/>
    <cellStyle name="Moneda 7 2 5 2 4 2" xfId="2288" xr:uid="{00000000-0005-0000-0000-0000E4080000}"/>
    <cellStyle name="Moneda 7 2 5 2 5" xfId="2289" xr:uid="{00000000-0005-0000-0000-0000E5080000}"/>
    <cellStyle name="Moneda 7 2 5 3" xfId="2290" xr:uid="{00000000-0005-0000-0000-0000E6080000}"/>
    <cellStyle name="Moneda 7 2 5 3 2" xfId="2291" xr:uid="{00000000-0005-0000-0000-0000E7080000}"/>
    <cellStyle name="Moneda 7 2 5 4" xfId="2292" xr:uid="{00000000-0005-0000-0000-0000E8080000}"/>
    <cellStyle name="Moneda 7 2 5 4 2" xfId="2293" xr:uid="{00000000-0005-0000-0000-0000E9080000}"/>
    <cellStyle name="Moneda 7 2 5 5" xfId="2294" xr:uid="{00000000-0005-0000-0000-0000EA080000}"/>
    <cellStyle name="Moneda 7 2 5 5 2" xfId="2295" xr:uid="{00000000-0005-0000-0000-0000EB080000}"/>
    <cellStyle name="Moneda 7 2 5 6" xfId="2296" xr:uid="{00000000-0005-0000-0000-0000EC080000}"/>
    <cellStyle name="Moneda 7 2 6" xfId="2297" xr:uid="{00000000-0005-0000-0000-0000ED080000}"/>
    <cellStyle name="Moneda 7 2 6 2" xfId="2298" xr:uid="{00000000-0005-0000-0000-0000EE080000}"/>
    <cellStyle name="Moneda 7 2 6 2 2" xfId="2299" xr:uid="{00000000-0005-0000-0000-0000EF080000}"/>
    <cellStyle name="Moneda 7 2 6 3" xfId="2300" xr:uid="{00000000-0005-0000-0000-0000F0080000}"/>
    <cellStyle name="Moneda 7 2 6 3 2" xfId="2301" xr:uid="{00000000-0005-0000-0000-0000F1080000}"/>
    <cellStyle name="Moneda 7 2 6 4" xfId="2302" xr:uid="{00000000-0005-0000-0000-0000F2080000}"/>
    <cellStyle name="Moneda 7 2 6 4 2" xfId="2303" xr:uid="{00000000-0005-0000-0000-0000F3080000}"/>
    <cellStyle name="Moneda 7 2 6 5" xfId="2304" xr:uid="{00000000-0005-0000-0000-0000F4080000}"/>
    <cellStyle name="Moneda 7 2 7" xfId="2305" xr:uid="{00000000-0005-0000-0000-0000F5080000}"/>
    <cellStyle name="Moneda 7 2 7 2" xfId="2306" xr:uid="{00000000-0005-0000-0000-0000F6080000}"/>
    <cellStyle name="Moneda 7 2 8" xfId="2307" xr:uid="{00000000-0005-0000-0000-0000F7080000}"/>
    <cellStyle name="Moneda 7 2 8 2" xfId="2308" xr:uid="{00000000-0005-0000-0000-0000F8080000}"/>
    <cellStyle name="Moneda 7 2 9" xfId="2309" xr:uid="{00000000-0005-0000-0000-0000F9080000}"/>
    <cellStyle name="Moneda 7 2 9 2" xfId="2310" xr:uid="{00000000-0005-0000-0000-0000FA080000}"/>
    <cellStyle name="Moneda 7 3" xfId="2311" xr:uid="{00000000-0005-0000-0000-0000FB080000}"/>
    <cellStyle name="Moneda 7 3 2" xfId="2312" xr:uid="{00000000-0005-0000-0000-0000FC080000}"/>
    <cellStyle name="Moneda 7 3 2 2" xfId="2313" xr:uid="{00000000-0005-0000-0000-0000FD080000}"/>
    <cellStyle name="Moneda 7 3 2 2 2" xfId="2314" xr:uid="{00000000-0005-0000-0000-0000FE080000}"/>
    <cellStyle name="Moneda 7 3 2 2 2 2" xfId="2315" xr:uid="{00000000-0005-0000-0000-0000FF080000}"/>
    <cellStyle name="Moneda 7 3 2 2 3" xfId="2316" xr:uid="{00000000-0005-0000-0000-000000090000}"/>
    <cellStyle name="Moneda 7 3 2 2 3 2" xfId="2317" xr:uid="{00000000-0005-0000-0000-000001090000}"/>
    <cellStyle name="Moneda 7 3 2 2 4" xfId="2318" xr:uid="{00000000-0005-0000-0000-000002090000}"/>
    <cellStyle name="Moneda 7 3 2 2 4 2" xfId="2319" xr:uid="{00000000-0005-0000-0000-000003090000}"/>
    <cellStyle name="Moneda 7 3 2 2 5" xfId="2320" xr:uid="{00000000-0005-0000-0000-000004090000}"/>
    <cellStyle name="Moneda 7 3 2 3" xfId="2321" xr:uid="{00000000-0005-0000-0000-000005090000}"/>
    <cellStyle name="Moneda 7 3 2 3 2" xfId="2322" xr:uid="{00000000-0005-0000-0000-000006090000}"/>
    <cellStyle name="Moneda 7 3 2 4" xfId="2323" xr:uid="{00000000-0005-0000-0000-000007090000}"/>
    <cellStyle name="Moneda 7 3 2 4 2" xfId="2324" xr:uid="{00000000-0005-0000-0000-000008090000}"/>
    <cellStyle name="Moneda 7 3 2 5" xfId="2325" xr:uid="{00000000-0005-0000-0000-000009090000}"/>
    <cellStyle name="Moneda 7 3 2 5 2" xfId="2326" xr:uid="{00000000-0005-0000-0000-00000A090000}"/>
    <cellStyle name="Moneda 7 3 2 6" xfId="2327" xr:uid="{00000000-0005-0000-0000-00000B090000}"/>
    <cellStyle name="Moneda 7 3 3" xfId="2328" xr:uid="{00000000-0005-0000-0000-00000C090000}"/>
    <cellStyle name="Moneda 7 3 3 2" xfId="2329" xr:uid="{00000000-0005-0000-0000-00000D090000}"/>
    <cellStyle name="Moneda 7 3 3 2 2" xfId="2330" xr:uid="{00000000-0005-0000-0000-00000E090000}"/>
    <cellStyle name="Moneda 7 3 3 3" xfId="2331" xr:uid="{00000000-0005-0000-0000-00000F090000}"/>
    <cellStyle name="Moneda 7 3 3 3 2" xfId="2332" xr:uid="{00000000-0005-0000-0000-000010090000}"/>
    <cellStyle name="Moneda 7 3 3 4" xfId="2333" xr:uid="{00000000-0005-0000-0000-000011090000}"/>
    <cellStyle name="Moneda 7 3 3 4 2" xfId="2334" xr:uid="{00000000-0005-0000-0000-000012090000}"/>
    <cellStyle name="Moneda 7 3 3 5" xfId="2335" xr:uid="{00000000-0005-0000-0000-000013090000}"/>
    <cellStyle name="Moneda 7 3 4" xfId="2336" xr:uid="{00000000-0005-0000-0000-000014090000}"/>
    <cellStyle name="Moneda 7 3 4 2" xfId="2337" xr:uid="{00000000-0005-0000-0000-000015090000}"/>
    <cellStyle name="Moneda 7 3 5" xfId="2338" xr:uid="{00000000-0005-0000-0000-000016090000}"/>
    <cellStyle name="Moneda 7 3 5 2" xfId="2339" xr:uid="{00000000-0005-0000-0000-000017090000}"/>
    <cellStyle name="Moneda 7 3 6" xfId="2340" xr:uid="{00000000-0005-0000-0000-000018090000}"/>
    <cellStyle name="Moneda 7 3 6 2" xfId="2341" xr:uid="{00000000-0005-0000-0000-000019090000}"/>
    <cellStyle name="Moneda 7 3 7" xfId="2342" xr:uid="{00000000-0005-0000-0000-00001A090000}"/>
    <cellStyle name="Moneda 7 4" xfId="2343" xr:uid="{00000000-0005-0000-0000-00001B090000}"/>
    <cellStyle name="Moneda 7 4 2" xfId="2344" xr:uid="{00000000-0005-0000-0000-00001C090000}"/>
    <cellStyle name="Moneda 7 4 2 2" xfId="2345" xr:uid="{00000000-0005-0000-0000-00001D090000}"/>
    <cellStyle name="Moneda 7 4 2 2 2" xfId="2346" xr:uid="{00000000-0005-0000-0000-00001E090000}"/>
    <cellStyle name="Moneda 7 4 2 2 2 2" xfId="2347" xr:uid="{00000000-0005-0000-0000-00001F090000}"/>
    <cellStyle name="Moneda 7 4 2 2 3" xfId="2348" xr:uid="{00000000-0005-0000-0000-000020090000}"/>
    <cellStyle name="Moneda 7 4 2 2 3 2" xfId="2349" xr:uid="{00000000-0005-0000-0000-000021090000}"/>
    <cellStyle name="Moneda 7 4 2 2 4" xfId="2350" xr:uid="{00000000-0005-0000-0000-000022090000}"/>
    <cellStyle name="Moneda 7 4 2 2 4 2" xfId="2351" xr:uid="{00000000-0005-0000-0000-000023090000}"/>
    <cellStyle name="Moneda 7 4 2 2 5" xfId="2352" xr:uid="{00000000-0005-0000-0000-000024090000}"/>
    <cellStyle name="Moneda 7 4 2 3" xfId="2353" xr:uid="{00000000-0005-0000-0000-000025090000}"/>
    <cellStyle name="Moneda 7 4 2 3 2" xfId="2354" xr:uid="{00000000-0005-0000-0000-000026090000}"/>
    <cellStyle name="Moneda 7 4 2 4" xfId="2355" xr:uid="{00000000-0005-0000-0000-000027090000}"/>
    <cellStyle name="Moneda 7 4 2 4 2" xfId="2356" xr:uid="{00000000-0005-0000-0000-000028090000}"/>
    <cellStyle name="Moneda 7 4 2 5" xfId="2357" xr:uid="{00000000-0005-0000-0000-000029090000}"/>
    <cellStyle name="Moneda 7 4 2 5 2" xfId="2358" xr:uid="{00000000-0005-0000-0000-00002A090000}"/>
    <cellStyle name="Moneda 7 4 2 6" xfId="2359" xr:uid="{00000000-0005-0000-0000-00002B090000}"/>
    <cellStyle name="Moneda 7 4 3" xfId="2360" xr:uid="{00000000-0005-0000-0000-00002C090000}"/>
    <cellStyle name="Moneda 7 4 3 2" xfId="2361" xr:uid="{00000000-0005-0000-0000-00002D090000}"/>
    <cellStyle name="Moneda 7 4 3 2 2" xfId="2362" xr:uid="{00000000-0005-0000-0000-00002E090000}"/>
    <cellStyle name="Moneda 7 4 3 3" xfId="2363" xr:uid="{00000000-0005-0000-0000-00002F090000}"/>
    <cellStyle name="Moneda 7 4 3 3 2" xfId="2364" xr:uid="{00000000-0005-0000-0000-000030090000}"/>
    <cellStyle name="Moneda 7 4 3 4" xfId="2365" xr:uid="{00000000-0005-0000-0000-000031090000}"/>
    <cellStyle name="Moneda 7 4 3 4 2" xfId="2366" xr:uid="{00000000-0005-0000-0000-000032090000}"/>
    <cellStyle name="Moneda 7 4 3 5" xfId="2367" xr:uid="{00000000-0005-0000-0000-000033090000}"/>
    <cellStyle name="Moneda 7 4 4" xfId="2368" xr:uid="{00000000-0005-0000-0000-000034090000}"/>
    <cellStyle name="Moneda 7 4 4 2" xfId="2369" xr:uid="{00000000-0005-0000-0000-000035090000}"/>
    <cellStyle name="Moneda 7 4 5" xfId="2370" xr:uid="{00000000-0005-0000-0000-000036090000}"/>
    <cellStyle name="Moneda 7 4 5 2" xfId="2371" xr:uid="{00000000-0005-0000-0000-000037090000}"/>
    <cellStyle name="Moneda 7 4 6" xfId="2372" xr:uid="{00000000-0005-0000-0000-000038090000}"/>
    <cellStyle name="Moneda 7 4 6 2" xfId="2373" xr:uid="{00000000-0005-0000-0000-000039090000}"/>
    <cellStyle name="Moneda 7 4 7" xfId="2374" xr:uid="{00000000-0005-0000-0000-00003A090000}"/>
    <cellStyle name="Moneda 7 5" xfId="2375" xr:uid="{00000000-0005-0000-0000-00003B090000}"/>
    <cellStyle name="Moneda 7 5 2" xfId="2376" xr:uid="{00000000-0005-0000-0000-00003C090000}"/>
    <cellStyle name="Moneda 7 5 2 2" xfId="2377" xr:uid="{00000000-0005-0000-0000-00003D090000}"/>
    <cellStyle name="Moneda 7 5 2 2 2" xfId="2378" xr:uid="{00000000-0005-0000-0000-00003E090000}"/>
    <cellStyle name="Moneda 7 5 2 2 2 2" xfId="2379" xr:uid="{00000000-0005-0000-0000-00003F090000}"/>
    <cellStyle name="Moneda 7 5 2 2 3" xfId="2380" xr:uid="{00000000-0005-0000-0000-000040090000}"/>
    <cellStyle name="Moneda 7 5 2 2 3 2" xfId="2381" xr:uid="{00000000-0005-0000-0000-000041090000}"/>
    <cellStyle name="Moneda 7 5 2 2 4" xfId="2382" xr:uid="{00000000-0005-0000-0000-000042090000}"/>
    <cellStyle name="Moneda 7 5 2 2 4 2" xfId="2383" xr:uid="{00000000-0005-0000-0000-000043090000}"/>
    <cellStyle name="Moneda 7 5 2 2 5" xfId="2384" xr:uid="{00000000-0005-0000-0000-000044090000}"/>
    <cellStyle name="Moneda 7 5 2 3" xfId="2385" xr:uid="{00000000-0005-0000-0000-000045090000}"/>
    <cellStyle name="Moneda 7 5 2 3 2" xfId="2386" xr:uid="{00000000-0005-0000-0000-000046090000}"/>
    <cellStyle name="Moneda 7 5 2 4" xfId="2387" xr:uid="{00000000-0005-0000-0000-000047090000}"/>
    <cellStyle name="Moneda 7 5 2 4 2" xfId="2388" xr:uid="{00000000-0005-0000-0000-000048090000}"/>
    <cellStyle name="Moneda 7 5 2 5" xfId="2389" xr:uid="{00000000-0005-0000-0000-000049090000}"/>
    <cellStyle name="Moneda 7 5 2 5 2" xfId="2390" xr:uid="{00000000-0005-0000-0000-00004A090000}"/>
    <cellStyle name="Moneda 7 5 2 6" xfId="2391" xr:uid="{00000000-0005-0000-0000-00004B090000}"/>
    <cellStyle name="Moneda 7 5 3" xfId="2392" xr:uid="{00000000-0005-0000-0000-00004C090000}"/>
    <cellStyle name="Moneda 7 5 3 2" xfId="2393" xr:uid="{00000000-0005-0000-0000-00004D090000}"/>
    <cellStyle name="Moneda 7 5 3 2 2" xfId="2394" xr:uid="{00000000-0005-0000-0000-00004E090000}"/>
    <cellStyle name="Moneda 7 5 3 3" xfId="2395" xr:uid="{00000000-0005-0000-0000-00004F090000}"/>
    <cellStyle name="Moneda 7 5 3 3 2" xfId="2396" xr:uid="{00000000-0005-0000-0000-000050090000}"/>
    <cellStyle name="Moneda 7 5 3 4" xfId="2397" xr:uid="{00000000-0005-0000-0000-000051090000}"/>
    <cellStyle name="Moneda 7 5 3 4 2" xfId="2398" xr:uid="{00000000-0005-0000-0000-000052090000}"/>
    <cellStyle name="Moneda 7 5 3 5" xfId="2399" xr:uid="{00000000-0005-0000-0000-000053090000}"/>
    <cellStyle name="Moneda 7 5 4" xfId="2400" xr:uid="{00000000-0005-0000-0000-000054090000}"/>
    <cellStyle name="Moneda 7 5 4 2" xfId="2401" xr:uid="{00000000-0005-0000-0000-000055090000}"/>
    <cellStyle name="Moneda 7 5 5" xfId="2402" xr:uid="{00000000-0005-0000-0000-000056090000}"/>
    <cellStyle name="Moneda 7 5 5 2" xfId="2403" xr:uid="{00000000-0005-0000-0000-000057090000}"/>
    <cellStyle name="Moneda 7 5 6" xfId="2404" xr:uid="{00000000-0005-0000-0000-000058090000}"/>
    <cellStyle name="Moneda 7 5 6 2" xfId="2405" xr:uid="{00000000-0005-0000-0000-000059090000}"/>
    <cellStyle name="Moneda 7 5 7" xfId="2406" xr:uid="{00000000-0005-0000-0000-00005A090000}"/>
    <cellStyle name="Moneda 7 6" xfId="2407" xr:uid="{00000000-0005-0000-0000-00005B090000}"/>
    <cellStyle name="Moneda 7 6 2" xfId="2408" xr:uid="{00000000-0005-0000-0000-00005C090000}"/>
    <cellStyle name="Moneda 7 6 2 2" xfId="2409" xr:uid="{00000000-0005-0000-0000-00005D090000}"/>
    <cellStyle name="Moneda 7 6 2 2 2" xfId="2410" xr:uid="{00000000-0005-0000-0000-00005E090000}"/>
    <cellStyle name="Moneda 7 6 2 3" xfId="2411" xr:uid="{00000000-0005-0000-0000-00005F090000}"/>
    <cellStyle name="Moneda 7 6 2 3 2" xfId="2412" xr:uid="{00000000-0005-0000-0000-000060090000}"/>
    <cellStyle name="Moneda 7 6 2 4" xfId="2413" xr:uid="{00000000-0005-0000-0000-000061090000}"/>
    <cellStyle name="Moneda 7 6 2 4 2" xfId="2414" xr:uid="{00000000-0005-0000-0000-000062090000}"/>
    <cellStyle name="Moneda 7 6 2 5" xfId="2415" xr:uid="{00000000-0005-0000-0000-000063090000}"/>
    <cellStyle name="Moneda 7 6 3" xfId="2416" xr:uid="{00000000-0005-0000-0000-000064090000}"/>
    <cellStyle name="Moneda 7 6 3 2" xfId="2417" xr:uid="{00000000-0005-0000-0000-000065090000}"/>
    <cellStyle name="Moneda 7 6 4" xfId="2418" xr:uid="{00000000-0005-0000-0000-000066090000}"/>
    <cellStyle name="Moneda 7 6 4 2" xfId="2419" xr:uid="{00000000-0005-0000-0000-000067090000}"/>
    <cellStyle name="Moneda 7 6 5" xfId="2420" xr:uid="{00000000-0005-0000-0000-000068090000}"/>
    <cellStyle name="Moneda 7 6 5 2" xfId="2421" xr:uid="{00000000-0005-0000-0000-000069090000}"/>
    <cellStyle name="Moneda 7 6 6" xfId="2422" xr:uid="{00000000-0005-0000-0000-00006A090000}"/>
    <cellStyle name="Moneda 7 7" xfId="2423" xr:uid="{00000000-0005-0000-0000-00006B090000}"/>
    <cellStyle name="Moneda 7 7 2" xfId="2424" xr:uid="{00000000-0005-0000-0000-00006C090000}"/>
    <cellStyle name="Moneda 7 7 2 2" xfId="2425" xr:uid="{00000000-0005-0000-0000-00006D090000}"/>
    <cellStyle name="Moneda 7 7 3" xfId="2426" xr:uid="{00000000-0005-0000-0000-00006E090000}"/>
    <cellStyle name="Moneda 7 7 3 2" xfId="2427" xr:uid="{00000000-0005-0000-0000-00006F090000}"/>
    <cellStyle name="Moneda 7 7 4" xfId="2428" xr:uid="{00000000-0005-0000-0000-000070090000}"/>
    <cellStyle name="Moneda 7 7 4 2" xfId="2429" xr:uid="{00000000-0005-0000-0000-000071090000}"/>
    <cellStyle name="Moneda 7 7 5" xfId="2430" xr:uid="{00000000-0005-0000-0000-000072090000}"/>
    <cellStyle name="Moneda 7 8" xfId="2431" xr:uid="{00000000-0005-0000-0000-000073090000}"/>
    <cellStyle name="Moneda 7 8 2" xfId="2432" xr:uid="{00000000-0005-0000-0000-000074090000}"/>
    <cellStyle name="Moneda 7 9" xfId="2433" xr:uid="{00000000-0005-0000-0000-000075090000}"/>
    <cellStyle name="Moneda 7 9 2" xfId="2434" xr:uid="{00000000-0005-0000-0000-000076090000}"/>
    <cellStyle name="Moneda 8" xfId="2435" xr:uid="{00000000-0005-0000-0000-000077090000}"/>
    <cellStyle name="Moneda 8 10" xfId="2436" xr:uid="{00000000-0005-0000-0000-000078090000}"/>
    <cellStyle name="Moneda 8 10 2" xfId="2437" xr:uid="{00000000-0005-0000-0000-000079090000}"/>
    <cellStyle name="Moneda 8 11" xfId="2438" xr:uid="{00000000-0005-0000-0000-00007A090000}"/>
    <cellStyle name="Moneda 8 11 2" xfId="2439" xr:uid="{00000000-0005-0000-0000-00007B090000}"/>
    <cellStyle name="Moneda 8 12" xfId="2440" xr:uid="{00000000-0005-0000-0000-00007C090000}"/>
    <cellStyle name="Moneda 8 13" xfId="2441" xr:uid="{00000000-0005-0000-0000-00007D090000}"/>
    <cellStyle name="Moneda 8 2" xfId="2442" xr:uid="{00000000-0005-0000-0000-00007E090000}"/>
    <cellStyle name="Moneda 8 2 10" xfId="2443" xr:uid="{00000000-0005-0000-0000-00007F090000}"/>
    <cellStyle name="Moneda 8 2 11" xfId="2444" xr:uid="{00000000-0005-0000-0000-000080090000}"/>
    <cellStyle name="Moneda 8 2 2" xfId="2445" xr:uid="{00000000-0005-0000-0000-000081090000}"/>
    <cellStyle name="Moneda 8 2 2 2" xfId="2446" xr:uid="{00000000-0005-0000-0000-000082090000}"/>
    <cellStyle name="Moneda 8 2 2 2 2" xfId="2447" xr:uid="{00000000-0005-0000-0000-000083090000}"/>
    <cellStyle name="Moneda 8 2 2 2 2 2" xfId="2448" xr:uid="{00000000-0005-0000-0000-000084090000}"/>
    <cellStyle name="Moneda 8 2 2 2 2 2 2" xfId="2449" xr:uid="{00000000-0005-0000-0000-000085090000}"/>
    <cellStyle name="Moneda 8 2 2 2 2 3" xfId="2450" xr:uid="{00000000-0005-0000-0000-000086090000}"/>
    <cellStyle name="Moneda 8 2 2 2 2 3 2" xfId="2451" xr:uid="{00000000-0005-0000-0000-000087090000}"/>
    <cellStyle name="Moneda 8 2 2 2 2 4" xfId="2452" xr:uid="{00000000-0005-0000-0000-000088090000}"/>
    <cellStyle name="Moneda 8 2 2 2 2 4 2" xfId="2453" xr:uid="{00000000-0005-0000-0000-000089090000}"/>
    <cellStyle name="Moneda 8 2 2 2 2 5" xfId="2454" xr:uid="{00000000-0005-0000-0000-00008A090000}"/>
    <cellStyle name="Moneda 8 2 2 2 3" xfId="2455" xr:uid="{00000000-0005-0000-0000-00008B090000}"/>
    <cellStyle name="Moneda 8 2 2 2 3 2" xfId="2456" xr:uid="{00000000-0005-0000-0000-00008C090000}"/>
    <cellStyle name="Moneda 8 2 2 2 4" xfId="2457" xr:uid="{00000000-0005-0000-0000-00008D090000}"/>
    <cellStyle name="Moneda 8 2 2 2 4 2" xfId="2458" xr:uid="{00000000-0005-0000-0000-00008E090000}"/>
    <cellStyle name="Moneda 8 2 2 2 5" xfId="2459" xr:uid="{00000000-0005-0000-0000-00008F090000}"/>
    <cellStyle name="Moneda 8 2 2 2 5 2" xfId="2460" xr:uid="{00000000-0005-0000-0000-000090090000}"/>
    <cellStyle name="Moneda 8 2 2 2 6" xfId="2461" xr:uid="{00000000-0005-0000-0000-000091090000}"/>
    <cellStyle name="Moneda 8 2 2 3" xfId="2462" xr:uid="{00000000-0005-0000-0000-000092090000}"/>
    <cellStyle name="Moneda 8 2 2 3 2" xfId="2463" xr:uid="{00000000-0005-0000-0000-000093090000}"/>
    <cellStyle name="Moneda 8 2 2 3 2 2" xfId="2464" xr:uid="{00000000-0005-0000-0000-000094090000}"/>
    <cellStyle name="Moneda 8 2 2 3 3" xfId="2465" xr:uid="{00000000-0005-0000-0000-000095090000}"/>
    <cellStyle name="Moneda 8 2 2 3 3 2" xfId="2466" xr:uid="{00000000-0005-0000-0000-000096090000}"/>
    <cellStyle name="Moneda 8 2 2 3 4" xfId="2467" xr:uid="{00000000-0005-0000-0000-000097090000}"/>
    <cellStyle name="Moneda 8 2 2 3 4 2" xfId="2468" xr:uid="{00000000-0005-0000-0000-000098090000}"/>
    <cellStyle name="Moneda 8 2 2 3 5" xfId="2469" xr:uid="{00000000-0005-0000-0000-000099090000}"/>
    <cellStyle name="Moneda 8 2 2 4" xfId="2470" xr:uid="{00000000-0005-0000-0000-00009A090000}"/>
    <cellStyle name="Moneda 8 2 2 4 2" xfId="2471" xr:uid="{00000000-0005-0000-0000-00009B090000}"/>
    <cellStyle name="Moneda 8 2 2 5" xfId="2472" xr:uid="{00000000-0005-0000-0000-00009C090000}"/>
    <cellStyle name="Moneda 8 2 2 5 2" xfId="2473" xr:uid="{00000000-0005-0000-0000-00009D090000}"/>
    <cellStyle name="Moneda 8 2 2 6" xfId="2474" xr:uid="{00000000-0005-0000-0000-00009E090000}"/>
    <cellStyle name="Moneda 8 2 2 6 2" xfId="2475" xr:uid="{00000000-0005-0000-0000-00009F090000}"/>
    <cellStyle name="Moneda 8 2 2 7" xfId="2476" xr:uid="{00000000-0005-0000-0000-0000A0090000}"/>
    <cellStyle name="Moneda 8 2 3" xfId="2477" xr:uid="{00000000-0005-0000-0000-0000A1090000}"/>
    <cellStyle name="Moneda 8 2 3 2" xfId="2478" xr:uid="{00000000-0005-0000-0000-0000A2090000}"/>
    <cellStyle name="Moneda 8 2 3 2 2" xfId="2479" xr:uid="{00000000-0005-0000-0000-0000A3090000}"/>
    <cellStyle name="Moneda 8 2 3 2 2 2" xfId="2480" xr:uid="{00000000-0005-0000-0000-0000A4090000}"/>
    <cellStyle name="Moneda 8 2 3 2 2 2 2" xfId="2481" xr:uid="{00000000-0005-0000-0000-0000A5090000}"/>
    <cellStyle name="Moneda 8 2 3 2 2 3" xfId="2482" xr:uid="{00000000-0005-0000-0000-0000A6090000}"/>
    <cellStyle name="Moneda 8 2 3 2 2 3 2" xfId="2483" xr:uid="{00000000-0005-0000-0000-0000A7090000}"/>
    <cellStyle name="Moneda 8 2 3 2 2 4" xfId="2484" xr:uid="{00000000-0005-0000-0000-0000A8090000}"/>
    <cellStyle name="Moneda 8 2 3 2 2 4 2" xfId="2485" xr:uid="{00000000-0005-0000-0000-0000A9090000}"/>
    <cellStyle name="Moneda 8 2 3 2 2 5" xfId="2486" xr:uid="{00000000-0005-0000-0000-0000AA090000}"/>
    <cellStyle name="Moneda 8 2 3 2 3" xfId="2487" xr:uid="{00000000-0005-0000-0000-0000AB090000}"/>
    <cellStyle name="Moneda 8 2 3 2 3 2" xfId="2488" xr:uid="{00000000-0005-0000-0000-0000AC090000}"/>
    <cellStyle name="Moneda 8 2 3 2 4" xfId="2489" xr:uid="{00000000-0005-0000-0000-0000AD090000}"/>
    <cellStyle name="Moneda 8 2 3 2 4 2" xfId="2490" xr:uid="{00000000-0005-0000-0000-0000AE090000}"/>
    <cellStyle name="Moneda 8 2 3 2 5" xfId="2491" xr:uid="{00000000-0005-0000-0000-0000AF090000}"/>
    <cellStyle name="Moneda 8 2 3 2 5 2" xfId="2492" xr:uid="{00000000-0005-0000-0000-0000B0090000}"/>
    <cellStyle name="Moneda 8 2 3 2 6" xfId="2493" xr:uid="{00000000-0005-0000-0000-0000B1090000}"/>
    <cellStyle name="Moneda 8 2 3 3" xfId="2494" xr:uid="{00000000-0005-0000-0000-0000B2090000}"/>
    <cellStyle name="Moneda 8 2 3 3 2" xfId="2495" xr:uid="{00000000-0005-0000-0000-0000B3090000}"/>
    <cellStyle name="Moneda 8 2 3 3 2 2" xfId="2496" xr:uid="{00000000-0005-0000-0000-0000B4090000}"/>
    <cellStyle name="Moneda 8 2 3 3 3" xfId="2497" xr:uid="{00000000-0005-0000-0000-0000B5090000}"/>
    <cellStyle name="Moneda 8 2 3 3 3 2" xfId="2498" xr:uid="{00000000-0005-0000-0000-0000B6090000}"/>
    <cellStyle name="Moneda 8 2 3 3 4" xfId="2499" xr:uid="{00000000-0005-0000-0000-0000B7090000}"/>
    <cellStyle name="Moneda 8 2 3 3 4 2" xfId="2500" xr:uid="{00000000-0005-0000-0000-0000B8090000}"/>
    <cellStyle name="Moneda 8 2 3 3 5" xfId="2501" xr:uid="{00000000-0005-0000-0000-0000B9090000}"/>
    <cellStyle name="Moneda 8 2 3 4" xfId="2502" xr:uid="{00000000-0005-0000-0000-0000BA090000}"/>
    <cellStyle name="Moneda 8 2 3 4 2" xfId="2503" xr:uid="{00000000-0005-0000-0000-0000BB090000}"/>
    <cellStyle name="Moneda 8 2 3 5" xfId="2504" xr:uid="{00000000-0005-0000-0000-0000BC090000}"/>
    <cellStyle name="Moneda 8 2 3 5 2" xfId="2505" xr:uid="{00000000-0005-0000-0000-0000BD090000}"/>
    <cellStyle name="Moneda 8 2 3 6" xfId="2506" xr:uid="{00000000-0005-0000-0000-0000BE090000}"/>
    <cellStyle name="Moneda 8 2 3 6 2" xfId="2507" xr:uid="{00000000-0005-0000-0000-0000BF090000}"/>
    <cellStyle name="Moneda 8 2 3 7" xfId="2508" xr:uid="{00000000-0005-0000-0000-0000C0090000}"/>
    <cellStyle name="Moneda 8 2 4" xfId="2509" xr:uid="{00000000-0005-0000-0000-0000C1090000}"/>
    <cellStyle name="Moneda 8 2 4 2" xfId="2510" xr:uid="{00000000-0005-0000-0000-0000C2090000}"/>
    <cellStyle name="Moneda 8 2 4 2 2" xfId="2511" xr:uid="{00000000-0005-0000-0000-0000C3090000}"/>
    <cellStyle name="Moneda 8 2 4 2 2 2" xfId="2512" xr:uid="{00000000-0005-0000-0000-0000C4090000}"/>
    <cellStyle name="Moneda 8 2 4 2 2 2 2" xfId="2513" xr:uid="{00000000-0005-0000-0000-0000C5090000}"/>
    <cellStyle name="Moneda 8 2 4 2 2 3" xfId="2514" xr:uid="{00000000-0005-0000-0000-0000C6090000}"/>
    <cellStyle name="Moneda 8 2 4 2 2 3 2" xfId="2515" xr:uid="{00000000-0005-0000-0000-0000C7090000}"/>
    <cellStyle name="Moneda 8 2 4 2 2 4" xfId="2516" xr:uid="{00000000-0005-0000-0000-0000C8090000}"/>
    <cellStyle name="Moneda 8 2 4 2 2 4 2" xfId="2517" xr:uid="{00000000-0005-0000-0000-0000C9090000}"/>
    <cellStyle name="Moneda 8 2 4 2 2 5" xfId="2518" xr:uid="{00000000-0005-0000-0000-0000CA090000}"/>
    <cellStyle name="Moneda 8 2 4 2 3" xfId="2519" xr:uid="{00000000-0005-0000-0000-0000CB090000}"/>
    <cellStyle name="Moneda 8 2 4 2 3 2" xfId="2520" xr:uid="{00000000-0005-0000-0000-0000CC090000}"/>
    <cellStyle name="Moneda 8 2 4 2 4" xfId="2521" xr:uid="{00000000-0005-0000-0000-0000CD090000}"/>
    <cellStyle name="Moneda 8 2 4 2 4 2" xfId="2522" xr:uid="{00000000-0005-0000-0000-0000CE090000}"/>
    <cellStyle name="Moneda 8 2 4 2 5" xfId="2523" xr:uid="{00000000-0005-0000-0000-0000CF090000}"/>
    <cellStyle name="Moneda 8 2 4 2 5 2" xfId="2524" xr:uid="{00000000-0005-0000-0000-0000D0090000}"/>
    <cellStyle name="Moneda 8 2 4 2 6" xfId="2525" xr:uid="{00000000-0005-0000-0000-0000D1090000}"/>
    <cellStyle name="Moneda 8 2 4 3" xfId="2526" xr:uid="{00000000-0005-0000-0000-0000D2090000}"/>
    <cellStyle name="Moneda 8 2 4 3 2" xfId="2527" xr:uid="{00000000-0005-0000-0000-0000D3090000}"/>
    <cellStyle name="Moneda 8 2 4 3 2 2" xfId="2528" xr:uid="{00000000-0005-0000-0000-0000D4090000}"/>
    <cellStyle name="Moneda 8 2 4 3 3" xfId="2529" xr:uid="{00000000-0005-0000-0000-0000D5090000}"/>
    <cellStyle name="Moneda 8 2 4 3 3 2" xfId="2530" xr:uid="{00000000-0005-0000-0000-0000D6090000}"/>
    <cellStyle name="Moneda 8 2 4 3 4" xfId="2531" xr:uid="{00000000-0005-0000-0000-0000D7090000}"/>
    <cellStyle name="Moneda 8 2 4 3 4 2" xfId="2532" xr:uid="{00000000-0005-0000-0000-0000D8090000}"/>
    <cellStyle name="Moneda 8 2 4 3 5" xfId="2533" xr:uid="{00000000-0005-0000-0000-0000D9090000}"/>
    <cellStyle name="Moneda 8 2 4 4" xfId="2534" xr:uid="{00000000-0005-0000-0000-0000DA090000}"/>
    <cellStyle name="Moneda 8 2 4 4 2" xfId="2535" xr:uid="{00000000-0005-0000-0000-0000DB090000}"/>
    <cellStyle name="Moneda 8 2 4 5" xfId="2536" xr:uid="{00000000-0005-0000-0000-0000DC090000}"/>
    <cellStyle name="Moneda 8 2 4 5 2" xfId="2537" xr:uid="{00000000-0005-0000-0000-0000DD090000}"/>
    <cellStyle name="Moneda 8 2 4 6" xfId="2538" xr:uid="{00000000-0005-0000-0000-0000DE090000}"/>
    <cellStyle name="Moneda 8 2 4 6 2" xfId="2539" xr:uid="{00000000-0005-0000-0000-0000DF090000}"/>
    <cellStyle name="Moneda 8 2 4 7" xfId="2540" xr:uid="{00000000-0005-0000-0000-0000E0090000}"/>
    <cellStyle name="Moneda 8 2 5" xfId="2541" xr:uid="{00000000-0005-0000-0000-0000E1090000}"/>
    <cellStyle name="Moneda 8 2 5 2" xfId="2542" xr:uid="{00000000-0005-0000-0000-0000E2090000}"/>
    <cellStyle name="Moneda 8 2 5 2 2" xfId="2543" xr:uid="{00000000-0005-0000-0000-0000E3090000}"/>
    <cellStyle name="Moneda 8 2 5 2 2 2" xfId="2544" xr:uid="{00000000-0005-0000-0000-0000E4090000}"/>
    <cellStyle name="Moneda 8 2 5 2 3" xfId="2545" xr:uid="{00000000-0005-0000-0000-0000E5090000}"/>
    <cellStyle name="Moneda 8 2 5 2 3 2" xfId="2546" xr:uid="{00000000-0005-0000-0000-0000E6090000}"/>
    <cellStyle name="Moneda 8 2 5 2 4" xfId="2547" xr:uid="{00000000-0005-0000-0000-0000E7090000}"/>
    <cellStyle name="Moneda 8 2 5 2 4 2" xfId="2548" xr:uid="{00000000-0005-0000-0000-0000E8090000}"/>
    <cellStyle name="Moneda 8 2 5 2 5" xfId="2549" xr:uid="{00000000-0005-0000-0000-0000E9090000}"/>
    <cellStyle name="Moneda 8 2 5 3" xfId="2550" xr:uid="{00000000-0005-0000-0000-0000EA090000}"/>
    <cellStyle name="Moneda 8 2 5 3 2" xfId="2551" xr:uid="{00000000-0005-0000-0000-0000EB090000}"/>
    <cellStyle name="Moneda 8 2 5 4" xfId="2552" xr:uid="{00000000-0005-0000-0000-0000EC090000}"/>
    <cellStyle name="Moneda 8 2 5 4 2" xfId="2553" xr:uid="{00000000-0005-0000-0000-0000ED090000}"/>
    <cellStyle name="Moneda 8 2 5 5" xfId="2554" xr:uid="{00000000-0005-0000-0000-0000EE090000}"/>
    <cellStyle name="Moneda 8 2 5 5 2" xfId="2555" xr:uid="{00000000-0005-0000-0000-0000EF090000}"/>
    <cellStyle name="Moneda 8 2 5 6" xfId="2556" xr:uid="{00000000-0005-0000-0000-0000F0090000}"/>
    <cellStyle name="Moneda 8 2 6" xfId="2557" xr:uid="{00000000-0005-0000-0000-0000F1090000}"/>
    <cellStyle name="Moneda 8 2 6 2" xfId="2558" xr:uid="{00000000-0005-0000-0000-0000F2090000}"/>
    <cellStyle name="Moneda 8 2 6 2 2" xfId="2559" xr:uid="{00000000-0005-0000-0000-0000F3090000}"/>
    <cellStyle name="Moneda 8 2 6 3" xfId="2560" xr:uid="{00000000-0005-0000-0000-0000F4090000}"/>
    <cellStyle name="Moneda 8 2 6 3 2" xfId="2561" xr:uid="{00000000-0005-0000-0000-0000F5090000}"/>
    <cellStyle name="Moneda 8 2 6 4" xfId="2562" xr:uid="{00000000-0005-0000-0000-0000F6090000}"/>
    <cellStyle name="Moneda 8 2 6 4 2" xfId="2563" xr:uid="{00000000-0005-0000-0000-0000F7090000}"/>
    <cellStyle name="Moneda 8 2 6 5" xfId="2564" xr:uid="{00000000-0005-0000-0000-0000F8090000}"/>
    <cellStyle name="Moneda 8 2 7" xfId="2565" xr:uid="{00000000-0005-0000-0000-0000F9090000}"/>
    <cellStyle name="Moneda 8 2 7 2" xfId="2566" xr:uid="{00000000-0005-0000-0000-0000FA090000}"/>
    <cellStyle name="Moneda 8 2 8" xfId="2567" xr:uid="{00000000-0005-0000-0000-0000FB090000}"/>
    <cellStyle name="Moneda 8 2 8 2" xfId="2568" xr:uid="{00000000-0005-0000-0000-0000FC090000}"/>
    <cellStyle name="Moneda 8 2 9" xfId="2569" xr:uid="{00000000-0005-0000-0000-0000FD090000}"/>
    <cellStyle name="Moneda 8 2 9 2" xfId="2570" xr:uid="{00000000-0005-0000-0000-0000FE090000}"/>
    <cellStyle name="Moneda 8 3" xfId="2571" xr:uid="{00000000-0005-0000-0000-0000FF090000}"/>
    <cellStyle name="Moneda 8 3 2" xfId="2572" xr:uid="{00000000-0005-0000-0000-0000000A0000}"/>
    <cellStyle name="Moneda 8 3 2 2" xfId="2573" xr:uid="{00000000-0005-0000-0000-0000010A0000}"/>
    <cellStyle name="Moneda 8 3 2 2 2" xfId="2574" xr:uid="{00000000-0005-0000-0000-0000020A0000}"/>
    <cellStyle name="Moneda 8 3 2 2 2 2" xfId="2575" xr:uid="{00000000-0005-0000-0000-0000030A0000}"/>
    <cellStyle name="Moneda 8 3 2 2 3" xfId="2576" xr:uid="{00000000-0005-0000-0000-0000040A0000}"/>
    <cellStyle name="Moneda 8 3 2 2 3 2" xfId="2577" xr:uid="{00000000-0005-0000-0000-0000050A0000}"/>
    <cellStyle name="Moneda 8 3 2 2 4" xfId="2578" xr:uid="{00000000-0005-0000-0000-0000060A0000}"/>
    <cellStyle name="Moneda 8 3 2 2 4 2" xfId="2579" xr:uid="{00000000-0005-0000-0000-0000070A0000}"/>
    <cellStyle name="Moneda 8 3 2 2 5" xfId="2580" xr:uid="{00000000-0005-0000-0000-0000080A0000}"/>
    <cellStyle name="Moneda 8 3 2 3" xfId="2581" xr:uid="{00000000-0005-0000-0000-0000090A0000}"/>
    <cellStyle name="Moneda 8 3 2 3 2" xfId="2582" xr:uid="{00000000-0005-0000-0000-00000A0A0000}"/>
    <cellStyle name="Moneda 8 3 2 4" xfId="2583" xr:uid="{00000000-0005-0000-0000-00000B0A0000}"/>
    <cellStyle name="Moneda 8 3 2 4 2" xfId="2584" xr:uid="{00000000-0005-0000-0000-00000C0A0000}"/>
    <cellStyle name="Moneda 8 3 2 5" xfId="2585" xr:uid="{00000000-0005-0000-0000-00000D0A0000}"/>
    <cellStyle name="Moneda 8 3 2 5 2" xfId="2586" xr:uid="{00000000-0005-0000-0000-00000E0A0000}"/>
    <cellStyle name="Moneda 8 3 2 6" xfId="2587" xr:uid="{00000000-0005-0000-0000-00000F0A0000}"/>
    <cellStyle name="Moneda 8 3 3" xfId="2588" xr:uid="{00000000-0005-0000-0000-0000100A0000}"/>
    <cellStyle name="Moneda 8 3 3 2" xfId="2589" xr:uid="{00000000-0005-0000-0000-0000110A0000}"/>
    <cellStyle name="Moneda 8 3 3 2 2" xfId="2590" xr:uid="{00000000-0005-0000-0000-0000120A0000}"/>
    <cellStyle name="Moneda 8 3 3 3" xfId="2591" xr:uid="{00000000-0005-0000-0000-0000130A0000}"/>
    <cellStyle name="Moneda 8 3 3 3 2" xfId="2592" xr:uid="{00000000-0005-0000-0000-0000140A0000}"/>
    <cellStyle name="Moneda 8 3 3 4" xfId="2593" xr:uid="{00000000-0005-0000-0000-0000150A0000}"/>
    <cellStyle name="Moneda 8 3 3 4 2" xfId="2594" xr:uid="{00000000-0005-0000-0000-0000160A0000}"/>
    <cellStyle name="Moneda 8 3 3 5" xfId="2595" xr:uid="{00000000-0005-0000-0000-0000170A0000}"/>
    <cellStyle name="Moneda 8 3 4" xfId="2596" xr:uid="{00000000-0005-0000-0000-0000180A0000}"/>
    <cellStyle name="Moneda 8 3 4 2" xfId="2597" xr:uid="{00000000-0005-0000-0000-0000190A0000}"/>
    <cellStyle name="Moneda 8 3 5" xfId="2598" xr:uid="{00000000-0005-0000-0000-00001A0A0000}"/>
    <cellStyle name="Moneda 8 3 5 2" xfId="2599" xr:uid="{00000000-0005-0000-0000-00001B0A0000}"/>
    <cellStyle name="Moneda 8 3 6" xfId="2600" xr:uid="{00000000-0005-0000-0000-00001C0A0000}"/>
    <cellStyle name="Moneda 8 3 6 2" xfId="2601" xr:uid="{00000000-0005-0000-0000-00001D0A0000}"/>
    <cellStyle name="Moneda 8 3 7" xfId="2602" xr:uid="{00000000-0005-0000-0000-00001E0A0000}"/>
    <cellStyle name="Moneda 8 4" xfId="2603" xr:uid="{00000000-0005-0000-0000-00001F0A0000}"/>
    <cellStyle name="Moneda 8 4 2" xfId="2604" xr:uid="{00000000-0005-0000-0000-0000200A0000}"/>
    <cellStyle name="Moneda 8 4 2 2" xfId="2605" xr:uid="{00000000-0005-0000-0000-0000210A0000}"/>
    <cellStyle name="Moneda 8 4 2 2 2" xfId="2606" xr:uid="{00000000-0005-0000-0000-0000220A0000}"/>
    <cellStyle name="Moneda 8 4 2 2 2 2" xfId="2607" xr:uid="{00000000-0005-0000-0000-0000230A0000}"/>
    <cellStyle name="Moneda 8 4 2 2 3" xfId="2608" xr:uid="{00000000-0005-0000-0000-0000240A0000}"/>
    <cellStyle name="Moneda 8 4 2 2 3 2" xfId="2609" xr:uid="{00000000-0005-0000-0000-0000250A0000}"/>
    <cellStyle name="Moneda 8 4 2 2 4" xfId="2610" xr:uid="{00000000-0005-0000-0000-0000260A0000}"/>
    <cellStyle name="Moneda 8 4 2 2 4 2" xfId="2611" xr:uid="{00000000-0005-0000-0000-0000270A0000}"/>
    <cellStyle name="Moneda 8 4 2 2 5" xfId="2612" xr:uid="{00000000-0005-0000-0000-0000280A0000}"/>
    <cellStyle name="Moneda 8 4 2 3" xfId="2613" xr:uid="{00000000-0005-0000-0000-0000290A0000}"/>
    <cellStyle name="Moneda 8 4 2 3 2" xfId="2614" xr:uid="{00000000-0005-0000-0000-00002A0A0000}"/>
    <cellStyle name="Moneda 8 4 2 4" xfId="2615" xr:uid="{00000000-0005-0000-0000-00002B0A0000}"/>
    <cellStyle name="Moneda 8 4 2 4 2" xfId="2616" xr:uid="{00000000-0005-0000-0000-00002C0A0000}"/>
    <cellStyle name="Moneda 8 4 2 5" xfId="2617" xr:uid="{00000000-0005-0000-0000-00002D0A0000}"/>
    <cellStyle name="Moneda 8 4 2 5 2" xfId="2618" xr:uid="{00000000-0005-0000-0000-00002E0A0000}"/>
    <cellStyle name="Moneda 8 4 2 6" xfId="2619" xr:uid="{00000000-0005-0000-0000-00002F0A0000}"/>
    <cellStyle name="Moneda 8 4 3" xfId="2620" xr:uid="{00000000-0005-0000-0000-0000300A0000}"/>
    <cellStyle name="Moneda 8 4 3 2" xfId="2621" xr:uid="{00000000-0005-0000-0000-0000310A0000}"/>
    <cellStyle name="Moneda 8 4 3 2 2" xfId="2622" xr:uid="{00000000-0005-0000-0000-0000320A0000}"/>
    <cellStyle name="Moneda 8 4 3 3" xfId="2623" xr:uid="{00000000-0005-0000-0000-0000330A0000}"/>
    <cellStyle name="Moneda 8 4 3 3 2" xfId="2624" xr:uid="{00000000-0005-0000-0000-0000340A0000}"/>
    <cellStyle name="Moneda 8 4 3 4" xfId="2625" xr:uid="{00000000-0005-0000-0000-0000350A0000}"/>
    <cellStyle name="Moneda 8 4 3 4 2" xfId="2626" xr:uid="{00000000-0005-0000-0000-0000360A0000}"/>
    <cellStyle name="Moneda 8 4 3 5" xfId="2627" xr:uid="{00000000-0005-0000-0000-0000370A0000}"/>
    <cellStyle name="Moneda 8 4 4" xfId="2628" xr:uid="{00000000-0005-0000-0000-0000380A0000}"/>
    <cellStyle name="Moneda 8 4 4 2" xfId="2629" xr:uid="{00000000-0005-0000-0000-0000390A0000}"/>
    <cellStyle name="Moneda 8 4 5" xfId="2630" xr:uid="{00000000-0005-0000-0000-00003A0A0000}"/>
    <cellStyle name="Moneda 8 4 5 2" xfId="2631" xr:uid="{00000000-0005-0000-0000-00003B0A0000}"/>
    <cellStyle name="Moneda 8 4 6" xfId="2632" xr:uid="{00000000-0005-0000-0000-00003C0A0000}"/>
    <cellStyle name="Moneda 8 4 6 2" xfId="2633" xr:uid="{00000000-0005-0000-0000-00003D0A0000}"/>
    <cellStyle name="Moneda 8 4 7" xfId="2634" xr:uid="{00000000-0005-0000-0000-00003E0A0000}"/>
    <cellStyle name="Moneda 8 5" xfId="2635" xr:uid="{00000000-0005-0000-0000-00003F0A0000}"/>
    <cellStyle name="Moneda 8 5 2" xfId="2636" xr:uid="{00000000-0005-0000-0000-0000400A0000}"/>
    <cellStyle name="Moneda 8 5 2 2" xfId="2637" xr:uid="{00000000-0005-0000-0000-0000410A0000}"/>
    <cellStyle name="Moneda 8 5 2 2 2" xfId="2638" xr:uid="{00000000-0005-0000-0000-0000420A0000}"/>
    <cellStyle name="Moneda 8 5 2 2 2 2" xfId="2639" xr:uid="{00000000-0005-0000-0000-0000430A0000}"/>
    <cellStyle name="Moneda 8 5 2 2 3" xfId="2640" xr:uid="{00000000-0005-0000-0000-0000440A0000}"/>
    <cellStyle name="Moneda 8 5 2 2 3 2" xfId="2641" xr:uid="{00000000-0005-0000-0000-0000450A0000}"/>
    <cellStyle name="Moneda 8 5 2 2 4" xfId="2642" xr:uid="{00000000-0005-0000-0000-0000460A0000}"/>
    <cellStyle name="Moneda 8 5 2 2 4 2" xfId="2643" xr:uid="{00000000-0005-0000-0000-0000470A0000}"/>
    <cellStyle name="Moneda 8 5 2 2 5" xfId="2644" xr:uid="{00000000-0005-0000-0000-0000480A0000}"/>
    <cellStyle name="Moneda 8 5 2 3" xfId="2645" xr:uid="{00000000-0005-0000-0000-0000490A0000}"/>
    <cellStyle name="Moneda 8 5 2 3 2" xfId="2646" xr:uid="{00000000-0005-0000-0000-00004A0A0000}"/>
    <cellStyle name="Moneda 8 5 2 4" xfId="2647" xr:uid="{00000000-0005-0000-0000-00004B0A0000}"/>
    <cellStyle name="Moneda 8 5 2 4 2" xfId="2648" xr:uid="{00000000-0005-0000-0000-00004C0A0000}"/>
    <cellStyle name="Moneda 8 5 2 5" xfId="2649" xr:uid="{00000000-0005-0000-0000-00004D0A0000}"/>
    <cellStyle name="Moneda 8 5 2 5 2" xfId="2650" xr:uid="{00000000-0005-0000-0000-00004E0A0000}"/>
    <cellStyle name="Moneda 8 5 2 6" xfId="2651" xr:uid="{00000000-0005-0000-0000-00004F0A0000}"/>
    <cellStyle name="Moneda 8 5 3" xfId="2652" xr:uid="{00000000-0005-0000-0000-0000500A0000}"/>
    <cellStyle name="Moneda 8 5 3 2" xfId="2653" xr:uid="{00000000-0005-0000-0000-0000510A0000}"/>
    <cellStyle name="Moneda 8 5 3 2 2" xfId="2654" xr:uid="{00000000-0005-0000-0000-0000520A0000}"/>
    <cellStyle name="Moneda 8 5 3 3" xfId="2655" xr:uid="{00000000-0005-0000-0000-0000530A0000}"/>
    <cellStyle name="Moneda 8 5 3 3 2" xfId="2656" xr:uid="{00000000-0005-0000-0000-0000540A0000}"/>
    <cellStyle name="Moneda 8 5 3 4" xfId="2657" xr:uid="{00000000-0005-0000-0000-0000550A0000}"/>
    <cellStyle name="Moneda 8 5 3 4 2" xfId="2658" xr:uid="{00000000-0005-0000-0000-0000560A0000}"/>
    <cellStyle name="Moneda 8 5 3 5" xfId="2659" xr:uid="{00000000-0005-0000-0000-0000570A0000}"/>
    <cellStyle name="Moneda 8 5 4" xfId="2660" xr:uid="{00000000-0005-0000-0000-0000580A0000}"/>
    <cellStyle name="Moneda 8 5 4 2" xfId="2661" xr:uid="{00000000-0005-0000-0000-0000590A0000}"/>
    <cellStyle name="Moneda 8 5 5" xfId="2662" xr:uid="{00000000-0005-0000-0000-00005A0A0000}"/>
    <cellStyle name="Moneda 8 5 5 2" xfId="2663" xr:uid="{00000000-0005-0000-0000-00005B0A0000}"/>
    <cellStyle name="Moneda 8 5 6" xfId="2664" xr:uid="{00000000-0005-0000-0000-00005C0A0000}"/>
    <cellStyle name="Moneda 8 5 6 2" xfId="2665" xr:uid="{00000000-0005-0000-0000-00005D0A0000}"/>
    <cellStyle name="Moneda 8 5 7" xfId="2666" xr:uid="{00000000-0005-0000-0000-00005E0A0000}"/>
    <cellStyle name="Moneda 8 6" xfId="2667" xr:uid="{00000000-0005-0000-0000-00005F0A0000}"/>
    <cellStyle name="Moneda 8 6 2" xfId="2668" xr:uid="{00000000-0005-0000-0000-0000600A0000}"/>
    <cellStyle name="Moneda 8 6 2 2" xfId="2669" xr:uid="{00000000-0005-0000-0000-0000610A0000}"/>
    <cellStyle name="Moneda 8 6 2 2 2" xfId="2670" xr:uid="{00000000-0005-0000-0000-0000620A0000}"/>
    <cellStyle name="Moneda 8 6 2 3" xfId="2671" xr:uid="{00000000-0005-0000-0000-0000630A0000}"/>
    <cellStyle name="Moneda 8 6 2 3 2" xfId="2672" xr:uid="{00000000-0005-0000-0000-0000640A0000}"/>
    <cellStyle name="Moneda 8 6 2 4" xfId="2673" xr:uid="{00000000-0005-0000-0000-0000650A0000}"/>
    <cellStyle name="Moneda 8 6 2 4 2" xfId="2674" xr:uid="{00000000-0005-0000-0000-0000660A0000}"/>
    <cellStyle name="Moneda 8 6 2 5" xfId="2675" xr:uid="{00000000-0005-0000-0000-0000670A0000}"/>
    <cellStyle name="Moneda 8 6 3" xfId="2676" xr:uid="{00000000-0005-0000-0000-0000680A0000}"/>
    <cellStyle name="Moneda 8 6 3 2" xfId="2677" xr:uid="{00000000-0005-0000-0000-0000690A0000}"/>
    <cellStyle name="Moneda 8 6 4" xfId="2678" xr:uid="{00000000-0005-0000-0000-00006A0A0000}"/>
    <cellStyle name="Moneda 8 6 4 2" xfId="2679" xr:uid="{00000000-0005-0000-0000-00006B0A0000}"/>
    <cellStyle name="Moneda 8 6 5" xfId="2680" xr:uid="{00000000-0005-0000-0000-00006C0A0000}"/>
    <cellStyle name="Moneda 8 6 5 2" xfId="2681" xr:uid="{00000000-0005-0000-0000-00006D0A0000}"/>
    <cellStyle name="Moneda 8 6 6" xfId="2682" xr:uid="{00000000-0005-0000-0000-00006E0A0000}"/>
    <cellStyle name="Moneda 8 7" xfId="2683" xr:uid="{00000000-0005-0000-0000-00006F0A0000}"/>
    <cellStyle name="Moneda 8 7 2" xfId="2684" xr:uid="{00000000-0005-0000-0000-0000700A0000}"/>
    <cellStyle name="Moneda 8 7 2 2" xfId="2685" xr:uid="{00000000-0005-0000-0000-0000710A0000}"/>
    <cellStyle name="Moneda 8 7 3" xfId="2686" xr:uid="{00000000-0005-0000-0000-0000720A0000}"/>
    <cellStyle name="Moneda 8 7 3 2" xfId="2687" xr:uid="{00000000-0005-0000-0000-0000730A0000}"/>
    <cellStyle name="Moneda 8 7 4" xfId="2688" xr:uid="{00000000-0005-0000-0000-0000740A0000}"/>
    <cellStyle name="Moneda 8 7 4 2" xfId="2689" xr:uid="{00000000-0005-0000-0000-0000750A0000}"/>
    <cellStyle name="Moneda 8 7 5" xfId="2690" xr:uid="{00000000-0005-0000-0000-0000760A0000}"/>
    <cellStyle name="Moneda 8 8" xfId="2691" xr:uid="{00000000-0005-0000-0000-0000770A0000}"/>
    <cellStyle name="Moneda 8 8 2" xfId="2692" xr:uid="{00000000-0005-0000-0000-0000780A0000}"/>
    <cellStyle name="Moneda 8 8 2 2" xfId="2693" xr:uid="{00000000-0005-0000-0000-0000790A0000}"/>
    <cellStyle name="Moneda 8 8 3" xfId="2694" xr:uid="{00000000-0005-0000-0000-00007A0A0000}"/>
    <cellStyle name="Moneda 8 8 3 2" xfId="2695" xr:uid="{00000000-0005-0000-0000-00007B0A0000}"/>
    <cellStyle name="Moneda 8 8 4" xfId="2696" xr:uid="{00000000-0005-0000-0000-00007C0A0000}"/>
    <cellStyle name="Moneda 8 8 4 2" xfId="2697" xr:uid="{00000000-0005-0000-0000-00007D0A0000}"/>
    <cellStyle name="Moneda 8 8 5" xfId="2698" xr:uid="{00000000-0005-0000-0000-00007E0A0000}"/>
    <cellStyle name="Moneda 8 9" xfId="2699" xr:uid="{00000000-0005-0000-0000-00007F0A0000}"/>
    <cellStyle name="Moneda 8 9 2" xfId="2700" xr:uid="{00000000-0005-0000-0000-0000800A0000}"/>
    <cellStyle name="Moneda 9" xfId="2701" xr:uid="{00000000-0005-0000-0000-0000810A0000}"/>
    <cellStyle name="Moneda 9 10" xfId="2702" xr:uid="{00000000-0005-0000-0000-0000820A0000}"/>
    <cellStyle name="Moneda 9 11" xfId="2703" xr:uid="{00000000-0005-0000-0000-0000830A0000}"/>
    <cellStyle name="Moneda 9 2" xfId="2704" xr:uid="{00000000-0005-0000-0000-0000840A0000}"/>
    <cellStyle name="Moneda 9 2 2" xfId="2705" xr:uid="{00000000-0005-0000-0000-0000850A0000}"/>
    <cellStyle name="Moneda 9 2 2 2" xfId="2706" xr:uid="{00000000-0005-0000-0000-0000860A0000}"/>
    <cellStyle name="Moneda 9 2 2 2 2" xfId="2707" xr:uid="{00000000-0005-0000-0000-0000870A0000}"/>
    <cellStyle name="Moneda 9 2 2 2 2 2" xfId="2708" xr:uid="{00000000-0005-0000-0000-0000880A0000}"/>
    <cellStyle name="Moneda 9 2 2 2 3" xfId="2709" xr:uid="{00000000-0005-0000-0000-0000890A0000}"/>
    <cellStyle name="Moneda 9 2 2 2 3 2" xfId="2710" xr:uid="{00000000-0005-0000-0000-00008A0A0000}"/>
    <cellStyle name="Moneda 9 2 2 2 4" xfId="2711" xr:uid="{00000000-0005-0000-0000-00008B0A0000}"/>
    <cellStyle name="Moneda 9 2 2 2 4 2" xfId="2712" xr:uid="{00000000-0005-0000-0000-00008C0A0000}"/>
    <cellStyle name="Moneda 9 2 2 2 5" xfId="2713" xr:uid="{00000000-0005-0000-0000-00008D0A0000}"/>
    <cellStyle name="Moneda 9 2 2 3" xfId="2714" xr:uid="{00000000-0005-0000-0000-00008E0A0000}"/>
    <cellStyle name="Moneda 9 2 2 3 2" xfId="2715" xr:uid="{00000000-0005-0000-0000-00008F0A0000}"/>
    <cellStyle name="Moneda 9 2 2 4" xfId="2716" xr:uid="{00000000-0005-0000-0000-0000900A0000}"/>
    <cellStyle name="Moneda 9 2 2 4 2" xfId="2717" xr:uid="{00000000-0005-0000-0000-0000910A0000}"/>
    <cellStyle name="Moneda 9 2 2 5" xfId="2718" xr:uid="{00000000-0005-0000-0000-0000920A0000}"/>
    <cellStyle name="Moneda 9 2 2 5 2" xfId="2719" xr:uid="{00000000-0005-0000-0000-0000930A0000}"/>
    <cellStyle name="Moneda 9 2 2 6" xfId="2720" xr:uid="{00000000-0005-0000-0000-0000940A0000}"/>
    <cellStyle name="Moneda 9 2 3" xfId="2721" xr:uid="{00000000-0005-0000-0000-0000950A0000}"/>
    <cellStyle name="Moneda 9 2 3 2" xfId="2722" xr:uid="{00000000-0005-0000-0000-0000960A0000}"/>
    <cellStyle name="Moneda 9 2 3 2 2" xfId="2723" xr:uid="{00000000-0005-0000-0000-0000970A0000}"/>
    <cellStyle name="Moneda 9 2 3 3" xfId="2724" xr:uid="{00000000-0005-0000-0000-0000980A0000}"/>
    <cellStyle name="Moneda 9 2 3 3 2" xfId="2725" xr:uid="{00000000-0005-0000-0000-0000990A0000}"/>
    <cellStyle name="Moneda 9 2 3 4" xfId="2726" xr:uid="{00000000-0005-0000-0000-00009A0A0000}"/>
    <cellStyle name="Moneda 9 2 3 4 2" xfId="2727" xr:uid="{00000000-0005-0000-0000-00009B0A0000}"/>
    <cellStyle name="Moneda 9 2 3 5" xfId="2728" xr:uid="{00000000-0005-0000-0000-00009C0A0000}"/>
    <cellStyle name="Moneda 9 2 4" xfId="2729" xr:uid="{00000000-0005-0000-0000-00009D0A0000}"/>
    <cellStyle name="Moneda 9 2 4 2" xfId="2730" xr:uid="{00000000-0005-0000-0000-00009E0A0000}"/>
    <cellStyle name="Moneda 9 2 5" xfId="2731" xr:uid="{00000000-0005-0000-0000-00009F0A0000}"/>
    <cellStyle name="Moneda 9 2 5 2" xfId="2732" xr:uid="{00000000-0005-0000-0000-0000A00A0000}"/>
    <cellStyle name="Moneda 9 2 6" xfId="2733" xr:uid="{00000000-0005-0000-0000-0000A10A0000}"/>
    <cellStyle name="Moneda 9 2 6 2" xfId="2734" xr:uid="{00000000-0005-0000-0000-0000A20A0000}"/>
    <cellStyle name="Moneda 9 2 7" xfId="2735" xr:uid="{00000000-0005-0000-0000-0000A30A0000}"/>
    <cellStyle name="Moneda 9 2 8" xfId="2736" xr:uid="{00000000-0005-0000-0000-0000A40A0000}"/>
    <cellStyle name="Moneda 9 3" xfId="2737" xr:uid="{00000000-0005-0000-0000-0000A50A0000}"/>
    <cellStyle name="Moneda 9 3 2" xfId="2738" xr:uid="{00000000-0005-0000-0000-0000A60A0000}"/>
    <cellStyle name="Moneda 9 3 2 2" xfId="2739" xr:uid="{00000000-0005-0000-0000-0000A70A0000}"/>
    <cellStyle name="Moneda 9 3 2 2 2" xfId="2740" xr:uid="{00000000-0005-0000-0000-0000A80A0000}"/>
    <cellStyle name="Moneda 9 3 2 2 2 2" xfId="2741" xr:uid="{00000000-0005-0000-0000-0000A90A0000}"/>
    <cellStyle name="Moneda 9 3 2 2 3" xfId="2742" xr:uid="{00000000-0005-0000-0000-0000AA0A0000}"/>
    <cellStyle name="Moneda 9 3 2 2 3 2" xfId="2743" xr:uid="{00000000-0005-0000-0000-0000AB0A0000}"/>
    <cellStyle name="Moneda 9 3 2 2 4" xfId="2744" xr:uid="{00000000-0005-0000-0000-0000AC0A0000}"/>
    <cellStyle name="Moneda 9 3 2 2 4 2" xfId="2745" xr:uid="{00000000-0005-0000-0000-0000AD0A0000}"/>
    <cellStyle name="Moneda 9 3 2 2 5" xfId="2746" xr:uid="{00000000-0005-0000-0000-0000AE0A0000}"/>
    <cellStyle name="Moneda 9 3 2 3" xfId="2747" xr:uid="{00000000-0005-0000-0000-0000AF0A0000}"/>
    <cellStyle name="Moneda 9 3 2 3 2" xfId="2748" xr:uid="{00000000-0005-0000-0000-0000B00A0000}"/>
    <cellStyle name="Moneda 9 3 2 4" xfId="2749" xr:uid="{00000000-0005-0000-0000-0000B10A0000}"/>
    <cellStyle name="Moneda 9 3 2 4 2" xfId="2750" xr:uid="{00000000-0005-0000-0000-0000B20A0000}"/>
    <cellStyle name="Moneda 9 3 2 5" xfId="2751" xr:uid="{00000000-0005-0000-0000-0000B30A0000}"/>
    <cellStyle name="Moneda 9 3 2 5 2" xfId="2752" xr:uid="{00000000-0005-0000-0000-0000B40A0000}"/>
    <cellStyle name="Moneda 9 3 2 6" xfId="2753" xr:uid="{00000000-0005-0000-0000-0000B50A0000}"/>
    <cellStyle name="Moneda 9 3 3" xfId="2754" xr:uid="{00000000-0005-0000-0000-0000B60A0000}"/>
    <cellStyle name="Moneda 9 3 3 2" xfId="2755" xr:uid="{00000000-0005-0000-0000-0000B70A0000}"/>
    <cellStyle name="Moneda 9 3 3 2 2" xfId="2756" xr:uid="{00000000-0005-0000-0000-0000B80A0000}"/>
    <cellStyle name="Moneda 9 3 3 3" xfId="2757" xr:uid="{00000000-0005-0000-0000-0000B90A0000}"/>
    <cellStyle name="Moneda 9 3 3 3 2" xfId="2758" xr:uid="{00000000-0005-0000-0000-0000BA0A0000}"/>
    <cellStyle name="Moneda 9 3 3 4" xfId="2759" xr:uid="{00000000-0005-0000-0000-0000BB0A0000}"/>
    <cellStyle name="Moneda 9 3 3 4 2" xfId="2760" xr:uid="{00000000-0005-0000-0000-0000BC0A0000}"/>
    <cellStyle name="Moneda 9 3 3 5" xfId="2761" xr:uid="{00000000-0005-0000-0000-0000BD0A0000}"/>
    <cellStyle name="Moneda 9 3 4" xfId="2762" xr:uid="{00000000-0005-0000-0000-0000BE0A0000}"/>
    <cellStyle name="Moneda 9 3 4 2" xfId="2763" xr:uid="{00000000-0005-0000-0000-0000BF0A0000}"/>
    <cellStyle name="Moneda 9 3 5" xfId="2764" xr:uid="{00000000-0005-0000-0000-0000C00A0000}"/>
    <cellStyle name="Moneda 9 3 5 2" xfId="2765" xr:uid="{00000000-0005-0000-0000-0000C10A0000}"/>
    <cellStyle name="Moneda 9 3 6" xfId="2766" xr:uid="{00000000-0005-0000-0000-0000C20A0000}"/>
    <cellStyle name="Moneda 9 3 6 2" xfId="2767" xr:uid="{00000000-0005-0000-0000-0000C30A0000}"/>
    <cellStyle name="Moneda 9 3 7" xfId="2768" xr:uid="{00000000-0005-0000-0000-0000C40A0000}"/>
    <cellStyle name="Moneda 9 4" xfId="2769" xr:uid="{00000000-0005-0000-0000-0000C50A0000}"/>
    <cellStyle name="Moneda 9 4 2" xfId="2770" xr:uid="{00000000-0005-0000-0000-0000C60A0000}"/>
    <cellStyle name="Moneda 9 4 2 2" xfId="2771" xr:uid="{00000000-0005-0000-0000-0000C70A0000}"/>
    <cellStyle name="Moneda 9 4 2 2 2" xfId="2772" xr:uid="{00000000-0005-0000-0000-0000C80A0000}"/>
    <cellStyle name="Moneda 9 4 2 2 2 2" xfId="2773" xr:uid="{00000000-0005-0000-0000-0000C90A0000}"/>
    <cellStyle name="Moneda 9 4 2 2 3" xfId="2774" xr:uid="{00000000-0005-0000-0000-0000CA0A0000}"/>
    <cellStyle name="Moneda 9 4 2 2 3 2" xfId="2775" xr:uid="{00000000-0005-0000-0000-0000CB0A0000}"/>
    <cellStyle name="Moneda 9 4 2 2 4" xfId="2776" xr:uid="{00000000-0005-0000-0000-0000CC0A0000}"/>
    <cellStyle name="Moneda 9 4 2 2 4 2" xfId="2777" xr:uid="{00000000-0005-0000-0000-0000CD0A0000}"/>
    <cellStyle name="Moneda 9 4 2 2 5" xfId="2778" xr:uid="{00000000-0005-0000-0000-0000CE0A0000}"/>
    <cellStyle name="Moneda 9 4 2 3" xfId="2779" xr:uid="{00000000-0005-0000-0000-0000CF0A0000}"/>
    <cellStyle name="Moneda 9 4 2 3 2" xfId="2780" xr:uid="{00000000-0005-0000-0000-0000D00A0000}"/>
    <cellStyle name="Moneda 9 4 2 4" xfId="2781" xr:uid="{00000000-0005-0000-0000-0000D10A0000}"/>
    <cellStyle name="Moneda 9 4 2 4 2" xfId="2782" xr:uid="{00000000-0005-0000-0000-0000D20A0000}"/>
    <cellStyle name="Moneda 9 4 2 5" xfId="2783" xr:uid="{00000000-0005-0000-0000-0000D30A0000}"/>
    <cellStyle name="Moneda 9 4 2 5 2" xfId="2784" xr:uid="{00000000-0005-0000-0000-0000D40A0000}"/>
    <cellStyle name="Moneda 9 4 2 6" xfId="2785" xr:uid="{00000000-0005-0000-0000-0000D50A0000}"/>
    <cellStyle name="Moneda 9 4 3" xfId="2786" xr:uid="{00000000-0005-0000-0000-0000D60A0000}"/>
    <cellStyle name="Moneda 9 4 3 2" xfId="2787" xr:uid="{00000000-0005-0000-0000-0000D70A0000}"/>
    <cellStyle name="Moneda 9 4 3 2 2" xfId="2788" xr:uid="{00000000-0005-0000-0000-0000D80A0000}"/>
    <cellStyle name="Moneda 9 4 3 3" xfId="2789" xr:uid="{00000000-0005-0000-0000-0000D90A0000}"/>
    <cellStyle name="Moneda 9 4 3 3 2" xfId="2790" xr:uid="{00000000-0005-0000-0000-0000DA0A0000}"/>
    <cellStyle name="Moneda 9 4 3 4" xfId="2791" xr:uid="{00000000-0005-0000-0000-0000DB0A0000}"/>
    <cellStyle name="Moneda 9 4 3 4 2" xfId="2792" xr:uid="{00000000-0005-0000-0000-0000DC0A0000}"/>
    <cellStyle name="Moneda 9 4 3 5" xfId="2793" xr:uid="{00000000-0005-0000-0000-0000DD0A0000}"/>
    <cellStyle name="Moneda 9 4 4" xfId="2794" xr:uid="{00000000-0005-0000-0000-0000DE0A0000}"/>
    <cellStyle name="Moneda 9 4 4 2" xfId="2795" xr:uid="{00000000-0005-0000-0000-0000DF0A0000}"/>
    <cellStyle name="Moneda 9 4 5" xfId="2796" xr:uid="{00000000-0005-0000-0000-0000E00A0000}"/>
    <cellStyle name="Moneda 9 4 5 2" xfId="2797" xr:uid="{00000000-0005-0000-0000-0000E10A0000}"/>
    <cellStyle name="Moneda 9 4 6" xfId="2798" xr:uid="{00000000-0005-0000-0000-0000E20A0000}"/>
    <cellStyle name="Moneda 9 4 6 2" xfId="2799" xr:uid="{00000000-0005-0000-0000-0000E30A0000}"/>
    <cellStyle name="Moneda 9 4 7" xfId="2800" xr:uid="{00000000-0005-0000-0000-0000E40A0000}"/>
    <cellStyle name="Moneda 9 5" xfId="2801" xr:uid="{00000000-0005-0000-0000-0000E50A0000}"/>
    <cellStyle name="Moneda 9 5 2" xfId="2802" xr:uid="{00000000-0005-0000-0000-0000E60A0000}"/>
    <cellStyle name="Moneda 9 5 2 2" xfId="2803" xr:uid="{00000000-0005-0000-0000-0000E70A0000}"/>
    <cellStyle name="Moneda 9 5 2 2 2" xfId="2804" xr:uid="{00000000-0005-0000-0000-0000E80A0000}"/>
    <cellStyle name="Moneda 9 5 2 3" xfId="2805" xr:uid="{00000000-0005-0000-0000-0000E90A0000}"/>
    <cellStyle name="Moneda 9 5 2 3 2" xfId="2806" xr:uid="{00000000-0005-0000-0000-0000EA0A0000}"/>
    <cellStyle name="Moneda 9 5 2 4" xfId="2807" xr:uid="{00000000-0005-0000-0000-0000EB0A0000}"/>
    <cellStyle name="Moneda 9 5 2 4 2" xfId="2808" xr:uid="{00000000-0005-0000-0000-0000EC0A0000}"/>
    <cellStyle name="Moneda 9 5 2 5" xfId="2809" xr:uid="{00000000-0005-0000-0000-0000ED0A0000}"/>
    <cellStyle name="Moneda 9 5 3" xfId="2810" xr:uid="{00000000-0005-0000-0000-0000EE0A0000}"/>
    <cellStyle name="Moneda 9 5 3 2" xfId="2811" xr:uid="{00000000-0005-0000-0000-0000EF0A0000}"/>
    <cellStyle name="Moneda 9 5 4" xfId="2812" xr:uid="{00000000-0005-0000-0000-0000F00A0000}"/>
    <cellStyle name="Moneda 9 5 4 2" xfId="2813" xr:uid="{00000000-0005-0000-0000-0000F10A0000}"/>
    <cellStyle name="Moneda 9 5 5" xfId="2814" xr:uid="{00000000-0005-0000-0000-0000F20A0000}"/>
    <cellStyle name="Moneda 9 5 5 2" xfId="2815" xr:uid="{00000000-0005-0000-0000-0000F30A0000}"/>
    <cellStyle name="Moneda 9 5 6" xfId="2816" xr:uid="{00000000-0005-0000-0000-0000F40A0000}"/>
    <cellStyle name="Moneda 9 6" xfId="2817" xr:uid="{00000000-0005-0000-0000-0000F50A0000}"/>
    <cellStyle name="Moneda 9 6 2" xfId="2818" xr:uid="{00000000-0005-0000-0000-0000F60A0000}"/>
    <cellStyle name="Moneda 9 6 2 2" xfId="2819" xr:uid="{00000000-0005-0000-0000-0000F70A0000}"/>
    <cellStyle name="Moneda 9 6 3" xfId="2820" xr:uid="{00000000-0005-0000-0000-0000F80A0000}"/>
    <cellStyle name="Moneda 9 6 3 2" xfId="2821" xr:uid="{00000000-0005-0000-0000-0000F90A0000}"/>
    <cellStyle name="Moneda 9 6 4" xfId="2822" xr:uid="{00000000-0005-0000-0000-0000FA0A0000}"/>
    <cellStyle name="Moneda 9 6 4 2" xfId="2823" xr:uid="{00000000-0005-0000-0000-0000FB0A0000}"/>
    <cellStyle name="Moneda 9 6 5" xfId="2824" xr:uid="{00000000-0005-0000-0000-0000FC0A0000}"/>
    <cellStyle name="Moneda 9 7" xfId="2825" xr:uid="{00000000-0005-0000-0000-0000FD0A0000}"/>
    <cellStyle name="Moneda 9 7 2" xfId="2826" xr:uid="{00000000-0005-0000-0000-0000FE0A0000}"/>
    <cellStyle name="Moneda 9 8" xfId="2827" xr:uid="{00000000-0005-0000-0000-0000FF0A0000}"/>
    <cellStyle name="Moneda 9 8 2" xfId="2828" xr:uid="{00000000-0005-0000-0000-0000000B0000}"/>
    <cellStyle name="Moneda 9 9" xfId="2829" xr:uid="{00000000-0005-0000-0000-0000010B0000}"/>
    <cellStyle name="Moneda 9 9 2" xfId="2830" xr:uid="{00000000-0005-0000-0000-0000020B0000}"/>
    <cellStyle name="Moneda_Hoja1" xfId="244" xr:uid="{00000000-0005-0000-0000-0000030B0000}"/>
    <cellStyle name="Neutral 2" xfId="2831" xr:uid="{00000000-0005-0000-0000-0000040B0000}"/>
    <cellStyle name="Normal" xfId="0" builtinId="0"/>
    <cellStyle name="Normal 2" xfId="15" xr:uid="{00000000-0005-0000-0000-0000060B0000}"/>
    <cellStyle name="Normal 2 10" xfId="16" xr:uid="{00000000-0005-0000-0000-0000070B0000}"/>
    <cellStyle name="Normal 2 2" xfId="2832" xr:uid="{00000000-0005-0000-0000-0000080B0000}"/>
    <cellStyle name="Normal 2 2 2" xfId="2833" xr:uid="{00000000-0005-0000-0000-0000090B0000}"/>
    <cellStyle name="Normal 2 3" xfId="2834" xr:uid="{00000000-0005-0000-0000-00000A0B0000}"/>
    <cellStyle name="Normal 2 3 2" xfId="2835" xr:uid="{00000000-0005-0000-0000-00000B0B0000}"/>
    <cellStyle name="Normal 2 4" xfId="2836" xr:uid="{00000000-0005-0000-0000-00000C0B0000}"/>
    <cellStyle name="Normal 3" xfId="17" xr:uid="{00000000-0005-0000-0000-00000D0B0000}"/>
    <cellStyle name="Normal 3 2" xfId="18" xr:uid="{00000000-0005-0000-0000-00000E0B0000}"/>
    <cellStyle name="Normal 3 2 2" xfId="2837" xr:uid="{00000000-0005-0000-0000-00000F0B0000}"/>
    <cellStyle name="Normal 3 2 2 2" xfId="2838" xr:uid="{00000000-0005-0000-0000-0000100B0000}"/>
    <cellStyle name="Normal 3 2 3" xfId="2839" xr:uid="{00000000-0005-0000-0000-0000110B0000}"/>
    <cellStyle name="Normal 3 3" xfId="2840" xr:uid="{00000000-0005-0000-0000-0000120B0000}"/>
    <cellStyle name="Normal 3 4" xfId="2841" xr:uid="{00000000-0005-0000-0000-0000130B0000}"/>
    <cellStyle name="Normal 3 5" xfId="2842" xr:uid="{00000000-0005-0000-0000-0000140B0000}"/>
    <cellStyle name="Normal 3_CADENA DE VALOR" xfId="25" xr:uid="{00000000-0005-0000-0000-0000150B0000}"/>
    <cellStyle name="Normal 4" xfId="2843" xr:uid="{00000000-0005-0000-0000-0000160B0000}"/>
    <cellStyle name="Normal 4 2" xfId="19" xr:uid="{00000000-0005-0000-0000-0000170B0000}"/>
    <cellStyle name="Normal 5" xfId="2844" xr:uid="{00000000-0005-0000-0000-0000180B0000}"/>
    <cellStyle name="Normal 6 2" xfId="2845" xr:uid="{00000000-0005-0000-0000-0000190B0000}"/>
    <cellStyle name="Numeric" xfId="2846" xr:uid="{00000000-0005-0000-0000-00001A0B0000}"/>
    <cellStyle name="NumericWithBorder" xfId="2847" xr:uid="{00000000-0005-0000-0000-00001B0B0000}"/>
    <cellStyle name="NumericWithBorder 2" xfId="2848" xr:uid="{00000000-0005-0000-0000-00001C0B0000}"/>
    <cellStyle name="NumericWithBorder 2 2" xfId="2849" xr:uid="{00000000-0005-0000-0000-00001D0B0000}"/>
    <cellStyle name="NumericWithBorder 2 3" xfId="2850" xr:uid="{00000000-0005-0000-0000-00001E0B0000}"/>
    <cellStyle name="NumericWithBorder 2 4" xfId="2851" xr:uid="{00000000-0005-0000-0000-00001F0B0000}"/>
    <cellStyle name="NumericWithBorder 3" xfId="2852" xr:uid="{00000000-0005-0000-0000-0000200B0000}"/>
    <cellStyle name="NumericWithBorder 4" xfId="2853" xr:uid="{00000000-0005-0000-0000-0000210B0000}"/>
    <cellStyle name="NumericWithBorder 5" xfId="2854" xr:uid="{00000000-0005-0000-0000-0000220B0000}"/>
    <cellStyle name="Percent" xfId="2855" xr:uid="{00000000-0005-0000-0000-0000230B0000}"/>
    <cellStyle name="Percent 2" xfId="2856" xr:uid="{00000000-0005-0000-0000-0000240B0000}"/>
    <cellStyle name="Percent 2 2" xfId="2857" xr:uid="{00000000-0005-0000-0000-0000250B0000}"/>
    <cellStyle name="Porcentaje 2" xfId="22" xr:uid="{00000000-0005-0000-0000-0000270B0000}"/>
    <cellStyle name="Porcentaje 2 2" xfId="2858" xr:uid="{00000000-0005-0000-0000-0000280B0000}"/>
    <cellStyle name="Porcentaje 3" xfId="23" xr:uid="{00000000-0005-0000-0000-0000290B0000}"/>
    <cellStyle name="Porcentaje 3 2" xfId="2859" xr:uid="{00000000-0005-0000-0000-00002A0B0000}"/>
    <cellStyle name="Porcentaje 4" xfId="24" xr:uid="{00000000-0005-0000-0000-00002B0B0000}"/>
    <cellStyle name="Porcentual 2" xfId="20" xr:uid="{00000000-0005-0000-0000-00002C0B0000}"/>
    <cellStyle name="Porcentual 2 2" xfId="21" xr:uid="{00000000-0005-0000-0000-00002D0B0000}"/>
    <cellStyle name="Porcentual 2 2 2" xfId="2860" xr:uid="{00000000-0005-0000-0000-00002E0B0000}"/>
    <cellStyle name="Porcentual 2 3" xfId="2861" xr:uid="{00000000-0005-0000-0000-00002F0B0000}"/>
    <cellStyle name="Porcentual 2 3 2" xfId="2862" xr:uid="{00000000-0005-0000-0000-0000300B0000}"/>
    <cellStyle name="Porcentual 3" xfId="2863" xr:uid="{00000000-0005-0000-0000-0000310B0000}"/>
  </cellStyles>
  <dxfs count="0"/>
  <tableStyles count="0" defaultTableStyle="TableStyleMedium9" defaultPivotStyle="PivotStyleLight16"/>
  <colors>
    <mruColors>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516274</xdr:colOff>
      <xdr:row>1</xdr:row>
      <xdr:rowOff>222468</xdr:rowOff>
    </xdr:from>
    <xdr:to>
      <xdr:col>5</xdr:col>
      <xdr:colOff>596766</xdr:colOff>
      <xdr:row>3</xdr:row>
      <xdr:rowOff>666750</xdr:rowOff>
    </xdr:to>
    <xdr:pic>
      <xdr:nvPicPr>
        <xdr:cNvPr id="3" name="Imagen 2">
          <a:extLst>
            <a:ext uri="{FF2B5EF4-FFF2-40B4-BE49-F238E27FC236}">
              <a16:creationId xmlns:a16="http://schemas.microsoft.com/office/drawing/2014/main" id="{78300B8D-A2C9-4164-A25C-92B956A6FA1C}"/>
            </a:ext>
          </a:extLst>
        </xdr:cNvPr>
        <xdr:cNvPicPr>
          <a:picLocks noChangeAspect="1"/>
        </xdr:cNvPicPr>
      </xdr:nvPicPr>
      <xdr:blipFill>
        <a:blip xmlns:r="http://schemas.openxmlformats.org/officeDocument/2006/relationships" r:embed="rId1"/>
        <a:stretch>
          <a:fillRect/>
        </a:stretch>
      </xdr:blipFill>
      <xdr:spPr>
        <a:xfrm>
          <a:off x="516274" y="492343"/>
          <a:ext cx="4969992" cy="2412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319889</xdr:rowOff>
    </xdr:from>
    <xdr:to>
      <xdr:col>3</xdr:col>
      <xdr:colOff>385947</xdr:colOff>
      <xdr:row>2</xdr:row>
      <xdr:rowOff>311728</xdr:rowOff>
    </xdr:to>
    <xdr:pic>
      <xdr:nvPicPr>
        <xdr:cNvPr id="2" name="Imagen 1">
          <a:extLst>
            <a:ext uri="{FF2B5EF4-FFF2-40B4-BE49-F238E27FC236}">
              <a16:creationId xmlns:a16="http://schemas.microsoft.com/office/drawing/2014/main" id="{39893C75-88A0-4C13-959D-A71FCC223B17}"/>
            </a:ext>
          </a:extLst>
        </xdr:cNvPr>
        <xdr:cNvPicPr>
          <a:picLocks noChangeAspect="1"/>
        </xdr:cNvPicPr>
      </xdr:nvPicPr>
      <xdr:blipFill>
        <a:blip xmlns:r="http://schemas.openxmlformats.org/officeDocument/2006/relationships" r:embed="rId1"/>
        <a:stretch>
          <a:fillRect/>
        </a:stretch>
      </xdr:blipFill>
      <xdr:spPr>
        <a:xfrm>
          <a:off x="190499" y="319889"/>
          <a:ext cx="3307773" cy="16543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36633</xdr:colOff>
      <xdr:row>0</xdr:row>
      <xdr:rowOff>287638</xdr:rowOff>
    </xdr:from>
    <xdr:to>
      <xdr:col>2</xdr:col>
      <xdr:colOff>853539</xdr:colOff>
      <xdr:row>2</xdr:row>
      <xdr:rowOff>235032</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36633" y="287638"/>
          <a:ext cx="2573464" cy="1802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993866</xdr:colOff>
      <xdr:row>2</xdr:row>
      <xdr:rowOff>61851</xdr:rowOff>
    </xdr:to>
    <xdr:pic>
      <xdr:nvPicPr>
        <xdr:cNvPr id="2" name="Imagen 1">
          <a:extLst>
            <a:ext uri="{FF2B5EF4-FFF2-40B4-BE49-F238E27FC236}">
              <a16:creationId xmlns:a16="http://schemas.microsoft.com/office/drawing/2014/main" id="{21C24984-0CBA-4634-A4CF-FAF70336E76D}"/>
            </a:ext>
          </a:extLst>
        </xdr:cNvPr>
        <xdr:cNvPicPr>
          <a:picLocks noChangeAspect="1"/>
        </xdr:cNvPicPr>
      </xdr:nvPicPr>
      <xdr:blipFill>
        <a:blip xmlns:r="http://schemas.openxmlformats.org/officeDocument/2006/relationships" r:embed="rId1"/>
        <a:stretch>
          <a:fillRect/>
        </a:stretch>
      </xdr:blipFill>
      <xdr:spPr>
        <a:xfrm>
          <a:off x="0" y="0"/>
          <a:ext cx="2527762" cy="6803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L20"/>
  <sheetViews>
    <sheetView topLeftCell="A10" zoomScale="48" zoomScaleNormal="48" zoomScaleSheetLayoutView="70" zoomScalePageLayoutView="25" workbookViewId="0">
      <selection activeCell="I15" sqref="I15"/>
    </sheetView>
  </sheetViews>
  <sheetFormatPr baseColWidth="10" defaultColWidth="11.42578125" defaultRowHeight="15"/>
  <cols>
    <col min="1" max="2" width="16.28515625" style="1" customWidth="1"/>
    <col min="3" max="3" width="8.85546875" style="1" customWidth="1"/>
    <col min="4" max="4" width="24.7109375" style="1" customWidth="1"/>
    <col min="5" max="5" width="7.42578125" style="1" customWidth="1"/>
    <col min="6" max="6" width="21.28515625" style="1" customWidth="1"/>
    <col min="7" max="7" width="12.85546875" style="1" customWidth="1"/>
    <col min="8" max="8" width="15.28515625" style="1" customWidth="1"/>
    <col min="9" max="9" width="18.7109375" style="17" customWidth="1"/>
    <col min="10" max="11" width="18.42578125" style="23" customWidth="1"/>
    <col min="12" max="12" width="13.7109375" style="22" customWidth="1"/>
    <col min="13" max="13" width="15.42578125" style="23" customWidth="1"/>
    <col min="14" max="14" width="12.7109375" style="23" customWidth="1"/>
    <col min="15" max="15" width="14.85546875" style="23" customWidth="1"/>
    <col min="16" max="16" width="12.7109375" style="23" customWidth="1"/>
    <col min="17" max="17" width="12.28515625" style="23" customWidth="1"/>
    <col min="18" max="22" width="12.7109375" style="23" hidden="1" customWidth="1"/>
    <col min="23" max="23" width="18" style="23" hidden="1" customWidth="1"/>
    <col min="24" max="24" width="14.42578125" style="23" customWidth="1"/>
    <col min="25" max="31" width="19" style="23" hidden="1" customWidth="1"/>
    <col min="32" max="32" width="17.42578125" style="23" hidden="1" customWidth="1"/>
    <col min="33" max="38" width="19" style="23" hidden="1" customWidth="1"/>
    <col min="39" max="39" width="15.7109375" style="23" hidden="1" customWidth="1"/>
    <col min="40" max="40" width="17.140625" style="23" hidden="1" customWidth="1"/>
    <col min="41" max="41" width="15.42578125" style="22" hidden="1" customWidth="1"/>
    <col min="42" max="42" width="15.42578125" style="23" hidden="1" customWidth="1"/>
    <col min="43" max="44" width="12.7109375" style="23" hidden="1" customWidth="1"/>
    <col min="45" max="45" width="14.28515625" style="22" hidden="1" customWidth="1"/>
    <col min="46" max="46" width="14.28515625" style="23" hidden="1" customWidth="1"/>
    <col min="47" max="48" width="12.7109375" style="22" hidden="1" customWidth="1"/>
    <col min="49" max="49" width="16.7109375" style="23" customWidth="1"/>
    <col min="50" max="72" width="12.7109375" style="23" hidden="1" customWidth="1"/>
    <col min="73" max="73" width="16.140625" style="22" hidden="1" customWidth="1"/>
    <col min="74" max="74" width="15.42578125" style="23" customWidth="1"/>
    <col min="75" max="97" width="12.7109375" style="23" hidden="1" customWidth="1"/>
    <col min="98" max="98" width="12.7109375" style="22" hidden="1" customWidth="1"/>
    <col min="99" max="99" width="15.28515625" style="23" customWidth="1"/>
    <col min="100" max="123" width="12.7109375" style="23" hidden="1" customWidth="1"/>
    <col min="124" max="129" width="12.85546875" style="1" hidden="1" customWidth="1"/>
    <col min="130" max="132" width="12.85546875" style="1" customWidth="1"/>
    <col min="133" max="134" width="12.85546875" style="1" hidden="1" customWidth="1"/>
    <col min="135" max="135" width="10.85546875" style="1" hidden="1" customWidth="1"/>
    <col min="136" max="136" width="13.140625" style="1" customWidth="1"/>
    <col min="137" max="137" width="12.28515625" style="1" customWidth="1"/>
    <col min="138" max="138" width="56.140625" style="1" customWidth="1"/>
    <col min="139" max="139" width="11.7109375" style="1" customWidth="1"/>
    <col min="140" max="140" width="20.140625" style="1" customWidth="1"/>
    <col min="141" max="141" width="15.42578125" style="1" customWidth="1"/>
    <col min="142" max="142" width="16.7109375" style="1" customWidth="1"/>
    <col min="143" max="143" width="11.42578125" style="1"/>
    <col min="144" max="144" width="56.42578125" style="1" customWidth="1"/>
    <col min="145" max="16384" width="11.42578125" style="1"/>
  </cols>
  <sheetData>
    <row r="1" spans="1:142" ht="21" customHeight="1" thickBot="1">
      <c r="C1" s="4"/>
      <c r="D1" s="4"/>
      <c r="E1" s="4"/>
      <c r="F1" s="4"/>
      <c r="G1" s="4"/>
      <c r="H1" s="4"/>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4"/>
      <c r="DU1" s="4"/>
      <c r="DV1" s="4"/>
      <c r="DW1" s="4"/>
      <c r="DX1" s="4"/>
      <c r="DY1" s="4"/>
      <c r="DZ1" s="4"/>
      <c r="EA1" s="4"/>
      <c r="EB1" s="4"/>
      <c r="EC1" s="4"/>
      <c r="ED1" s="4"/>
      <c r="EE1" s="4"/>
      <c r="EF1" s="4"/>
      <c r="EG1" s="4"/>
      <c r="EH1" s="4"/>
      <c r="EI1" s="4"/>
      <c r="EJ1" s="4"/>
      <c r="EK1" s="4"/>
      <c r="EL1" s="4"/>
    </row>
    <row r="2" spans="1:142" s="29" customFormat="1" ht="56.25" customHeight="1">
      <c r="A2" s="259"/>
      <c r="B2" s="260"/>
      <c r="C2" s="260"/>
      <c r="D2" s="260"/>
      <c r="E2" s="260"/>
      <c r="F2" s="260"/>
      <c r="G2" s="251" t="s">
        <v>71</v>
      </c>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c r="BY2" s="252"/>
      <c r="BZ2" s="252"/>
      <c r="CA2" s="252"/>
      <c r="CB2" s="252"/>
      <c r="CC2" s="252"/>
      <c r="CD2" s="252"/>
      <c r="CE2" s="252"/>
      <c r="CF2" s="252"/>
      <c r="CG2" s="252"/>
      <c r="CH2" s="252"/>
      <c r="CI2" s="252"/>
      <c r="CJ2" s="252"/>
      <c r="CK2" s="252"/>
      <c r="CL2" s="252"/>
      <c r="CM2" s="252"/>
      <c r="CN2" s="252"/>
      <c r="CO2" s="252"/>
      <c r="CP2" s="252"/>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c r="DO2" s="252"/>
      <c r="DP2" s="252"/>
      <c r="DQ2" s="252"/>
      <c r="DR2" s="252"/>
      <c r="DS2" s="252"/>
      <c r="DT2" s="252"/>
      <c r="DU2" s="252"/>
      <c r="DV2" s="252"/>
      <c r="DW2" s="252"/>
      <c r="DX2" s="252"/>
      <c r="DY2" s="252"/>
      <c r="DZ2" s="252"/>
      <c r="EA2" s="252"/>
      <c r="EB2" s="252"/>
      <c r="EC2" s="252"/>
      <c r="ED2" s="252"/>
      <c r="EE2" s="252"/>
      <c r="EF2" s="252"/>
      <c r="EG2" s="252"/>
      <c r="EH2" s="252"/>
      <c r="EI2" s="252"/>
      <c r="EJ2" s="252"/>
      <c r="EK2" s="252"/>
      <c r="EL2" s="253"/>
    </row>
    <row r="3" spans="1:142" s="29" customFormat="1" ht="99" customHeight="1" thickBot="1">
      <c r="A3" s="261"/>
      <c r="B3" s="262"/>
      <c r="C3" s="262"/>
      <c r="D3" s="262"/>
      <c r="E3" s="262"/>
      <c r="F3" s="262"/>
      <c r="G3" s="265" t="s">
        <v>295</v>
      </c>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266"/>
      <c r="BX3" s="266"/>
      <c r="BY3" s="266"/>
      <c r="BZ3" s="266"/>
      <c r="CA3" s="266"/>
      <c r="CB3" s="266"/>
      <c r="CC3" s="266"/>
      <c r="CD3" s="266"/>
      <c r="CE3" s="266"/>
      <c r="CF3" s="266"/>
      <c r="CG3" s="266"/>
      <c r="CH3" s="266"/>
      <c r="CI3" s="266"/>
      <c r="CJ3" s="266"/>
      <c r="CK3" s="266"/>
      <c r="CL3" s="266"/>
      <c r="CM3" s="266"/>
      <c r="CN3" s="266"/>
      <c r="CO3" s="266"/>
      <c r="CP3" s="266"/>
      <c r="CQ3" s="266"/>
      <c r="CR3" s="266"/>
      <c r="CS3" s="266"/>
      <c r="CT3" s="266"/>
      <c r="CU3" s="266"/>
      <c r="CV3" s="266"/>
      <c r="CW3" s="266"/>
      <c r="CX3" s="266"/>
      <c r="CY3" s="266"/>
      <c r="CZ3" s="266"/>
      <c r="DA3" s="266"/>
      <c r="DB3" s="266"/>
      <c r="DC3" s="266"/>
      <c r="DD3" s="266"/>
      <c r="DE3" s="266"/>
      <c r="DF3" s="266"/>
      <c r="DG3" s="266"/>
      <c r="DH3" s="266"/>
      <c r="DI3" s="266"/>
      <c r="DJ3" s="266"/>
      <c r="DK3" s="266"/>
      <c r="DL3" s="266"/>
      <c r="DM3" s="266"/>
      <c r="DN3" s="266"/>
      <c r="DO3" s="266"/>
      <c r="DP3" s="266"/>
      <c r="DQ3" s="266"/>
      <c r="DR3" s="266"/>
      <c r="DS3" s="266"/>
      <c r="DT3" s="267"/>
      <c r="DU3" s="267"/>
      <c r="DV3" s="267"/>
      <c r="DW3" s="267"/>
      <c r="DX3" s="267"/>
      <c r="DY3" s="267"/>
      <c r="DZ3" s="267"/>
      <c r="EA3" s="267"/>
      <c r="EB3" s="267"/>
      <c r="EC3" s="267"/>
      <c r="ED3" s="267"/>
      <c r="EE3" s="267"/>
      <c r="EF3" s="267"/>
      <c r="EG3" s="267"/>
      <c r="EH3" s="267"/>
      <c r="EI3" s="267"/>
      <c r="EJ3" s="267"/>
      <c r="EK3" s="267"/>
      <c r="EL3" s="268"/>
    </row>
    <row r="4" spans="1:142" s="28" customFormat="1" ht="63" customHeight="1" thickBot="1">
      <c r="A4" s="263"/>
      <c r="B4" s="264"/>
      <c r="C4" s="264"/>
      <c r="D4" s="264"/>
      <c r="E4" s="264"/>
      <c r="F4" s="264"/>
      <c r="G4" s="254" t="s">
        <v>102</v>
      </c>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c r="CC4" s="255"/>
      <c r="CD4" s="255"/>
      <c r="CE4" s="255"/>
      <c r="CF4" s="255"/>
      <c r="CG4" s="255"/>
      <c r="CH4" s="255"/>
      <c r="CI4" s="255"/>
      <c r="CJ4" s="255"/>
      <c r="CK4" s="255"/>
      <c r="CL4" s="255"/>
      <c r="CM4" s="255"/>
      <c r="CN4" s="255"/>
      <c r="CO4" s="255"/>
      <c r="CP4" s="255"/>
      <c r="CQ4" s="255"/>
      <c r="CR4" s="255"/>
      <c r="CS4" s="255"/>
      <c r="CT4" s="255"/>
      <c r="CU4" s="255"/>
      <c r="CV4" s="255"/>
      <c r="CW4" s="255"/>
      <c r="CX4" s="255"/>
      <c r="CY4" s="255"/>
      <c r="CZ4" s="255"/>
      <c r="DA4" s="255"/>
      <c r="DB4" s="255"/>
      <c r="DC4" s="255"/>
      <c r="DD4" s="255"/>
      <c r="DE4" s="255"/>
      <c r="DF4" s="255"/>
      <c r="DG4" s="255"/>
      <c r="DH4" s="255"/>
      <c r="DI4" s="255"/>
      <c r="DJ4" s="255"/>
      <c r="DK4" s="255"/>
      <c r="DL4" s="255"/>
      <c r="DM4" s="255"/>
      <c r="DN4" s="255"/>
      <c r="DO4" s="255"/>
      <c r="DP4" s="255"/>
      <c r="DQ4" s="255"/>
      <c r="DR4" s="255"/>
      <c r="DS4" s="256"/>
      <c r="DT4" s="257" t="s">
        <v>167</v>
      </c>
      <c r="DU4" s="257"/>
      <c r="DV4" s="257"/>
      <c r="DW4" s="257"/>
      <c r="DX4" s="257"/>
      <c r="DY4" s="257"/>
      <c r="DZ4" s="257"/>
      <c r="EA4" s="257"/>
      <c r="EB4" s="257"/>
      <c r="EC4" s="257"/>
      <c r="ED4" s="257"/>
      <c r="EE4" s="257"/>
      <c r="EF4" s="257"/>
      <c r="EG4" s="257"/>
      <c r="EH4" s="257"/>
      <c r="EI4" s="257"/>
      <c r="EJ4" s="257"/>
      <c r="EK4" s="257"/>
      <c r="EL4" s="258"/>
    </row>
    <row r="5" spans="1:142" ht="41.25" customHeight="1" thickBot="1">
      <c r="A5" s="236" t="s">
        <v>0</v>
      </c>
      <c r="B5" s="237"/>
      <c r="C5" s="237"/>
      <c r="D5" s="237"/>
      <c r="E5" s="237"/>
      <c r="F5" s="237"/>
      <c r="G5" s="215" t="s">
        <v>195</v>
      </c>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c r="DB5" s="216"/>
      <c r="DC5" s="216"/>
      <c r="DD5" s="216"/>
      <c r="DE5" s="216"/>
      <c r="DF5" s="216"/>
      <c r="DG5" s="216"/>
      <c r="DH5" s="216"/>
      <c r="DI5" s="216"/>
      <c r="DJ5" s="216"/>
      <c r="DK5" s="216"/>
      <c r="DL5" s="216"/>
      <c r="DM5" s="216"/>
      <c r="DN5" s="216"/>
      <c r="DO5" s="216"/>
      <c r="DP5" s="216"/>
      <c r="DQ5" s="216"/>
      <c r="DR5" s="216"/>
      <c r="DS5" s="216"/>
      <c r="DT5" s="216"/>
      <c r="DU5" s="216"/>
      <c r="DV5" s="216"/>
      <c r="DW5" s="216"/>
      <c r="DX5" s="216"/>
      <c r="DY5" s="216"/>
      <c r="DZ5" s="216"/>
      <c r="EA5" s="216"/>
      <c r="EB5" s="216"/>
      <c r="EC5" s="216"/>
      <c r="ED5" s="216"/>
      <c r="EE5" s="216"/>
      <c r="EF5" s="216"/>
      <c r="EG5" s="216"/>
      <c r="EH5" s="216"/>
      <c r="EI5" s="216"/>
      <c r="EJ5" s="216"/>
      <c r="EK5" s="216"/>
      <c r="EL5" s="217"/>
    </row>
    <row r="6" spans="1:142" ht="26.25" customHeight="1" thickBot="1">
      <c r="A6" s="236" t="s">
        <v>2</v>
      </c>
      <c r="B6" s="237"/>
      <c r="C6" s="237"/>
      <c r="D6" s="237"/>
      <c r="E6" s="237"/>
      <c r="F6" s="237"/>
      <c r="G6" s="215" t="s">
        <v>196</v>
      </c>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216"/>
      <c r="BP6" s="216"/>
      <c r="BQ6" s="216"/>
      <c r="BR6" s="216"/>
      <c r="BS6" s="216"/>
      <c r="BT6" s="216"/>
      <c r="BU6" s="216"/>
      <c r="BV6" s="216"/>
      <c r="BW6" s="216"/>
      <c r="BX6" s="216"/>
      <c r="BY6" s="216"/>
      <c r="BZ6" s="216"/>
      <c r="CA6" s="216"/>
      <c r="CB6" s="216"/>
      <c r="CC6" s="216"/>
      <c r="CD6" s="216"/>
      <c r="CE6" s="216"/>
      <c r="CF6" s="216"/>
      <c r="CG6" s="216"/>
      <c r="CH6" s="216"/>
      <c r="CI6" s="216"/>
      <c r="CJ6" s="216"/>
      <c r="CK6" s="216"/>
      <c r="CL6" s="216"/>
      <c r="CM6" s="216"/>
      <c r="CN6" s="216"/>
      <c r="CO6" s="216"/>
      <c r="CP6" s="216"/>
      <c r="CQ6" s="216"/>
      <c r="CR6" s="216"/>
      <c r="CS6" s="216"/>
      <c r="CT6" s="216"/>
      <c r="CU6" s="216"/>
      <c r="CV6" s="216"/>
      <c r="CW6" s="216"/>
      <c r="CX6" s="216"/>
      <c r="CY6" s="216"/>
      <c r="CZ6" s="216"/>
      <c r="DA6" s="216"/>
      <c r="DB6" s="216"/>
      <c r="DC6" s="216"/>
      <c r="DD6" s="216"/>
      <c r="DE6" s="216"/>
      <c r="DF6" s="216"/>
      <c r="DG6" s="216"/>
      <c r="DH6" s="216"/>
      <c r="DI6" s="216"/>
      <c r="DJ6" s="216"/>
      <c r="DK6" s="216"/>
      <c r="DL6" s="216"/>
      <c r="DM6" s="216"/>
      <c r="DN6" s="216"/>
      <c r="DO6" s="216"/>
      <c r="DP6" s="216"/>
      <c r="DQ6" s="216"/>
      <c r="DR6" s="216"/>
      <c r="DS6" s="216"/>
      <c r="DT6" s="216"/>
      <c r="DU6" s="216"/>
      <c r="DV6" s="216"/>
      <c r="DW6" s="216"/>
      <c r="DX6" s="216"/>
      <c r="DY6" s="216"/>
      <c r="DZ6" s="216"/>
      <c r="EA6" s="216"/>
      <c r="EB6" s="216"/>
      <c r="EC6" s="216"/>
      <c r="ED6" s="216"/>
      <c r="EE6" s="216"/>
      <c r="EF6" s="216"/>
      <c r="EG6" s="216"/>
      <c r="EH6" s="216"/>
      <c r="EI6" s="216"/>
      <c r="EJ6" s="216"/>
      <c r="EK6" s="216"/>
      <c r="EL6" s="217"/>
    </row>
    <row r="7" spans="1:142" ht="30" customHeight="1" thickBot="1">
      <c r="A7" s="236" t="s">
        <v>124</v>
      </c>
      <c r="B7" s="237"/>
      <c r="C7" s="237"/>
      <c r="D7" s="237"/>
      <c r="E7" s="237"/>
      <c r="F7" s="237"/>
      <c r="G7" s="215" t="s">
        <v>197</v>
      </c>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7"/>
    </row>
    <row r="8" spans="1:142" ht="30" customHeight="1" thickBot="1">
      <c r="A8" s="236" t="s">
        <v>1</v>
      </c>
      <c r="B8" s="237"/>
      <c r="C8" s="237"/>
      <c r="D8" s="237"/>
      <c r="E8" s="237"/>
      <c r="F8" s="237"/>
      <c r="G8" s="218" t="s">
        <v>198</v>
      </c>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Y8" s="219"/>
      <c r="BZ8" s="219"/>
      <c r="CA8" s="219"/>
      <c r="CB8" s="219"/>
      <c r="CC8" s="219"/>
      <c r="CD8" s="219"/>
      <c r="CE8" s="219"/>
      <c r="CF8" s="219"/>
      <c r="CG8" s="219"/>
      <c r="CH8" s="219"/>
      <c r="CI8" s="219"/>
      <c r="CJ8" s="219"/>
      <c r="CK8" s="219"/>
      <c r="CL8" s="219"/>
      <c r="CM8" s="219"/>
      <c r="CN8" s="219"/>
      <c r="CO8" s="219"/>
      <c r="CP8" s="219"/>
      <c r="CQ8" s="219"/>
      <c r="CR8" s="219"/>
      <c r="CS8" s="219"/>
      <c r="CT8" s="219"/>
      <c r="CU8" s="219"/>
      <c r="CV8" s="219"/>
      <c r="CW8" s="219"/>
      <c r="CX8" s="219"/>
      <c r="CY8" s="219"/>
      <c r="CZ8" s="219"/>
      <c r="DA8" s="219"/>
      <c r="DB8" s="219"/>
      <c r="DC8" s="219"/>
      <c r="DD8" s="219"/>
      <c r="DE8" s="219"/>
      <c r="DF8" s="219"/>
      <c r="DG8" s="219"/>
      <c r="DH8" s="219"/>
      <c r="DI8" s="219"/>
      <c r="DJ8" s="219"/>
      <c r="DK8" s="219"/>
      <c r="DL8" s="219"/>
      <c r="DM8" s="219"/>
      <c r="DN8" s="219"/>
      <c r="DO8" s="219"/>
      <c r="DP8" s="219"/>
      <c r="DQ8" s="219"/>
      <c r="DR8" s="219"/>
      <c r="DS8" s="219"/>
      <c r="DT8" s="219"/>
      <c r="DU8" s="219"/>
      <c r="DV8" s="219"/>
      <c r="DW8" s="219"/>
      <c r="DX8" s="219"/>
      <c r="DY8" s="219"/>
      <c r="DZ8" s="219"/>
      <c r="EA8" s="219"/>
      <c r="EB8" s="219"/>
      <c r="EC8" s="219"/>
      <c r="ED8" s="219"/>
      <c r="EE8" s="219"/>
      <c r="EF8" s="219"/>
      <c r="EG8" s="219"/>
      <c r="EH8" s="219"/>
      <c r="EI8" s="219"/>
      <c r="EJ8" s="219"/>
      <c r="EK8" s="219"/>
      <c r="EL8" s="220"/>
    </row>
    <row r="9" spans="1:142" ht="20.25" customHeight="1" thickBot="1">
      <c r="A9" s="45"/>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6"/>
      <c r="DU9" s="26"/>
      <c r="DV9" s="26"/>
      <c r="DW9" s="26"/>
      <c r="DX9" s="26"/>
      <c r="DY9" s="26"/>
      <c r="DZ9" s="26"/>
      <c r="EA9" s="26"/>
      <c r="EB9" s="26"/>
      <c r="EC9" s="26"/>
      <c r="ED9" s="26"/>
      <c r="EE9" s="26"/>
      <c r="EF9" s="26"/>
      <c r="EG9" s="26"/>
      <c r="EH9" s="26"/>
      <c r="EI9" s="26"/>
      <c r="EJ9" s="26"/>
      <c r="EK9" s="26"/>
      <c r="EL9" s="27"/>
    </row>
    <row r="10" spans="1:142" s="2" customFormat="1" ht="70.5" customHeight="1" thickBot="1">
      <c r="A10" s="221" t="s">
        <v>168</v>
      </c>
      <c r="B10" s="241"/>
      <c r="C10" s="231" t="s">
        <v>45</v>
      </c>
      <c r="D10" s="231"/>
      <c r="E10" s="231" t="s">
        <v>47</v>
      </c>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c r="BQ10" s="231"/>
      <c r="BR10" s="231"/>
      <c r="BS10" s="231"/>
      <c r="BT10" s="231"/>
      <c r="BU10" s="231"/>
      <c r="BV10" s="231"/>
      <c r="BW10" s="231"/>
      <c r="BX10" s="231"/>
      <c r="BY10" s="231"/>
      <c r="BZ10" s="231"/>
      <c r="CA10" s="231"/>
      <c r="CB10" s="231"/>
      <c r="CC10" s="231"/>
      <c r="CD10" s="231"/>
      <c r="CE10" s="231"/>
      <c r="CF10" s="231"/>
      <c r="CG10" s="231"/>
      <c r="CH10" s="231"/>
      <c r="CI10" s="231"/>
      <c r="CJ10" s="231"/>
      <c r="CK10" s="231"/>
      <c r="CL10" s="231"/>
      <c r="CM10" s="231"/>
      <c r="CN10" s="231"/>
      <c r="CO10" s="231"/>
      <c r="CP10" s="231"/>
      <c r="CQ10" s="231"/>
      <c r="CR10" s="231"/>
      <c r="CS10" s="231"/>
      <c r="CT10" s="231"/>
      <c r="CU10" s="231"/>
      <c r="CV10" s="231"/>
      <c r="CW10" s="231"/>
      <c r="CX10" s="231"/>
      <c r="CY10" s="231"/>
      <c r="CZ10" s="231"/>
      <c r="DA10" s="231"/>
      <c r="DB10" s="231"/>
      <c r="DC10" s="231"/>
      <c r="DD10" s="231"/>
      <c r="DE10" s="231"/>
      <c r="DF10" s="231"/>
      <c r="DG10" s="231"/>
      <c r="DH10" s="231"/>
      <c r="DI10" s="231"/>
      <c r="DJ10" s="231"/>
      <c r="DK10" s="231"/>
      <c r="DL10" s="231"/>
      <c r="DM10" s="231"/>
      <c r="DN10" s="231"/>
      <c r="DO10" s="231"/>
      <c r="DP10" s="231"/>
      <c r="DQ10" s="231"/>
      <c r="DR10" s="231"/>
      <c r="DS10" s="231"/>
      <c r="DT10" s="232"/>
      <c r="DU10" s="232"/>
      <c r="DV10" s="232"/>
      <c r="DW10" s="232"/>
      <c r="DX10" s="232"/>
      <c r="DY10" s="232"/>
      <c r="DZ10" s="232"/>
      <c r="EA10" s="232"/>
      <c r="EB10" s="232"/>
      <c r="EC10" s="232"/>
      <c r="ED10" s="232"/>
      <c r="EE10" s="232"/>
      <c r="EF10" s="232" t="s">
        <v>55</v>
      </c>
      <c r="EG10" s="232" t="s">
        <v>56</v>
      </c>
      <c r="EH10" s="226" t="s">
        <v>57</v>
      </c>
      <c r="EI10" s="226" t="s">
        <v>58</v>
      </c>
      <c r="EJ10" s="226" t="s">
        <v>59</v>
      </c>
      <c r="EK10" s="226" t="s">
        <v>60</v>
      </c>
      <c r="EL10" s="223" t="s">
        <v>61</v>
      </c>
    </row>
    <row r="11" spans="1:142" s="3" customFormat="1" ht="45.75" customHeight="1" thickBot="1">
      <c r="A11" s="238" t="s">
        <v>169</v>
      </c>
      <c r="B11" s="238" t="s">
        <v>170</v>
      </c>
      <c r="C11" s="232" t="s">
        <v>41</v>
      </c>
      <c r="D11" s="232" t="s">
        <v>46</v>
      </c>
      <c r="E11" s="232" t="s">
        <v>48</v>
      </c>
      <c r="F11" s="232" t="s">
        <v>49</v>
      </c>
      <c r="G11" s="232" t="s">
        <v>50</v>
      </c>
      <c r="H11" s="232" t="s">
        <v>51</v>
      </c>
      <c r="I11" s="242" t="s">
        <v>52</v>
      </c>
      <c r="J11" s="247" t="s">
        <v>53</v>
      </c>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c r="CZ11" s="247"/>
      <c r="DA11" s="247"/>
      <c r="DB11" s="247"/>
      <c r="DC11" s="247"/>
      <c r="DD11" s="247"/>
      <c r="DE11" s="247"/>
      <c r="DF11" s="247"/>
      <c r="DG11" s="247"/>
      <c r="DH11" s="247"/>
      <c r="DI11" s="247"/>
      <c r="DJ11" s="247"/>
      <c r="DK11" s="247"/>
      <c r="DL11" s="247"/>
      <c r="DM11" s="247"/>
      <c r="DN11" s="247"/>
      <c r="DO11" s="247"/>
      <c r="DP11" s="247"/>
      <c r="DQ11" s="247"/>
      <c r="DR11" s="247"/>
      <c r="DS11" s="248"/>
      <c r="DT11" s="271" t="s">
        <v>54</v>
      </c>
      <c r="DU11" s="272"/>
      <c r="DV11" s="272"/>
      <c r="DW11" s="272"/>
      <c r="DX11" s="272"/>
      <c r="DY11" s="272"/>
      <c r="DZ11" s="272"/>
      <c r="EA11" s="272"/>
      <c r="EB11" s="272"/>
      <c r="EC11" s="272"/>
      <c r="ED11" s="272"/>
      <c r="EE11" s="272"/>
      <c r="EF11" s="233"/>
      <c r="EG11" s="233"/>
      <c r="EH11" s="227"/>
      <c r="EI11" s="227"/>
      <c r="EJ11" s="227"/>
      <c r="EK11" s="227"/>
      <c r="EL11" s="224"/>
    </row>
    <row r="12" spans="1:142" s="3" customFormat="1" ht="51" customHeight="1" thickBot="1">
      <c r="A12" s="239"/>
      <c r="B12" s="239"/>
      <c r="C12" s="233"/>
      <c r="D12" s="233"/>
      <c r="E12" s="233"/>
      <c r="F12" s="233"/>
      <c r="G12" s="233"/>
      <c r="H12" s="233"/>
      <c r="I12" s="243"/>
      <c r="J12" s="269" t="s">
        <v>65</v>
      </c>
      <c r="K12" s="246" t="s">
        <v>112</v>
      </c>
      <c r="L12" s="247"/>
      <c r="M12" s="247"/>
      <c r="N12" s="247"/>
      <c r="O12" s="247"/>
      <c r="P12" s="247"/>
      <c r="Q12" s="247"/>
      <c r="R12" s="247"/>
      <c r="S12" s="247"/>
      <c r="T12" s="247"/>
      <c r="U12" s="247"/>
      <c r="V12" s="247"/>
      <c r="W12" s="248"/>
      <c r="X12" s="246" t="s">
        <v>113</v>
      </c>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8"/>
      <c r="AW12" s="246" t="s">
        <v>133</v>
      </c>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8"/>
      <c r="BV12" s="246" t="s">
        <v>134</v>
      </c>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8"/>
      <c r="CU12" s="246" t="s">
        <v>137</v>
      </c>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8"/>
      <c r="DT12" s="221" t="s">
        <v>83</v>
      </c>
      <c r="DU12" s="221" t="s">
        <v>103</v>
      </c>
      <c r="DV12" s="221" t="s">
        <v>3</v>
      </c>
      <c r="DW12" s="221" t="s">
        <v>104</v>
      </c>
      <c r="DX12" s="221" t="s">
        <v>105</v>
      </c>
      <c r="DY12" s="221" t="s">
        <v>4</v>
      </c>
      <c r="DZ12" s="221" t="s">
        <v>106</v>
      </c>
      <c r="EA12" s="221" t="s">
        <v>107</v>
      </c>
      <c r="EB12" s="221" t="s">
        <v>108</v>
      </c>
      <c r="EC12" s="221" t="s">
        <v>109</v>
      </c>
      <c r="ED12" s="221" t="s">
        <v>110</v>
      </c>
      <c r="EE12" s="229" t="s">
        <v>5</v>
      </c>
      <c r="EF12" s="234"/>
      <c r="EG12" s="233"/>
      <c r="EH12" s="227"/>
      <c r="EI12" s="227"/>
      <c r="EJ12" s="227"/>
      <c r="EK12" s="227"/>
      <c r="EL12" s="224"/>
    </row>
    <row r="13" spans="1:142" s="3" customFormat="1" ht="92.25" customHeight="1" thickBot="1">
      <c r="A13" s="240"/>
      <c r="B13" s="240"/>
      <c r="C13" s="245"/>
      <c r="D13" s="245"/>
      <c r="E13" s="245"/>
      <c r="F13" s="245"/>
      <c r="G13" s="245"/>
      <c r="H13" s="245"/>
      <c r="I13" s="244"/>
      <c r="J13" s="270"/>
      <c r="K13" s="132" t="s">
        <v>175</v>
      </c>
      <c r="L13" s="133" t="s">
        <v>79</v>
      </c>
      <c r="M13" s="134" t="s">
        <v>114</v>
      </c>
      <c r="N13" s="135" t="s">
        <v>80</v>
      </c>
      <c r="O13" s="134" t="s">
        <v>115</v>
      </c>
      <c r="P13" s="135" t="s">
        <v>81</v>
      </c>
      <c r="Q13" s="136" t="s">
        <v>116</v>
      </c>
      <c r="R13" s="135" t="s">
        <v>111</v>
      </c>
      <c r="S13" s="136" t="s">
        <v>117</v>
      </c>
      <c r="T13" s="135" t="s">
        <v>82</v>
      </c>
      <c r="U13" s="136" t="s">
        <v>118</v>
      </c>
      <c r="V13" s="135" t="s">
        <v>97</v>
      </c>
      <c r="W13" s="137" t="s">
        <v>119</v>
      </c>
      <c r="X13" s="138" t="s">
        <v>66</v>
      </c>
      <c r="Y13" s="135" t="s">
        <v>73</v>
      </c>
      <c r="Z13" s="136" t="s">
        <v>120</v>
      </c>
      <c r="AA13" s="135" t="s">
        <v>74</v>
      </c>
      <c r="AB13" s="136" t="s">
        <v>121</v>
      </c>
      <c r="AC13" s="135" t="s">
        <v>75</v>
      </c>
      <c r="AD13" s="136" t="s">
        <v>122</v>
      </c>
      <c r="AE13" s="135" t="s">
        <v>76</v>
      </c>
      <c r="AF13" s="136" t="s">
        <v>123</v>
      </c>
      <c r="AG13" s="135" t="s">
        <v>77</v>
      </c>
      <c r="AH13" s="136" t="s">
        <v>125</v>
      </c>
      <c r="AI13" s="135" t="s">
        <v>78</v>
      </c>
      <c r="AJ13" s="136" t="s">
        <v>126</v>
      </c>
      <c r="AK13" s="135" t="s">
        <v>79</v>
      </c>
      <c r="AL13" s="136" t="s">
        <v>127</v>
      </c>
      <c r="AM13" s="135" t="s">
        <v>80</v>
      </c>
      <c r="AN13" s="136" t="s">
        <v>128</v>
      </c>
      <c r="AO13" s="135" t="s">
        <v>81</v>
      </c>
      <c r="AP13" s="136" t="s">
        <v>129</v>
      </c>
      <c r="AQ13" s="135" t="s">
        <v>111</v>
      </c>
      <c r="AR13" s="136" t="s">
        <v>130</v>
      </c>
      <c r="AS13" s="135" t="s">
        <v>82</v>
      </c>
      <c r="AT13" s="136" t="s">
        <v>131</v>
      </c>
      <c r="AU13" s="135" t="s">
        <v>97</v>
      </c>
      <c r="AV13" s="137" t="s">
        <v>132</v>
      </c>
      <c r="AW13" s="138" t="s">
        <v>66</v>
      </c>
      <c r="AX13" s="135" t="s">
        <v>73</v>
      </c>
      <c r="AY13" s="136" t="s">
        <v>120</v>
      </c>
      <c r="AZ13" s="135" t="s">
        <v>74</v>
      </c>
      <c r="BA13" s="136" t="s">
        <v>121</v>
      </c>
      <c r="BB13" s="135" t="s">
        <v>75</v>
      </c>
      <c r="BC13" s="136" t="s">
        <v>122</v>
      </c>
      <c r="BD13" s="135" t="s">
        <v>76</v>
      </c>
      <c r="BE13" s="136" t="s">
        <v>123</v>
      </c>
      <c r="BF13" s="135" t="s">
        <v>77</v>
      </c>
      <c r="BG13" s="136" t="s">
        <v>125</v>
      </c>
      <c r="BH13" s="135" t="s">
        <v>78</v>
      </c>
      <c r="BI13" s="136" t="s">
        <v>126</v>
      </c>
      <c r="BJ13" s="135" t="s">
        <v>79</v>
      </c>
      <c r="BK13" s="136" t="s">
        <v>127</v>
      </c>
      <c r="BL13" s="135" t="s">
        <v>80</v>
      </c>
      <c r="BM13" s="136" t="s">
        <v>128</v>
      </c>
      <c r="BN13" s="135" t="s">
        <v>81</v>
      </c>
      <c r="BO13" s="136" t="s">
        <v>129</v>
      </c>
      <c r="BP13" s="135" t="s">
        <v>111</v>
      </c>
      <c r="BQ13" s="136" t="s">
        <v>130</v>
      </c>
      <c r="BR13" s="135" t="s">
        <v>82</v>
      </c>
      <c r="BS13" s="136" t="s">
        <v>131</v>
      </c>
      <c r="BT13" s="135" t="s">
        <v>97</v>
      </c>
      <c r="BU13" s="137" t="s">
        <v>135</v>
      </c>
      <c r="BV13" s="138" t="s">
        <v>66</v>
      </c>
      <c r="BW13" s="135" t="s">
        <v>73</v>
      </c>
      <c r="BX13" s="136" t="s">
        <v>120</v>
      </c>
      <c r="BY13" s="135" t="s">
        <v>74</v>
      </c>
      <c r="BZ13" s="136" t="s">
        <v>121</v>
      </c>
      <c r="CA13" s="135" t="s">
        <v>75</v>
      </c>
      <c r="CB13" s="136" t="s">
        <v>122</v>
      </c>
      <c r="CC13" s="135" t="s">
        <v>76</v>
      </c>
      <c r="CD13" s="136" t="s">
        <v>123</v>
      </c>
      <c r="CE13" s="135" t="s">
        <v>77</v>
      </c>
      <c r="CF13" s="136" t="s">
        <v>125</v>
      </c>
      <c r="CG13" s="135" t="s">
        <v>78</v>
      </c>
      <c r="CH13" s="136" t="s">
        <v>126</v>
      </c>
      <c r="CI13" s="135" t="s">
        <v>79</v>
      </c>
      <c r="CJ13" s="136" t="s">
        <v>127</v>
      </c>
      <c r="CK13" s="135" t="s">
        <v>80</v>
      </c>
      <c r="CL13" s="136" t="s">
        <v>128</v>
      </c>
      <c r="CM13" s="135" t="s">
        <v>81</v>
      </c>
      <c r="CN13" s="136" t="s">
        <v>129</v>
      </c>
      <c r="CO13" s="135" t="s">
        <v>111</v>
      </c>
      <c r="CP13" s="136" t="s">
        <v>130</v>
      </c>
      <c r="CQ13" s="135" t="s">
        <v>82</v>
      </c>
      <c r="CR13" s="136" t="s">
        <v>131</v>
      </c>
      <c r="CS13" s="135" t="s">
        <v>97</v>
      </c>
      <c r="CT13" s="137" t="s">
        <v>136</v>
      </c>
      <c r="CU13" s="138" t="s">
        <v>66</v>
      </c>
      <c r="CV13" s="135" t="s">
        <v>73</v>
      </c>
      <c r="CW13" s="136" t="s">
        <v>120</v>
      </c>
      <c r="CX13" s="135" t="s">
        <v>74</v>
      </c>
      <c r="CY13" s="136" t="s">
        <v>121</v>
      </c>
      <c r="CZ13" s="135" t="s">
        <v>75</v>
      </c>
      <c r="DA13" s="136" t="s">
        <v>122</v>
      </c>
      <c r="DB13" s="135" t="s">
        <v>76</v>
      </c>
      <c r="DC13" s="136" t="s">
        <v>123</v>
      </c>
      <c r="DD13" s="135" t="s">
        <v>77</v>
      </c>
      <c r="DE13" s="136" t="s">
        <v>125</v>
      </c>
      <c r="DF13" s="135" t="s">
        <v>78</v>
      </c>
      <c r="DG13" s="136" t="s">
        <v>126</v>
      </c>
      <c r="DH13" s="135" t="s">
        <v>79</v>
      </c>
      <c r="DI13" s="136" t="s">
        <v>127</v>
      </c>
      <c r="DJ13" s="135" t="s">
        <v>80</v>
      </c>
      <c r="DK13" s="136" t="s">
        <v>128</v>
      </c>
      <c r="DL13" s="135" t="s">
        <v>81</v>
      </c>
      <c r="DM13" s="136" t="s">
        <v>129</v>
      </c>
      <c r="DN13" s="135" t="s">
        <v>111</v>
      </c>
      <c r="DO13" s="136" t="s">
        <v>130</v>
      </c>
      <c r="DP13" s="135" t="s">
        <v>82</v>
      </c>
      <c r="DQ13" s="136" t="s">
        <v>131</v>
      </c>
      <c r="DR13" s="135" t="s">
        <v>97</v>
      </c>
      <c r="DS13" s="137" t="s">
        <v>138</v>
      </c>
      <c r="DT13" s="222"/>
      <c r="DU13" s="222"/>
      <c r="DV13" s="222"/>
      <c r="DW13" s="222"/>
      <c r="DX13" s="222"/>
      <c r="DY13" s="222"/>
      <c r="DZ13" s="222"/>
      <c r="EA13" s="222"/>
      <c r="EB13" s="222"/>
      <c r="EC13" s="222"/>
      <c r="ED13" s="222"/>
      <c r="EE13" s="230"/>
      <c r="EF13" s="235"/>
      <c r="EG13" s="245"/>
      <c r="EH13" s="228"/>
      <c r="EI13" s="228"/>
      <c r="EJ13" s="228"/>
      <c r="EK13" s="228"/>
      <c r="EL13" s="225"/>
    </row>
    <row r="14" spans="1:142" s="3" customFormat="1" ht="326.25" customHeight="1">
      <c r="A14" s="144">
        <v>1</v>
      </c>
      <c r="B14" s="144">
        <v>22</v>
      </c>
      <c r="C14" s="144">
        <v>160</v>
      </c>
      <c r="D14" s="145" t="s">
        <v>199</v>
      </c>
      <c r="E14" s="144">
        <v>174</v>
      </c>
      <c r="F14" s="146" t="s">
        <v>200</v>
      </c>
      <c r="G14" s="144" t="s">
        <v>201</v>
      </c>
      <c r="H14" s="144" t="s">
        <v>202</v>
      </c>
      <c r="I14" s="141">
        <v>2000000</v>
      </c>
      <c r="J14" s="141">
        <v>2000000</v>
      </c>
      <c r="K14" s="142">
        <v>60000</v>
      </c>
      <c r="L14" s="142">
        <v>60000</v>
      </c>
      <c r="M14" s="142">
        <v>17724</v>
      </c>
      <c r="N14" s="142">
        <v>60000</v>
      </c>
      <c r="O14" s="142">
        <v>32100</v>
      </c>
      <c r="P14" s="139">
        <v>60000</v>
      </c>
      <c r="Q14" s="139">
        <v>55482</v>
      </c>
      <c r="R14" s="139"/>
      <c r="S14" s="139"/>
      <c r="T14" s="139"/>
      <c r="U14" s="139"/>
      <c r="V14" s="139"/>
      <c r="W14" s="139"/>
      <c r="X14" s="141">
        <v>462000</v>
      </c>
      <c r="Y14" s="140"/>
      <c r="Z14" s="140"/>
      <c r="AA14" s="140"/>
      <c r="AB14" s="140"/>
      <c r="AC14" s="140"/>
      <c r="AD14" s="140"/>
      <c r="AE14" s="140"/>
      <c r="AF14" s="140"/>
      <c r="AG14" s="140"/>
      <c r="AH14" s="140"/>
      <c r="AI14" s="140"/>
      <c r="AJ14" s="140"/>
      <c r="AK14" s="140"/>
      <c r="AL14" s="140"/>
      <c r="AM14" s="140"/>
      <c r="AN14" s="140"/>
      <c r="AO14" s="139"/>
      <c r="AP14" s="139"/>
      <c r="AQ14" s="139"/>
      <c r="AR14" s="139"/>
      <c r="AS14" s="139"/>
      <c r="AT14" s="139"/>
      <c r="AU14" s="139"/>
      <c r="AV14" s="140"/>
      <c r="AW14" s="142">
        <v>616000</v>
      </c>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41">
        <v>616000</v>
      </c>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39"/>
      <c r="CU14" s="141">
        <v>246000</v>
      </c>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1">
        <v>17724</v>
      </c>
      <c r="EA14" s="141">
        <v>32100</v>
      </c>
      <c r="EB14" s="140">
        <v>55482</v>
      </c>
      <c r="EC14" s="140"/>
      <c r="ED14" s="140"/>
      <c r="EE14" s="140"/>
      <c r="EF14" s="143">
        <f>EB14/P14</f>
        <v>0.92469999999999997</v>
      </c>
      <c r="EG14" s="143">
        <f>EB14/J14</f>
        <v>2.7740999999999998E-2</v>
      </c>
      <c r="EH14" s="173" t="s">
        <v>294</v>
      </c>
      <c r="EI14" s="174" t="s">
        <v>203</v>
      </c>
      <c r="EJ14" s="175" t="s">
        <v>204</v>
      </c>
      <c r="EK14" s="173" t="s">
        <v>205</v>
      </c>
      <c r="EL14" s="176" t="s">
        <v>206</v>
      </c>
    </row>
    <row r="15" spans="1:142">
      <c r="A15" s="4"/>
      <c r="B15" s="4"/>
      <c r="C15" s="4"/>
      <c r="D15" s="4"/>
      <c r="E15" s="4"/>
      <c r="F15" s="4"/>
      <c r="G15" s="4"/>
      <c r="H15" s="4"/>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4"/>
      <c r="DU15" s="4"/>
      <c r="DV15" s="4"/>
      <c r="DW15" s="4"/>
      <c r="DX15" s="4"/>
      <c r="DY15" s="4"/>
      <c r="DZ15" s="4"/>
      <c r="EA15" s="4"/>
      <c r="EB15" s="4"/>
      <c r="EC15" s="4"/>
      <c r="ED15" s="4"/>
      <c r="EE15" s="4"/>
      <c r="EF15" s="4"/>
      <c r="EG15" s="4"/>
      <c r="EH15" s="4"/>
      <c r="EI15" s="4"/>
      <c r="EJ15" s="4"/>
      <c r="EK15" s="4"/>
      <c r="EL15" s="4"/>
    </row>
    <row r="16" spans="1:142">
      <c r="A16" s="4"/>
      <c r="B16" s="4"/>
      <c r="C16" s="4"/>
      <c r="D16" s="4"/>
      <c r="E16" s="4"/>
      <c r="F16" s="4"/>
      <c r="G16" s="4"/>
      <c r="H16" s="4"/>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4"/>
      <c r="DU16" s="4"/>
      <c r="DV16" s="4"/>
      <c r="DW16" s="4"/>
      <c r="DX16" s="4"/>
      <c r="DY16" s="4"/>
      <c r="DZ16" s="4"/>
      <c r="EA16" s="4"/>
      <c r="EB16" s="4"/>
      <c r="EC16" s="4"/>
      <c r="ED16" s="4"/>
      <c r="EE16" s="4"/>
      <c r="EF16" s="4"/>
      <c r="EG16" s="4"/>
      <c r="EH16" s="4"/>
      <c r="EI16" s="4"/>
      <c r="EJ16" s="4"/>
      <c r="EK16" s="4"/>
      <c r="EL16" s="4"/>
    </row>
    <row r="17" spans="2:142">
      <c r="B17" s="32"/>
      <c r="C17" s="4"/>
      <c r="D17" s="4"/>
      <c r="E17" s="4"/>
      <c r="F17" s="4"/>
      <c r="G17" s="4"/>
      <c r="H17" s="4"/>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4"/>
      <c r="DU17" s="4"/>
      <c r="DV17" s="4"/>
      <c r="DW17" s="4"/>
      <c r="DX17" s="4"/>
      <c r="DY17" s="4"/>
      <c r="DZ17" s="4"/>
      <c r="EA17" s="4"/>
      <c r="EB17" s="4"/>
      <c r="EC17" s="4"/>
      <c r="ED17" s="4"/>
      <c r="EE17" s="4"/>
      <c r="EF17" s="4"/>
      <c r="EG17" s="4"/>
      <c r="EH17" s="4"/>
      <c r="EI17" s="4"/>
      <c r="EJ17" s="4"/>
      <c r="EK17" s="4"/>
      <c r="EL17" s="4"/>
    </row>
    <row r="18" spans="2:142" ht="30" customHeight="1">
      <c r="D18" s="32" t="s">
        <v>67</v>
      </c>
    </row>
    <row r="19" spans="2:142">
      <c r="D19" s="68" t="s">
        <v>68</v>
      </c>
      <c r="E19" s="249" t="s">
        <v>69</v>
      </c>
      <c r="F19" s="249"/>
      <c r="G19" s="249"/>
      <c r="H19" s="249"/>
      <c r="I19" s="249"/>
      <c r="J19" s="249"/>
      <c r="K19" s="249"/>
      <c r="L19" s="250" t="s">
        <v>70</v>
      </c>
      <c r="M19" s="250"/>
      <c r="N19" s="250"/>
      <c r="O19" s="250"/>
      <c r="P19" s="250"/>
      <c r="Q19" s="250"/>
      <c r="R19" s="250"/>
    </row>
    <row r="20" spans="2:142">
      <c r="D20" s="31">
        <v>12</v>
      </c>
      <c r="E20" s="213" t="s">
        <v>176</v>
      </c>
      <c r="F20" s="213"/>
      <c r="G20" s="213"/>
      <c r="H20" s="213"/>
      <c r="I20" s="213"/>
      <c r="J20" s="213"/>
      <c r="K20" s="213"/>
      <c r="L20" s="214" t="s">
        <v>194</v>
      </c>
      <c r="M20" s="214"/>
      <c r="N20" s="214"/>
      <c r="O20" s="214"/>
      <c r="P20" s="214"/>
      <c r="Q20" s="214"/>
      <c r="R20" s="214"/>
    </row>
  </sheetData>
  <mergeCells count="56">
    <mergeCell ref="E19:K19"/>
    <mergeCell ref="L19:R19"/>
    <mergeCell ref="H11:H13"/>
    <mergeCell ref="K12:W12"/>
    <mergeCell ref="G2:EL2"/>
    <mergeCell ref="G4:DS4"/>
    <mergeCell ref="DT4:EL4"/>
    <mergeCell ref="A2:F4"/>
    <mergeCell ref="G3:EL3"/>
    <mergeCell ref="B11:B13"/>
    <mergeCell ref="J12:J13"/>
    <mergeCell ref="EJ10:EJ13"/>
    <mergeCell ref="DT11:EE11"/>
    <mergeCell ref="X12:AV12"/>
    <mergeCell ref="AW12:BU12"/>
    <mergeCell ref="BV12:CT12"/>
    <mergeCell ref="CU12:DS12"/>
    <mergeCell ref="J11:DS11"/>
    <mergeCell ref="EG10:EG13"/>
    <mergeCell ref="E11:E13"/>
    <mergeCell ref="DY12:DY13"/>
    <mergeCell ref="DZ12:DZ13"/>
    <mergeCell ref="F11:F13"/>
    <mergeCell ref="G11:G13"/>
    <mergeCell ref="A5:F5"/>
    <mergeCell ref="A6:F6"/>
    <mergeCell ref="A7:F7"/>
    <mergeCell ref="G5:EL5"/>
    <mergeCell ref="EA12:EA13"/>
    <mergeCell ref="EB12:EB13"/>
    <mergeCell ref="A8:F8"/>
    <mergeCell ref="A11:A13"/>
    <mergeCell ref="A10:B10"/>
    <mergeCell ref="C10:D10"/>
    <mergeCell ref="I11:I13"/>
    <mergeCell ref="C11:C13"/>
    <mergeCell ref="D11:D13"/>
    <mergeCell ref="EK10:EK13"/>
    <mergeCell ref="EC12:EC13"/>
    <mergeCell ref="ED12:ED13"/>
    <mergeCell ref="E20:K20"/>
    <mergeCell ref="L20:R20"/>
    <mergeCell ref="G6:EL6"/>
    <mergeCell ref="G7:EL7"/>
    <mergeCell ref="G8:EL8"/>
    <mergeCell ref="DX12:DX13"/>
    <mergeCell ref="DU12:DU13"/>
    <mergeCell ref="DV12:DV13"/>
    <mergeCell ref="DW12:DW13"/>
    <mergeCell ref="EL10:EL13"/>
    <mergeCell ref="EI10:EI13"/>
    <mergeCell ref="DT12:DT13"/>
    <mergeCell ref="EE12:EE13"/>
    <mergeCell ref="E10:EE10"/>
    <mergeCell ref="EH10:EH13"/>
    <mergeCell ref="EF10:EF13"/>
  </mergeCells>
  <phoneticPr fontId="8" type="noConversion"/>
  <dataValidations count="1">
    <dataValidation type="list" allowBlank="1" showInputMessage="1" showErrorMessage="1" sqref="H14" xr:uid="{1B23E234-2840-4FF0-8CAF-1905CEB952C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I34"/>
  <sheetViews>
    <sheetView topLeftCell="D7" zoomScale="50" zoomScaleNormal="50" zoomScaleSheetLayoutView="40" workbookViewId="0">
      <selection activeCell="K11" sqref="K11"/>
    </sheetView>
  </sheetViews>
  <sheetFormatPr baseColWidth="10" defaultColWidth="11.42578125" defaultRowHeight="15.75"/>
  <cols>
    <col min="1" max="1" width="18.42578125" style="1" customWidth="1"/>
    <col min="2" max="2" width="11.42578125" style="1" customWidth="1"/>
    <col min="3" max="3" width="17" style="1" customWidth="1"/>
    <col min="4" max="4" width="12" style="6" customWidth="1"/>
    <col min="5" max="5" width="11.28515625" style="6" customWidth="1"/>
    <col min="6" max="6" width="13.85546875" style="20" customWidth="1"/>
    <col min="7" max="8" width="17.42578125" style="7" customWidth="1"/>
    <col min="9" max="14" width="16.28515625" style="7" customWidth="1"/>
    <col min="15" max="18" width="16.28515625" style="7" hidden="1" customWidth="1"/>
    <col min="19" max="19" width="15.7109375" style="7" hidden="1" customWidth="1"/>
    <col min="20" max="20" width="17.85546875" style="7" hidden="1" customWidth="1"/>
    <col min="21" max="21" width="18.28515625" style="7" customWidth="1"/>
    <col min="22" max="35" width="18.28515625" style="7" hidden="1" customWidth="1"/>
    <col min="36" max="45" width="15.7109375" style="7" hidden="1" customWidth="1"/>
    <col min="46" max="46" width="18.28515625" style="7" customWidth="1"/>
    <col min="47" max="62" width="18.28515625" style="7" hidden="1" customWidth="1"/>
    <col min="63" max="70" width="15.7109375" style="7" hidden="1" customWidth="1"/>
    <col min="71" max="71" width="18.28515625" style="7" customWidth="1"/>
    <col min="72" max="84" width="18.28515625" style="7" hidden="1" customWidth="1"/>
    <col min="85" max="94" width="15.7109375" style="7" hidden="1" customWidth="1"/>
    <col min="95" max="95" width="13.7109375" style="7" hidden="1" customWidth="1"/>
    <col min="96" max="96" width="16.28515625" style="7" customWidth="1"/>
    <col min="97" max="119" width="16.28515625" style="7" hidden="1" customWidth="1"/>
    <col min="120" max="120" width="23" style="7" hidden="1" customWidth="1"/>
    <col min="121" max="126" width="10" style="1" hidden="1" customWidth="1"/>
    <col min="127" max="128" width="14.85546875" style="1" customWidth="1"/>
    <col min="129" max="129" width="14.85546875" style="17" customWidth="1"/>
    <col min="130" max="131" width="9.85546875" style="23" hidden="1" customWidth="1"/>
    <col min="132" max="132" width="10.28515625" style="17" hidden="1" customWidth="1"/>
    <col min="133" max="133" width="11.28515625" style="1" customWidth="1"/>
    <col min="134" max="134" width="12" style="1" customWidth="1"/>
    <col min="135" max="135" width="79.42578125" style="1" customWidth="1"/>
    <col min="136" max="136" width="11.7109375" style="1" customWidth="1"/>
    <col min="137" max="137" width="10" style="1" customWidth="1"/>
    <col min="138" max="139" width="20.42578125" style="1" customWidth="1"/>
    <col min="140" max="16384" width="11.42578125" style="1"/>
  </cols>
  <sheetData>
    <row r="1" spans="1:139" s="29" customFormat="1" ht="55.5" customHeight="1">
      <c r="A1" s="282"/>
      <c r="B1" s="283"/>
      <c r="C1" s="283"/>
      <c r="D1" s="283"/>
      <c r="E1" s="284"/>
      <c r="F1" s="252" t="s">
        <v>71</v>
      </c>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c r="BT1" s="252"/>
      <c r="BU1" s="252"/>
      <c r="BV1" s="252"/>
      <c r="BW1" s="252"/>
      <c r="BX1" s="252"/>
      <c r="BY1" s="252"/>
      <c r="BZ1" s="252"/>
      <c r="CA1" s="252"/>
      <c r="CB1" s="252"/>
      <c r="CC1" s="252"/>
      <c r="CD1" s="252"/>
      <c r="CE1" s="252"/>
      <c r="CF1" s="252"/>
      <c r="CG1" s="252"/>
      <c r="CH1" s="252"/>
      <c r="CI1" s="252"/>
      <c r="CJ1" s="252"/>
      <c r="CK1" s="252"/>
      <c r="CL1" s="252"/>
      <c r="CM1" s="252"/>
      <c r="CN1" s="252"/>
      <c r="CO1" s="252"/>
      <c r="CP1" s="252"/>
      <c r="CQ1" s="252"/>
      <c r="CR1" s="252"/>
      <c r="CS1" s="252"/>
      <c r="CT1" s="252"/>
      <c r="CU1" s="252"/>
      <c r="CV1" s="252"/>
      <c r="CW1" s="252"/>
      <c r="CX1" s="252"/>
      <c r="CY1" s="252"/>
      <c r="CZ1" s="252"/>
      <c r="DA1" s="252"/>
      <c r="DB1" s="252"/>
      <c r="DC1" s="252"/>
      <c r="DD1" s="252"/>
      <c r="DE1" s="252"/>
      <c r="DF1" s="252"/>
      <c r="DG1" s="252"/>
      <c r="DH1" s="252"/>
      <c r="DI1" s="252"/>
      <c r="DJ1" s="252"/>
      <c r="DK1" s="252"/>
      <c r="DL1" s="252"/>
      <c r="DM1" s="252"/>
      <c r="DN1" s="252"/>
      <c r="DO1" s="252"/>
      <c r="DP1" s="252"/>
      <c r="DQ1" s="252"/>
      <c r="DR1" s="252"/>
      <c r="DS1" s="252"/>
      <c r="DT1" s="252"/>
      <c r="DU1" s="252"/>
      <c r="DV1" s="252"/>
      <c r="DW1" s="252"/>
      <c r="DX1" s="252"/>
      <c r="DY1" s="252"/>
      <c r="DZ1" s="252"/>
      <c r="EA1" s="252"/>
      <c r="EB1" s="252"/>
      <c r="EC1" s="252"/>
      <c r="ED1" s="252"/>
      <c r="EE1" s="252"/>
      <c r="EF1" s="252"/>
      <c r="EG1" s="252"/>
      <c r="EH1" s="252"/>
      <c r="EI1" s="253"/>
    </row>
    <row r="2" spans="1:139" s="29" customFormat="1" ht="75" customHeight="1" thickBot="1">
      <c r="A2" s="285"/>
      <c r="B2" s="286"/>
      <c r="C2" s="286"/>
      <c r="D2" s="286"/>
      <c r="E2" s="287"/>
      <c r="F2" s="267" t="s">
        <v>296</v>
      </c>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c r="DS2" s="266"/>
      <c r="DT2" s="266"/>
      <c r="DU2" s="266"/>
      <c r="DV2" s="266"/>
      <c r="DW2" s="266"/>
      <c r="DX2" s="266"/>
      <c r="DY2" s="266"/>
      <c r="DZ2" s="266"/>
      <c r="EA2" s="266"/>
      <c r="EB2" s="266"/>
      <c r="EC2" s="266"/>
      <c r="ED2" s="266"/>
      <c r="EE2" s="266"/>
      <c r="EF2" s="266"/>
      <c r="EG2" s="266"/>
      <c r="EH2" s="266"/>
      <c r="EI2" s="291"/>
    </row>
    <row r="3" spans="1:139" s="28" customFormat="1" ht="43.5" customHeight="1" thickBot="1">
      <c r="A3" s="288"/>
      <c r="B3" s="289"/>
      <c r="C3" s="289"/>
      <c r="D3" s="289"/>
      <c r="E3" s="290"/>
      <c r="F3" s="292" t="s">
        <v>102</v>
      </c>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c r="CG3" s="293"/>
      <c r="CH3" s="293"/>
      <c r="CI3" s="293"/>
      <c r="CJ3" s="293"/>
      <c r="CK3" s="293"/>
      <c r="CL3" s="293"/>
      <c r="CM3" s="293"/>
      <c r="CN3" s="293"/>
      <c r="CO3" s="293"/>
      <c r="CP3" s="293"/>
      <c r="CQ3" s="293"/>
      <c r="CR3" s="293"/>
      <c r="CS3" s="293"/>
      <c r="CT3" s="293"/>
      <c r="CU3" s="293"/>
      <c r="CV3" s="293"/>
      <c r="CW3" s="293"/>
      <c r="CX3" s="293"/>
      <c r="CY3" s="293"/>
      <c r="CZ3" s="293"/>
      <c r="DA3" s="293"/>
      <c r="DB3" s="293"/>
      <c r="DC3" s="293"/>
      <c r="DD3" s="293"/>
      <c r="DE3" s="293"/>
      <c r="DF3" s="293"/>
      <c r="DG3" s="293"/>
      <c r="DH3" s="293"/>
      <c r="DI3" s="293"/>
      <c r="DJ3" s="293"/>
      <c r="DK3" s="293"/>
      <c r="DL3" s="293"/>
      <c r="DM3" s="293"/>
      <c r="DN3" s="293"/>
      <c r="DO3" s="293"/>
      <c r="DP3" s="293"/>
      <c r="DQ3" s="293"/>
      <c r="DR3" s="294"/>
      <c r="DS3" s="292" t="s">
        <v>167</v>
      </c>
      <c r="DT3" s="293"/>
      <c r="DU3" s="293"/>
      <c r="DV3" s="293"/>
      <c r="DW3" s="293"/>
      <c r="DX3" s="293"/>
      <c r="DY3" s="293"/>
      <c r="DZ3" s="293"/>
      <c r="EA3" s="293"/>
      <c r="EB3" s="293"/>
      <c r="EC3" s="293"/>
      <c r="ED3" s="293"/>
      <c r="EE3" s="293"/>
      <c r="EF3" s="293"/>
      <c r="EG3" s="293"/>
      <c r="EH3" s="293"/>
      <c r="EI3" s="294"/>
    </row>
    <row r="4" spans="1:139" ht="30.75" customHeight="1" thickBot="1">
      <c r="A4" s="300" t="s">
        <v>0</v>
      </c>
      <c r="B4" s="301"/>
      <c r="C4" s="301"/>
      <c r="D4" s="301"/>
      <c r="E4" s="302"/>
      <c r="F4" s="215" t="s">
        <v>195</v>
      </c>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7"/>
    </row>
    <row r="5" spans="1:139" ht="45" customHeight="1" thickBot="1">
      <c r="A5" s="300" t="s">
        <v>2</v>
      </c>
      <c r="B5" s="301"/>
      <c r="C5" s="301"/>
      <c r="D5" s="301"/>
      <c r="E5" s="302"/>
      <c r="F5" s="215" t="s">
        <v>196</v>
      </c>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c r="DB5" s="216"/>
      <c r="DC5" s="216"/>
      <c r="DD5" s="216"/>
      <c r="DE5" s="216"/>
      <c r="DF5" s="216"/>
      <c r="DG5" s="216"/>
      <c r="DH5" s="216"/>
      <c r="DI5" s="216"/>
      <c r="DJ5" s="216"/>
      <c r="DK5" s="216"/>
      <c r="DL5" s="216"/>
      <c r="DM5" s="216"/>
      <c r="DN5" s="216"/>
      <c r="DO5" s="216"/>
      <c r="DP5" s="216"/>
      <c r="DQ5" s="216"/>
      <c r="DR5" s="216"/>
      <c r="DS5" s="216"/>
      <c r="DT5" s="216"/>
      <c r="DU5" s="216"/>
      <c r="DV5" s="216"/>
      <c r="DW5" s="216"/>
      <c r="DX5" s="216"/>
      <c r="DY5" s="216"/>
      <c r="DZ5" s="216"/>
      <c r="EA5" s="216"/>
      <c r="EB5" s="216"/>
      <c r="EC5" s="216"/>
      <c r="ED5" s="216"/>
      <c r="EE5" s="216"/>
      <c r="EF5" s="216"/>
      <c r="EG5" s="216"/>
      <c r="EH5" s="216"/>
      <c r="EI5" s="217"/>
    </row>
    <row r="6" spans="1:139" ht="14.25" customHeight="1" thickBot="1">
      <c r="A6" s="4"/>
      <c r="B6" s="4"/>
      <c r="C6" s="4"/>
      <c r="D6" s="34"/>
      <c r="E6" s="34"/>
      <c r="F6" s="35"/>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4"/>
      <c r="DR6" s="4"/>
      <c r="DS6" s="4"/>
      <c r="DT6" s="4"/>
      <c r="DU6" s="4"/>
      <c r="DV6" s="4"/>
      <c r="DW6" s="4"/>
      <c r="DX6" s="4"/>
      <c r="DY6" s="16"/>
      <c r="DZ6" s="16"/>
      <c r="EA6" s="16"/>
      <c r="EB6" s="37"/>
      <c r="EC6" s="4"/>
      <c r="ED6" s="4"/>
      <c r="EE6" s="4"/>
      <c r="EF6" s="4"/>
      <c r="EG6" s="4"/>
      <c r="EH6" s="4"/>
      <c r="EI6" s="4"/>
    </row>
    <row r="7" spans="1:139" s="24" customFormat="1" ht="42.75" customHeight="1" thickBot="1">
      <c r="A7" s="238" t="s">
        <v>31</v>
      </c>
      <c r="B7" s="232" t="s">
        <v>40</v>
      </c>
      <c r="C7" s="232"/>
      <c r="D7" s="232"/>
      <c r="E7" s="232" t="s">
        <v>44</v>
      </c>
      <c r="F7" s="232" t="s">
        <v>139</v>
      </c>
      <c r="G7" s="274" t="s">
        <v>166</v>
      </c>
      <c r="H7" s="280" t="s">
        <v>140</v>
      </c>
      <c r="I7" s="281"/>
      <c r="J7" s="281"/>
      <c r="K7" s="281"/>
      <c r="L7" s="281"/>
      <c r="M7" s="281"/>
      <c r="N7" s="281"/>
      <c r="O7" s="281"/>
      <c r="P7" s="281"/>
      <c r="Q7" s="281"/>
      <c r="R7" s="281"/>
      <c r="S7" s="281"/>
      <c r="T7" s="281"/>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247"/>
      <c r="CI7" s="247"/>
      <c r="CJ7" s="247"/>
      <c r="CK7" s="247"/>
      <c r="CL7" s="247"/>
      <c r="CM7" s="247"/>
      <c r="CN7" s="247"/>
      <c r="CO7" s="247"/>
      <c r="CP7" s="247"/>
      <c r="CQ7" s="247"/>
      <c r="CR7" s="247"/>
      <c r="CS7" s="247"/>
      <c r="CT7" s="247"/>
      <c r="CU7" s="247"/>
      <c r="CV7" s="247"/>
      <c r="CW7" s="247"/>
      <c r="CX7" s="247"/>
      <c r="CY7" s="247"/>
      <c r="CZ7" s="247"/>
      <c r="DA7" s="247"/>
      <c r="DB7" s="247"/>
      <c r="DC7" s="247"/>
      <c r="DD7" s="247"/>
      <c r="DE7" s="247"/>
      <c r="DF7" s="247"/>
      <c r="DG7" s="247"/>
      <c r="DH7" s="247"/>
      <c r="DI7" s="247"/>
      <c r="DJ7" s="247"/>
      <c r="DK7" s="247"/>
      <c r="DL7" s="247"/>
      <c r="DM7" s="247"/>
      <c r="DN7" s="247"/>
      <c r="DO7" s="247"/>
      <c r="DP7" s="248"/>
      <c r="DQ7" s="241" t="s">
        <v>142</v>
      </c>
      <c r="DR7" s="231"/>
      <c r="DS7" s="231"/>
      <c r="DT7" s="231"/>
      <c r="DU7" s="231"/>
      <c r="DV7" s="231"/>
      <c r="DW7" s="231"/>
      <c r="DX7" s="231"/>
      <c r="DY7" s="231"/>
      <c r="DZ7" s="231"/>
      <c r="EA7" s="231"/>
      <c r="EB7" s="231"/>
      <c r="EC7" s="232" t="s">
        <v>144</v>
      </c>
      <c r="ED7" s="232" t="s">
        <v>145</v>
      </c>
      <c r="EE7" s="232" t="s">
        <v>146</v>
      </c>
      <c r="EF7" s="232" t="s">
        <v>147</v>
      </c>
      <c r="EG7" s="232" t="s">
        <v>148</v>
      </c>
      <c r="EH7" s="232" t="s">
        <v>149</v>
      </c>
      <c r="EI7" s="242" t="s">
        <v>150</v>
      </c>
    </row>
    <row r="8" spans="1:139" s="24" customFormat="1" ht="41.25" customHeight="1">
      <c r="A8" s="239"/>
      <c r="B8" s="233"/>
      <c r="C8" s="233"/>
      <c r="D8" s="233"/>
      <c r="E8" s="233"/>
      <c r="F8" s="233"/>
      <c r="G8" s="275"/>
      <c r="H8" s="277" t="s">
        <v>141</v>
      </c>
      <c r="I8" s="278"/>
      <c r="J8" s="278"/>
      <c r="K8" s="278"/>
      <c r="L8" s="278"/>
      <c r="M8" s="278"/>
      <c r="N8" s="278"/>
      <c r="O8" s="278"/>
      <c r="P8" s="278"/>
      <c r="Q8" s="278"/>
      <c r="R8" s="278"/>
      <c r="S8" s="278"/>
      <c r="T8" s="279"/>
      <c r="U8" s="310" t="s">
        <v>113</v>
      </c>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1"/>
      <c r="AT8" s="312" t="s">
        <v>133</v>
      </c>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1"/>
      <c r="BS8" s="312" t="s">
        <v>134</v>
      </c>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1"/>
      <c r="CR8" s="307" t="s">
        <v>137</v>
      </c>
      <c r="CS8" s="308"/>
      <c r="CT8" s="308"/>
      <c r="CU8" s="308"/>
      <c r="CV8" s="308"/>
      <c r="CW8" s="308"/>
      <c r="CX8" s="308"/>
      <c r="CY8" s="308"/>
      <c r="CZ8" s="308"/>
      <c r="DA8" s="308"/>
      <c r="DB8" s="308"/>
      <c r="DC8" s="308"/>
      <c r="DD8" s="308"/>
      <c r="DE8" s="308"/>
      <c r="DF8" s="308"/>
      <c r="DG8" s="308"/>
      <c r="DH8" s="308"/>
      <c r="DI8" s="308"/>
      <c r="DJ8" s="308"/>
      <c r="DK8" s="308"/>
      <c r="DL8" s="308"/>
      <c r="DM8" s="308"/>
      <c r="DN8" s="308"/>
      <c r="DO8" s="308"/>
      <c r="DP8" s="309"/>
      <c r="DQ8" s="296" t="s">
        <v>143</v>
      </c>
      <c r="DR8" s="297"/>
      <c r="DS8" s="297"/>
      <c r="DT8" s="297"/>
      <c r="DU8" s="297"/>
      <c r="DV8" s="297"/>
      <c r="DW8" s="297"/>
      <c r="DX8" s="298"/>
      <c r="DY8" s="298"/>
      <c r="DZ8" s="298"/>
      <c r="EA8" s="298"/>
      <c r="EB8" s="299"/>
      <c r="EC8" s="234"/>
      <c r="ED8" s="233"/>
      <c r="EE8" s="233"/>
      <c r="EF8" s="233"/>
      <c r="EG8" s="233"/>
      <c r="EH8" s="233"/>
      <c r="EI8" s="243"/>
    </row>
    <row r="9" spans="1:139" s="24" customFormat="1" ht="64.5" customHeight="1" thickBot="1">
      <c r="A9" s="240"/>
      <c r="B9" s="100" t="s">
        <v>41</v>
      </c>
      <c r="C9" s="100" t="s">
        <v>42</v>
      </c>
      <c r="D9" s="100" t="s">
        <v>43</v>
      </c>
      <c r="E9" s="245"/>
      <c r="F9" s="295"/>
      <c r="G9" s="276"/>
      <c r="H9" s="99" t="s">
        <v>161</v>
      </c>
      <c r="I9" s="100" t="s">
        <v>79</v>
      </c>
      <c r="J9" s="101" t="s">
        <v>114</v>
      </c>
      <c r="K9" s="100" t="s">
        <v>80</v>
      </c>
      <c r="L9" s="101" t="s">
        <v>115</v>
      </c>
      <c r="M9" s="100" t="s">
        <v>81</v>
      </c>
      <c r="N9" s="101" t="s">
        <v>116</v>
      </c>
      <c r="O9" s="100" t="s">
        <v>111</v>
      </c>
      <c r="P9" s="101" t="s">
        <v>117</v>
      </c>
      <c r="Q9" s="100" t="s">
        <v>82</v>
      </c>
      <c r="R9" s="101" t="s">
        <v>118</v>
      </c>
      <c r="S9" s="100" t="s">
        <v>97</v>
      </c>
      <c r="T9" s="102" t="s">
        <v>119</v>
      </c>
      <c r="U9" s="103" t="s">
        <v>66</v>
      </c>
      <c r="V9" s="100" t="s">
        <v>73</v>
      </c>
      <c r="W9" s="101" t="s">
        <v>120</v>
      </c>
      <c r="X9" s="100" t="s">
        <v>74</v>
      </c>
      <c r="Y9" s="101" t="s">
        <v>121</v>
      </c>
      <c r="Z9" s="100" t="s">
        <v>75</v>
      </c>
      <c r="AA9" s="101" t="s">
        <v>122</v>
      </c>
      <c r="AB9" s="100" t="s">
        <v>76</v>
      </c>
      <c r="AC9" s="101" t="s">
        <v>123</v>
      </c>
      <c r="AD9" s="100" t="s">
        <v>77</v>
      </c>
      <c r="AE9" s="101" t="s">
        <v>125</v>
      </c>
      <c r="AF9" s="100" t="s">
        <v>78</v>
      </c>
      <c r="AG9" s="101" t="s">
        <v>126</v>
      </c>
      <c r="AH9" s="100" t="s">
        <v>79</v>
      </c>
      <c r="AI9" s="101" t="s">
        <v>127</v>
      </c>
      <c r="AJ9" s="100" t="s">
        <v>80</v>
      </c>
      <c r="AK9" s="101" t="s">
        <v>128</v>
      </c>
      <c r="AL9" s="100" t="s">
        <v>81</v>
      </c>
      <c r="AM9" s="101" t="s">
        <v>129</v>
      </c>
      <c r="AN9" s="100" t="s">
        <v>111</v>
      </c>
      <c r="AO9" s="101" t="s">
        <v>130</v>
      </c>
      <c r="AP9" s="100" t="s">
        <v>82</v>
      </c>
      <c r="AQ9" s="101" t="s">
        <v>131</v>
      </c>
      <c r="AR9" s="100" t="s">
        <v>97</v>
      </c>
      <c r="AS9" s="102" t="s">
        <v>132</v>
      </c>
      <c r="AT9" s="99" t="s">
        <v>66</v>
      </c>
      <c r="AU9" s="100" t="s">
        <v>73</v>
      </c>
      <c r="AV9" s="101" t="s">
        <v>120</v>
      </c>
      <c r="AW9" s="100" t="s">
        <v>74</v>
      </c>
      <c r="AX9" s="101" t="s">
        <v>121</v>
      </c>
      <c r="AY9" s="100" t="s">
        <v>75</v>
      </c>
      <c r="AZ9" s="101" t="s">
        <v>122</v>
      </c>
      <c r="BA9" s="100" t="s">
        <v>76</v>
      </c>
      <c r="BB9" s="101" t="s">
        <v>123</v>
      </c>
      <c r="BC9" s="100" t="s">
        <v>77</v>
      </c>
      <c r="BD9" s="101" t="s">
        <v>125</v>
      </c>
      <c r="BE9" s="100" t="s">
        <v>78</v>
      </c>
      <c r="BF9" s="101" t="s">
        <v>126</v>
      </c>
      <c r="BG9" s="100" t="s">
        <v>79</v>
      </c>
      <c r="BH9" s="101" t="s">
        <v>127</v>
      </c>
      <c r="BI9" s="100" t="s">
        <v>80</v>
      </c>
      <c r="BJ9" s="101" t="s">
        <v>128</v>
      </c>
      <c r="BK9" s="100" t="s">
        <v>81</v>
      </c>
      <c r="BL9" s="101" t="s">
        <v>129</v>
      </c>
      <c r="BM9" s="100" t="s">
        <v>111</v>
      </c>
      <c r="BN9" s="101" t="s">
        <v>130</v>
      </c>
      <c r="BO9" s="100" t="s">
        <v>82</v>
      </c>
      <c r="BP9" s="101" t="s">
        <v>131</v>
      </c>
      <c r="BQ9" s="100" t="s">
        <v>97</v>
      </c>
      <c r="BR9" s="102" t="s">
        <v>151</v>
      </c>
      <c r="BS9" s="99" t="s">
        <v>66</v>
      </c>
      <c r="BT9" s="100" t="s">
        <v>73</v>
      </c>
      <c r="BU9" s="101" t="s">
        <v>120</v>
      </c>
      <c r="BV9" s="100" t="s">
        <v>74</v>
      </c>
      <c r="BW9" s="101" t="s">
        <v>121</v>
      </c>
      <c r="BX9" s="100" t="s">
        <v>75</v>
      </c>
      <c r="BY9" s="101" t="s">
        <v>122</v>
      </c>
      <c r="BZ9" s="100" t="s">
        <v>76</v>
      </c>
      <c r="CA9" s="101" t="s">
        <v>123</v>
      </c>
      <c r="CB9" s="100" t="s">
        <v>77</v>
      </c>
      <c r="CC9" s="101" t="s">
        <v>125</v>
      </c>
      <c r="CD9" s="100" t="s">
        <v>78</v>
      </c>
      <c r="CE9" s="101" t="s">
        <v>126</v>
      </c>
      <c r="CF9" s="100" t="s">
        <v>79</v>
      </c>
      <c r="CG9" s="101" t="s">
        <v>127</v>
      </c>
      <c r="CH9" s="100" t="s">
        <v>80</v>
      </c>
      <c r="CI9" s="101" t="s">
        <v>128</v>
      </c>
      <c r="CJ9" s="100" t="s">
        <v>81</v>
      </c>
      <c r="CK9" s="101" t="s">
        <v>129</v>
      </c>
      <c r="CL9" s="100" t="s">
        <v>111</v>
      </c>
      <c r="CM9" s="101" t="s">
        <v>130</v>
      </c>
      <c r="CN9" s="100" t="s">
        <v>82</v>
      </c>
      <c r="CO9" s="101" t="s">
        <v>131</v>
      </c>
      <c r="CP9" s="100" t="s">
        <v>97</v>
      </c>
      <c r="CQ9" s="102" t="s">
        <v>136</v>
      </c>
      <c r="CR9" s="99" t="s">
        <v>66</v>
      </c>
      <c r="CS9" s="100" t="s">
        <v>73</v>
      </c>
      <c r="CT9" s="101" t="s">
        <v>120</v>
      </c>
      <c r="CU9" s="100" t="s">
        <v>74</v>
      </c>
      <c r="CV9" s="101" t="s">
        <v>121</v>
      </c>
      <c r="CW9" s="100" t="s">
        <v>75</v>
      </c>
      <c r="CX9" s="101" t="s">
        <v>122</v>
      </c>
      <c r="CY9" s="100" t="s">
        <v>76</v>
      </c>
      <c r="CZ9" s="101" t="s">
        <v>123</v>
      </c>
      <c r="DA9" s="100" t="s">
        <v>77</v>
      </c>
      <c r="DB9" s="101" t="s">
        <v>125</v>
      </c>
      <c r="DC9" s="100" t="s">
        <v>78</v>
      </c>
      <c r="DD9" s="101" t="s">
        <v>126</v>
      </c>
      <c r="DE9" s="100" t="s">
        <v>79</v>
      </c>
      <c r="DF9" s="101" t="s">
        <v>127</v>
      </c>
      <c r="DG9" s="100" t="s">
        <v>80</v>
      </c>
      <c r="DH9" s="101" t="s">
        <v>128</v>
      </c>
      <c r="DI9" s="100" t="s">
        <v>81</v>
      </c>
      <c r="DJ9" s="101" t="s">
        <v>129</v>
      </c>
      <c r="DK9" s="100" t="s">
        <v>111</v>
      </c>
      <c r="DL9" s="101" t="s">
        <v>130</v>
      </c>
      <c r="DM9" s="100" t="s">
        <v>82</v>
      </c>
      <c r="DN9" s="101" t="s">
        <v>131</v>
      </c>
      <c r="DO9" s="100" t="s">
        <v>97</v>
      </c>
      <c r="DP9" s="102" t="s">
        <v>138</v>
      </c>
      <c r="DQ9" s="104" t="s">
        <v>83</v>
      </c>
      <c r="DR9" s="105" t="s">
        <v>84</v>
      </c>
      <c r="DS9" s="105" t="s">
        <v>85</v>
      </c>
      <c r="DT9" s="105" t="s">
        <v>86</v>
      </c>
      <c r="DU9" s="105" t="s">
        <v>87</v>
      </c>
      <c r="DV9" s="105" t="s">
        <v>88</v>
      </c>
      <c r="DW9" s="105" t="s">
        <v>89</v>
      </c>
      <c r="DX9" s="100" t="s">
        <v>90</v>
      </c>
      <c r="DY9" s="100" t="s">
        <v>91</v>
      </c>
      <c r="DZ9" s="100" t="s">
        <v>92</v>
      </c>
      <c r="EA9" s="100" t="s">
        <v>93</v>
      </c>
      <c r="EB9" s="106" t="s">
        <v>5</v>
      </c>
      <c r="EC9" s="235"/>
      <c r="ED9" s="245"/>
      <c r="EE9" s="245"/>
      <c r="EF9" s="245"/>
      <c r="EG9" s="245"/>
      <c r="EH9" s="245"/>
      <c r="EI9" s="244"/>
    </row>
    <row r="10" spans="1:139" s="5" customFormat="1" ht="61.5" customHeight="1">
      <c r="A10" s="315" t="s">
        <v>207</v>
      </c>
      <c r="B10" s="313">
        <v>1</v>
      </c>
      <c r="C10" s="314" t="s">
        <v>208</v>
      </c>
      <c r="D10" s="315" t="s">
        <v>202</v>
      </c>
      <c r="E10" s="315">
        <v>160</v>
      </c>
      <c r="F10" s="60" t="s">
        <v>94</v>
      </c>
      <c r="G10" s="193">
        <f>H10+U10+AT10+BS10+CR10</f>
        <v>1600000</v>
      </c>
      <c r="H10" s="194">
        <v>48000</v>
      </c>
      <c r="I10" s="194">
        <v>48000</v>
      </c>
      <c r="J10" s="194">
        <v>14335</v>
      </c>
      <c r="K10" s="194">
        <v>48000</v>
      </c>
      <c r="L10" s="194">
        <v>26711</v>
      </c>
      <c r="M10" s="194">
        <v>48000</v>
      </c>
      <c r="N10" s="194">
        <v>47254</v>
      </c>
      <c r="O10" s="194"/>
      <c r="P10" s="194"/>
      <c r="Q10" s="194"/>
      <c r="R10" s="194"/>
      <c r="S10" s="194"/>
      <c r="T10" s="194"/>
      <c r="U10" s="194">
        <v>372000</v>
      </c>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v>496000</v>
      </c>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v>496000</v>
      </c>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v>188000</v>
      </c>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5"/>
      <c r="DR10" s="195"/>
      <c r="DS10" s="195"/>
      <c r="DT10" s="195"/>
      <c r="DU10" s="195"/>
      <c r="DV10" s="195"/>
      <c r="DW10" s="194">
        <v>14335</v>
      </c>
      <c r="DX10" s="194">
        <v>26711</v>
      </c>
      <c r="DY10" s="194">
        <v>47254</v>
      </c>
      <c r="DZ10" s="196"/>
      <c r="EA10" s="196"/>
      <c r="EB10" s="196"/>
      <c r="EC10" s="209">
        <f>DY10/M10</f>
        <v>0.98445833333333332</v>
      </c>
      <c r="ED10" s="210">
        <f>DY10/G10</f>
        <v>2.9533750000000001E-2</v>
      </c>
      <c r="EE10" s="317" t="s">
        <v>298</v>
      </c>
      <c r="EF10" s="320" t="s">
        <v>209</v>
      </c>
      <c r="EG10" s="320" t="s">
        <v>204</v>
      </c>
      <c r="EH10" s="323" t="s">
        <v>210</v>
      </c>
      <c r="EI10" s="326" t="s">
        <v>211</v>
      </c>
    </row>
    <row r="11" spans="1:139" s="5" customFormat="1" ht="61.5" customHeight="1">
      <c r="A11" s="315"/>
      <c r="B11" s="313"/>
      <c r="C11" s="314"/>
      <c r="D11" s="315"/>
      <c r="E11" s="315"/>
      <c r="F11" s="116" t="s">
        <v>6</v>
      </c>
      <c r="G11" s="197">
        <f>H11+U11+AT11+BS11+CR11</f>
        <v>8185296000</v>
      </c>
      <c r="H11" s="88">
        <v>1227000000</v>
      </c>
      <c r="I11" s="88">
        <v>1227000000</v>
      </c>
      <c r="J11" s="88">
        <v>621375000</v>
      </c>
      <c r="K11" s="88">
        <v>1227000000</v>
      </c>
      <c r="L11" s="88">
        <v>1087735000</v>
      </c>
      <c r="M11" s="88">
        <v>1227000000</v>
      </c>
      <c r="N11" s="88">
        <v>1087735000</v>
      </c>
      <c r="O11" s="88"/>
      <c r="P11" s="88"/>
      <c r="Q11" s="88"/>
      <c r="R11" s="88"/>
      <c r="S11" s="88"/>
      <c r="T11" s="88"/>
      <c r="U11" s="88">
        <v>1585296000</v>
      </c>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v>2100000000</v>
      </c>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v>2160000000</v>
      </c>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v>1113000000</v>
      </c>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v>621375000</v>
      </c>
      <c r="DX11" s="88">
        <v>1087735000</v>
      </c>
      <c r="DY11" s="88">
        <v>1087735000</v>
      </c>
      <c r="DZ11" s="87"/>
      <c r="EA11" s="87"/>
      <c r="EB11" s="87"/>
      <c r="EC11" s="207">
        <f t="shared" ref="EC11:EC30" si="0">DY11/M11</f>
        <v>0.88649959250203747</v>
      </c>
      <c r="ED11" s="208">
        <f t="shared" ref="ED11:ED30" si="1">DY11/G11</f>
        <v>0.13288890224617411</v>
      </c>
      <c r="EE11" s="318"/>
      <c r="EF11" s="321"/>
      <c r="EG11" s="321"/>
      <c r="EH11" s="324"/>
      <c r="EI11" s="327"/>
    </row>
    <row r="12" spans="1:139" s="5" customFormat="1" ht="46.5" customHeight="1">
      <c r="A12" s="315"/>
      <c r="B12" s="313"/>
      <c r="C12" s="314"/>
      <c r="D12" s="315"/>
      <c r="E12" s="315"/>
      <c r="F12" s="61" t="s">
        <v>95</v>
      </c>
      <c r="G12" s="197">
        <f t="shared" ref="G12:G30" si="2">H12+U12+AT12+BS12+CR12</f>
        <v>0</v>
      </c>
      <c r="H12" s="89">
        <v>0</v>
      </c>
      <c r="I12" s="89">
        <v>0</v>
      </c>
      <c r="J12" s="89">
        <v>0</v>
      </c>
      <c r="K12" s="89">
        <v>0</v>
      </c>
      <c r="L12" s="89">
        <v>0</v>
      </c>
      <c r="M12" s="89">
        <v>0</v>
      </c>
      <c r="N12" s="89">
        <v>0</v>
      </c>
      <c r="O12" s="89"/>
      <c r="P12" s="89"/>
      <c r="Q12" s="89"/>
      <c r="R12" s="89"/>
      <c r="S12" s="89"/>
      <c r="T12" s="89"/>
      <c r="U12" s="89">
        <v>0</v>
      </c>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v>0</v>
      </c>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v>0</v>
      </c>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v>0</v>
      </c>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1"/>
      <c r="DR12" s="91"/>
      <c r="DS12" s="91"/>
      <c r="DT12" s="91"/>
      <c r="DU12" s="91"/>
      <c r="DV12" s="91"/>
      <c r="DW12" s="92"/>
      <c r="DX12" s="89">
        <v>0</v>
      </c>
      <c r="DY12" s="89">
        <v>0</v>
      </c>
      <c r="DZ12" s="87"/>
      <c r="EA12" s="87"/>
      <c r="EB12" s="108"/>
      <c r="EC12" s="207" t="e">
        <f t="shared" si="0"/>
        <v>#DIV/0!</v>
      </c>
      <c r="ED12" s="208" t="e">
        <f t="shared" si="1"/>
        <v>#DIV/0!</v>
      </c>
      <c r="EE12" s="318"/>
      <c r="EF12" s="321"/>
      <c r="EG12" s="321"/>
      <c r="EH12" s="324"/>
      <c r="EI12" s="327"/>
    </row>
    <row r="13" spans="1:139" s="5" customFormat="1" ht="52.5" customHeight="1">
      <c r="A13" s="315"/>
      <c r="B13" s="313"/>
      <c r="C13" s="314"/>
      <c r="D13" s="315"/>
      <c r="E13" s="315"/>
      <c r="F13" s="116" t="s">
        <v>7</v>
      </c>
      <c r="G13" s="197">
        <f t="shared" si="2"/>
        <v>0</v>
      </c>
      <c r="H13" s="89">
        <v>0</v>
      </c>
      <c r="I13" s="89">
        <v>0</v>
      </c>
      <c r="J13" s="89">
        <v>0</v>
      </c>
      <c r="K13" s="89">
        <v>0</v>
      </c>
      <c r="L13" s="89">
        <v>0</v>
      </c>
      <c r="M13" s="89">
        <v>0</v>
      </c>
      <c r="N13" s="89">
        <v>0</v>
      </c>
      <c r="O13" s="89"/>
      <c r="P13" s="89"/>
      <c r="Q13" s="89"/>
      <c r="R13" s="89"/>
      <c r="S13" s="89"/>
      <c r="T13" s="89"/>
      <c r="U13" s="89">
        <v>0</v>
      </c>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v>0</v>
      </c>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v>0</v>
      </c>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v>0</v>
      </c>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88"/>
      <c r="DR13" s="88"/>
      <c r="DS13" s="88"/>
      <c r="DT13" s="88"/>
      <c r="DU13" s="88"/>
      <c r="DV13" s="88"/>
      <c r="DW13" s="89"/>
      <c r="DX13" s="89">
        <v>0</v>
      </c>
      <c r="DY13" s="89">
        <v>0</v>
      </c>
      <c r="DZ13" s="87"/>
      <c r="EA13" s="87"/>
      <c r="EB13" s="91"/>
      <c r="EC13" s="207" t="e">
        <f t="shared" si="0"/>
        <v>#DIV/0!</v>
      </c>
      <c r="ED13" s="208" t="e">
        <f t="shared" si="1"/>
        <v>#DIV/0!</v>
      </c>
      <c r="EE13" s="318"/>
      <c r="EF13" s="321"/>
      <c r="EG13" s="321"/>
      <c r="EH13" s="324"/>
      <c r="EI13" s="327"/>
    </row>
    <row r="14" spans="1:139" s="5" customFormat="1" ht="61.5" customHeight="1">
      <c r="A14" s="315"/>
      <c r="B14" s="313"/>
      <c r="C14" s="314"/>
      <c r="D14" s="315"/>
      <c r="E14" s="315"/>
      <c r="F14" s="61" t="s">
        <v>96</v>
      </c>
      <c r="G14" s="197">
        <f t="shared" si="2"/>
        <v>1600000</v>
      </c>
      <c r="H14" s="93">
        <f t="shared" ref="H14:L15" si="3">H10+H12</f>
        <v>48000</v>
      </c>
      <c r="I14" s="93">
        <f t="shared" si="3"/>
        <v>48000</v>
      </c>
      <c r="J14" s="93">
        <f t="shared" si="3"/>
        <v>14335</v>
      </c>
      <c r="K14" s="93">
        <f t="shared" si="3"/>
        <v>48000</v>
      </c>
      <c r="L14" s="93">
        <f t="shared" si="3"/>
        <v>26711</v>
      </c>
      <c r="M14" s="93">
        <f t="shared" ref="M14:N14" si="4">M10+M12</f>
        <v>48000</v>
      </c>
      <c r="N14" s="93">
        <f t="shared" si="4"/>
        <v>47254</v>
      </c>
      <c r="O14" s="93"/>
      <c r="P14" s="93"/>
      <c r="Q14" s="93"/>
      <c r="R14" s="93"/>
      <c r="S14" s="93"/>
      <c r="T14" s="93"/>
      <c r="U14" s="93">
        <f>U10+U12</f>
        <v>372000</v>
      </c>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f>AT10+AT12</f>
        <v>496000</v>
      </c>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f>BS10+BS12</f>
        <v>496000</v>
      </c>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f>CR10+CR12</f>
        <v>188000</v>
      </c>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1"/>
      <c r="DR14" s="91"/>
      <c r="DS14" s="91"/>
      <c r="DT14" s="91"/>
      <c r="DU14" s="91"/>
      <c r="DV14" s="91"/>
      <c r="DW14" s="93">
        <f t="shared" ref="DW14:DY15" si="5">DW10+DW12</f>
        <v>14335</v>
      </c>
      <c r="DX14" s="93">
        <f t="shared" si="5"/>
        <v>26711</v>
      </c>
      <c r="DY14" s="93">
        <f t="shared" si="5"/>
        <v>47254</v>
      </c>
      <c r="DZ14" s="87"/>
      <c r="EA14" s="87"/>
      <c r="EB14" s="108"/>
      <c r="EC14" s="207">
        <f t="shared" si="0"/>
        <v>0.98445833333333332</v>
      </c>
      <c r="ED14" s="208">
        <f t="shared" si="1"/>
        <v>2.9533750000000001E-2</v>
      </c>
      <c r="EE14" s="318"/>
      <c r="EF14" s="321"/>
      <c r="EG14" s="321"/>
      <c r="EH14" s="324"/>
      <c r="EI14" s="327"/>
    </row>
    <row r="15" spans="1:139" s="5" customFormat="1" ht="61.5" customHeight="1" thickBot="1">
      <c r="A15" s="315"/>
      <c r="B15" s="313"/>
      <c r="C15" s="314"/>
      <c r="D15" s="315"/>
      <c r="E15" s="315"/>
      <c r="F15" s="117" t="s">
        <v>99</v>
      </c>
      <c r="G15" s="198">
        <f t="shared" si="2"/>
        <v>8185296000</v>
      </c>
      <c r="H15" s="199">
        <f t="shared" si="3"/>
        <v>1227000000</v>
      </c>
      <c r="I15" s="199">
        <f t="shared" si="3"/>
        <v>1227000000</v>
      </c>
      <c r="J15" s="199">
        <f t="shared" si="3"/>
        <v>621375000</v>
      </c>
      <c r="K15" s="199">
        <f t="shared" si="3"/>
        <v>1227000000</v>
      </c>
      <c r="L15" s="199">
        <f t="shared" si="3"/>
        <v>1087735000</v>
      </c>
      <c r="M15" s="199">
        <f t="shared" ref="M15:N15" si="6">M11+M13</f>
        <v>1227000000</v>
      </c>
      <c r="N15" s="199">
        <f t="shared" si="6"/>
        <v>1087735000</v>
      </c>
      <c r="O15" s="199"/>
      <c r="P15" s="199"/>
      <c r="Q15" s="199"/>
      <c r="R15" s="199"/>
      <c r="S15" s="199"/>
      <c r="T15" s="199"/>
      <c r="U15" s="199">
        <f>U11+U13</f>
        <v>1585296000</v>
      </c>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f>AT11+AT13</f>
        <v>2100000000</v>
      </c>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f>BS11+BS13</f>
        <v>2160000000</v>
      </c>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f>CR11+CR13</f>
        <v>1113000000</v>
      </c>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200"/>
      <c r="DR15" s="200"/>
      <c r="DS15" s="200"/>
      <c r="DT15" s="200"/>
      <c r="DU15" s="200"/>
      <c r="DV15" s="200"/>
      <c r="DW15" s="199">
        <f t="shared" si="5"/>
        <v>621375000</v>
      </c>
      <c r="DX15" s="199">
        <f t="shared" si="5"/>
        <v>1087735000</v>
      </c>
      <c r="DY15" s="199">
        <f t="shared" si="5"/>
        <v>1087735000</v>
      </c>
      <c r="DZ15" s="201"/>
      <c r="EA15" s="201"/>
      <c r="EB15" s="202"/>
      <c r="EC15" s="211">
        <f t="shared" si="0"/>
        <v>0.88649959250203747</v>
      </c>
      <c r="ED15" s="212">
        <f t="shared" si="1"/>
        <v>0.13288890224617411</v>
      </c>
      <c r="EE15" s="319"/>
      <c r="EF15" s="322"/>
      <c r="EG15" s="322"/>
      <c r="EH15" s="325"/>
      <c r="EI15" s="328"/>
    </row>
    <row r="16" spans="1:139" s="5" customFormat="1" ht="45" customHeight="1">
      <c r="A16" s="315" t="s">
        <v>212</v>
      </c>
      <c r="B16" s="313">
        <v>2</v>
      </c>
      <c r="C16" s="314" t="s">
        <v>213</v>
      </c>
      <c r="D16" s="315" t="s">
        <v>202</v>
      </c>
      <c r="E16" s="315">
        <v>160</v>
      </c>
      <c r="F16" s="60" t="s">
        <v>94</v>
      </c>
      <c r="G16" s="193">
        <f t="shared" si="2"/>
        <v>400000</v>
      </c>
      <c r="H16" s="194">
        <v>12000</v>
      </c>
      <c r="I16" s="194">
        <v>12000</v>
      </c>
      <c r="J16" s="194">
        <v>3389</v>
      </c>
      <c r="K16" s="194">
        <v>12000</v>
      </c>
      <c r="L16" s="194">
        <v>5389</v>
      </c>
      <c r="M16" s="194">
        <v>12000</v>
      </c>
      <c r="N16" s="194">
        <v>8228</v>
      </c>
      <c r="O16" s="194"/>
      <c r="P16" s="194"/>
      <c r="Q16" s="194"/>
      <c r="R16" s="194"/>
      <c r="S16" s="194"/>
      <c r="T16" s="194"/>
      <c r="U16" s="194">
        <v>90000</v>
      </c>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v>120000</v>
      </c>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v>120000</v>
      </c>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v>58000</v>
      </c>
      <c r="CS16" s="194"/>
      <c r="CT16" s="194"/>
      <c r="CU16" s="194"/>
      <c r="CV16" s="194"/>
      <c r="CW16" s="194"/>
      <c r="CX16" s="194"/>
      <c r="CY16" s="194"/>
      <c r="CZ16" s="194"/>
      <c r="DA16" s="194"/>
      <c r="DB16" s="194"/>
      <c r="DC16" s="194"/>
      <c r="DD16" s="194"/>
      <c r="DE16" s="194"/>
      <c r="DF16" s="194"/>
      <c r="DG16" s="194"/>
      <c r="DH16" s="194"/>
      <c r="DI16" s="194"/>
      <c r="DJ16" s="194"/>
      <c r="DK16" s="194"/>
      <c r="DL16" s="194"/>
      <c r="DM16" s="194"/>
      <c r="DN16" s="194"/>
      <c r="DO16" s="194"/>
      <c r="DP16" s="194"/>
      <c r="DQ16" s="195"/>
      <c r="DR16" s="195"/>
      <c r="DS16" s="195"/>
      <c r="DT16" s="195"/>
      <c r="DU16" s="195"/>
      <c r="DV16" s="195"/>
      <c r="DW16" s="194">
        <v>3389</v>
      </c>
      <c r="DX16" s="194">
        <v>5389</v>
      </c>
      <c r="DY16" s="194">
        <v>8228</v>
      </c>
      <c r="DZ16" s="196"/>
      <c r="EA16" s="196"/>
      <c r="EB16" s="196"/>
      <c r="EC16" s="209">
        <f t="shared" si="0"/>
        <v>0.68566666666666665</v>
      </c>
      <c r="ED16" s="210">
        <f t="shared" si="1"/>
        <v>2.0570000000000001E-2</v>
      </c>
      <c r="EE16" s="329" t="s">
        <v>326</v>
      </c>
      <c r="EF16" s="320" t="s">
        <v>209</v>
      </c>
      <c r="EG16" s="320" t="s">
        <v>204</v>
      </c>
      <c r="EH16" s="323" t="s">
        <v>214</v>
      </c>
      <c r="EI16" s="326" t="s">
        <v>211</v>
      </c>
    </row>
    <row r="17" spans="1:139" s="5" customFormat="1" ht="36" customHeight="1">
      <c r="A17" s="315"/>
      <c r="B17" s="313"/>
      <c r="C17" s="314"/>
      <c r="D17" s="315"/>
      <c r="E17" s="315"/>
      <c r="F17" s="116" t="s">
        <v>6</v>
      </c>
      <c r="G17" s="197">
        <f t="shared" si="2"/>
        <v>5552379000</v>
      </c>
      <c r="H17" s="88">
        <v>800000000</v>
      </c>
      <c r="I17" s="88">
        <v>800000000</v>
      </c>
      <c r="J17" s="88">
        <v>385450000</v>
      </c>
      <c r="K17" s="88">
        <v>800000000</v>
      </c>
      <c r="L17" s="88">
        <v>763658000</v>
      </c>
      <c r="M17" s="88">
        <v>800000000</v>
      </c>
      <c r="N17" s="88">
        <v>763658000</v>
      </c>
      <c r="O17" s="88"/>
      <c r="P17" s="88"/>
      <c r="Q17" s="88"/>
      <c r="R17" s="88"/>
      <c r="S17" s="88"/>
      <c r="T17" s="88"/>
      <c r="U17" s="88">
        <v>1152379000</v>
      </c>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v>1400000000</v>
      </c>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v>1440000000</v>
      </c>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v>760000000</v>
      </c>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v>385450000</v>
      </c>
      <c r="DX17" s="88">
        <v>763658000</v>
      </c>
      <c r="DY17" s="88">
        <v>763658000</v>
      </c>
      <c r="DZ17" s="87"/>
      <c r="EA17" s="87"/>
      <c r="EB17" s="87"/>
      <c r="EC17" s="207">
        <f t="shared" si="0"/>
        <v>0.95457250000000005</v>
      </c>
      <c r="ED17" s="208">
        <f t="shared" si="1"/>
        <v>0.13753708095214681</v>
      </c>
      <c r="EE17" s="330"/>
      <c r="EF17" s="321"/>
      <c r="EG17" s="321"/>
      <c r="EH17" s="324"/>
      <c r="EI17" s="327"/>
    </row>
    <row r="18" spans="1:139" s="5" customFormat="1" ht="40.5" customHeight="1">
      <c r="A18" s="315"/>
      <c r="B18" s="313"/>
      <c r="C18" s="314"/>
      <c r="D18" s="315"/>
      <c r="E18" s="315"/>
      <c r="F18" s="61" t="s">
        <v>95</v>
      </c>
      <c r="G18" s="197">
        <f t="shared" si="2"/>
        <v>0</v>
      </c>
      <c r="H18" s="89">
        <v>0</v>
      </c>
      <c r="I18" s="89">
        <v>0</v>
      </c>
      <c r="J18" s="89">
        <v>0</v>
      </c>
      <c r="K18" s="89">
        <v>0</v>
      </c>
      <c r="L18" s="89">
        <v>0</v>
      </c>
      <c r="M18" s="89">
        <v>0</v>
      </c>
      <c r="N18" s="89">
        <v>0</v>
      </c>
      <c r="O18" s="89"/>
      <c r="P18" s="89"/>
      <c r="Q18" s="89"/>
      <c r="R18" s="89"/>
      <c r="S18" s="89"/>
      <c r="T18" s="89"/>
      <c r="U18" s="89">
        <v>0</v>
      </c>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v>0</v>
      </c>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v>0</v>
      </c>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v>0</v>
      </c>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1"/>
      <c r="DR18" s="91"/>
      <c r="DS18" s="91"/>
      <c r="DT18" s="91"/>
      <c r="DU18" s="91"/>
      <c r="DV18" s="91"/>
      <c r="DW18" s="89">
        <v>0</v>
      </c>
      <c r="DX18" s="89">
        <v>0</v>
      </c>
      <c r="DY18" s="89">
        <v>0</v>
      </c>
      <c r="DZ18" s="87"/>
      <c r="EA18" s="87"/>
      <c r="EB18" s="91"/>
      <c r="EC18" s="207" t="e">
        <f t="shared" si="0"/>
        <v>#DIV/0!</v>
      </c>
      <c r="ED18" s="208" t="e">
        <f t="shared" si="1"/>
        <v>#DIV/0!</v>
      </c>
      <c r="EE18" s="330"/>
      <c r="EF18" s="321"/>
      <c r="EG18" s="321"/>
      <c r="EH18" s="324"/>
      <c r="EI18" s="327"/>
    </row>
    <row r="19" spans="1:139" s="5" customFormat="1" ht="33" customHeight="1">
      <c r="A19" s="315"/>
      <c r="B19" s="313"/>
      <c r="C19" s="314"/>
      <c r="D19" s="315"/>
      <c r="E19" s="315"/>
      <c r="F19" s="116" t="s">
        <v>7</v>
      </c>
      <c r="G19" s="197">
        <f t="shared" si="2"/>
        <v>0</v>
      </c>
      <c r="H19" s="89">
        <v>0</v>
      </c>
      <c r="I19" s="89">
        <v>0</v>
      </c>
      <c r="J19" s="89">
        <v>0</v>
      </c>
      <c r="K19" s="89">
        <v>0</v>
      </c>
      <c r="L19" s="89">
        <v>0</v>
      </c>
      <c r="M19" s="89">
        <v>0</v>
      </c>
      <c r="N19" s="89">
        <v>0</v>
      </c>
      <c r="O19" s="89"/>
      <c r="P19" s="89"/>
      <c r="Q19" s="89"/>
      <c r="R19" s="89"/>
      <c r="S19" s="89"/>
      <c r="T19" s="89"/>
      <c r="U19" s="89">
        <v>0</v>
      </c>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v>0</v>
      </c>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v>0</v>
      </c>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v>0</v>
      </c>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88"/>
      <c r="DR19" s="88"/>
      <c r="DS19" s="88"/>
      <c r="DT19" s="88"/>
      <c r="DU19" s="88"/>
      <c r="DV19" s="88"/>
      <c r="DW19" s="89">
        <v>0</v>
      </c>
      <c r="DX19" s="89">
        <v>0</v>
      </c>
      <c r="DY19" s="89">
        <v>0</v>
      </c>
      <c r="DZ19" s="88"/>
      <c r="EA19" s="88"/>
      <c r="EB19" s="88"/>
      <c r="EC19" s="207" t="e">
        <f t="shared" si="0"/>
        <v>#DIV/0!</v>
      </c>
      <c r="ED19" s="208" t="e">
        <f t="shared" si="1"/>
        <v>#DIV/0!</v>
      </c>
      <c r="EE19" s="330"/>
      <c r="EF19" s="321"/>
      <c r="EG19" s="321"/>
      <c r="EH19" s="324"/>
      <c r="EI19" s="327"/>
    </row>
    <row r="20" spans="1:139" s="5" customFormat="1" ht="36" customHeight="1">
      <c r="A20" s="315"/>
      <c r="B20" s="313"/>
      <c r="C20" s="314"/>
      <c r="D20" s="315"/>
      <c r="E20" s="315"/>
      <c r="F20" s="61" t="s">
        <v>96</v>
      </c>
      <c r="G20" s="197">
        <f t="shared" si="2"/>
        <v>400000</v>
      </c>
      <c r="H20" s="93">
        <f>H16+H18</f>
        <v>12000</v>
      </c>
      <c r="I20" s="93">
        <f>I16+I18</f>
        <v>12000</v>
      </c>
      <c r="J20" s="93">
        <f t="shared" ref="J20:BU20" si="7">J16+J18</f>
        <v>3389</v>
      </c>
      <c r="K20" s="93">
        <f>K16+K18</f>
        <v>12000</v>
      </c>
      <c r="L20" s="93">
        <f t="shared" si="7"/>
        <v>5389</v>
      </c>
      <c r="M20" s="93">
        <f>M16+M18</f>
        <v>12000</v>
      </c>
      <c r="N20" s="93">
        <f>N16+N18</f>
        <v>8228</v>
      </c>
      <c r="O20" s="93"/>
      <c r="P20" s="93"/>
      <c r="Q20" s="93"/>
      <c r="R20" s="93"/>
      <c r="S20" s="93"/>
      <c r="T20" s="93"/>
      <c r="U20" s="93">
        <f t="shared" si="7"/>
        <v>90000</v>
      </c>
      <c r="V20" s="93">
        <f t="shared" si="7"/>
        <v>0</v>
      </c>
      <c r="W20" s="93">
        <f t="shared" si="7"/>
        <v>0</v>
      </c>
      <c r="X20" s="93">
        <f t="shared" si="7"/>
        <v>0</v>
      </c>
      <c r="Y20" s="93">
        <f t="shared" si="7"/>
        <v>0</v>
      </c>
      <c r="Z20" s="93">
        <f t="shared" si="7"/>
        <v>0</v>
      </c>
      <c r="AA20" s="93">
        <f t="shared" si="7"/>
        <v>0</v>
      </c>
      <c r="AB20" s="93">
        <f t="shared" si="7"/>
        <v>0</v>
      </c>
      <c r="AC20" s="93">
        <f t="shared" si="7"/>
        <v>0</v>
      </c>
      <c r="AD20" s="93">
        <f t="shared" si="7"/>
        <v>0</v>
      </c>
      <c r="AE20" s="93">
        <f t="shared" si="7"/>
        <v>0</v>
      </c>
      <c r="AF20" s="93">
        <f t="shared" si="7"/>
        <v>0</v>
      </c>
      <c r="AG20" s="93">
        <f t="shared" si="7"/>
        <v>0</v>
      </c>
      <c r="AH20" s="93">
        <f t="shared" si="7"/>
        <v>0</v>
      </c>
      <c r="AI20" s="93">
        <f t="shared" si="7"/>
        <v>0</v>
      </c>
      <c r="AJ20" s="93">
        <f t="shared" si="7"/>
        <v>0</v>
      </c>
      <c r="AK20" s="93">
        <f t="shared" si="7"/>
        <v>0</v>
      </c>
      <c r="AL20" s="93">
        <f t="shared" si="7"/>
        <v>0</v>
      </c>
      <c r="AM20" s="93">
        <f t="shared" si="7"/>
        <v>0</v>
      </c>
      <c r="AN20" s="93">
        <f t="shared" si="7"/>
        <v>0</v>
      </c>
      <c r="AO20" s="93">
        <f t="shared" si="7"/>
        <v>0</v>
      </c>
      <c r="AP20" s="93">
        <f t="shared" si="7"/>
        <v>0</v>
      </c>
      <c r="AQ20" s="93">
        <f t="shared" si="7"/>
        <v>0</v>
      </c>
      <c r="AR20" s="93">
        <f t="shared" si="7"/>
        <v>0</v>
      </c>
      <c r="AS20" s="93">
        <f t="shared" si="7"/>
        <v>0</v>
      </c>
      <c r="AT20" s="93">
        <f t="shared" si="7"/>
        <v>120000</v>
      </c>
      <c r="AU20" s="93">
        <f t="shared" si="7"/>
        <v>0</v>
      </c>
      <c r="AV20" s="93">
        <f t="shared" si="7"/>
        <v>0</v>
      </c>
      <c r="AW20" s="93">
        <f t="shared" si="7"/>
        <v>0</v>
      </c>
      <c r="AX20" s="93">
        <f t="shared" si="7"/>
        <v>0</v>
      </c>
      <c r="AY20" s="93">
        <f t="shared" si="7"/>
        <v>0</v>
      </c>
      <c r="AZ20" s="93">
        <f t="shared" si="7"/>
        <v>0</v>
      </c>
      <c r="BA20" s="93">
        <f t="shared" si="7"/>
        <v>0</v>
      </c>
      <c r="BB20" s="93">
        <f t="shared" si="7"/>
        <v>0</v>
      </c>
      <c r="BC20" s="93">
        <f t="shared" si="7"/>
        <v>0</v>
      </c>
      <c r="BD20" s="93">
        <f t="shared" si="7"/>
        <v>0</v>
      </c>
      <c r="BE20" s="93">
        <f t="shared" si="7"/>
        <v>0</v>
      </c>
      <c r="BF20" s="93">
        <f t="shared" si="7"/>
        <v>0</v>
      </c>
      <c r="BG20" s="93">
        <f t="shared" si="7"/>
        <v>0</v>
      </c>
      <c r="BH20" s="93">
        <f t="shared" si="7"/>
        <v>0</v>
      </c>
      <c r="BI20" s="93">
        <f t="shared" si="7"/>
        <v>0</v>
      </c>
      <c r="BJ20" s="93">
        <f t="shared" si="7"/>
        <v>0</v>
      </c>
      <c r="BK20" s="93">
        <f t="shared" si="7"/>
        <v>0</v>
      </c>
      <c r="BL20" s="93">
        <f t="shared" si="7"/>
        <v>0</v>
      </c>
      <c r="BM20" s="93">
        <f t="shared" si="7"/>
        <v>0</v>
      </c>
      <c r="BN20" s="93">
        <f t="shared" si="7"/>
        <v>0</v>
      </c>
      <c r="BO20" s="93">
        <f t="shared" si="7"/>
        <v>0</v>
      </c>
      <c r="BP20" s="93">
        <f t="shared" si="7"/>
        <v>0</v>
      </c>
      <c r="BQ20" s="93">
        <f t="shared" si="7"/>
        <v>0</v>
      </c>
      <c r="BR20" s="93">
        <f t="shared" si="7"/>
        <v>0</v>
      </c>
      <c r="BS20" s="93">
        <f t="shared" si="7"/>
        <v>120000</v>
      </c>
      <c r="BT20" s="93">
        <f t="shared" si="7"/>
        <v>0</v>
      </c>
      <c r="BU20" s="93">
        <f t="shared" si="7"/>
        <v>0</v>
      </c>
      <c r="BV20" s="93">
        <f t="shared" ref="BV20:CR20" si="8">BV16+BV18</f>
        <v>0</v>
      </c>
      <c r="BW20" s="93">
        <f t="shared" si="8"/>
        <v>0</v>
      </c>
      <c r="BX20" s="93">
        <f t="shared" si="8"/>
        <v>0</v>
      </c>
      <c r="BY20" s="93">
        <f t="shared" si="8"/>
        <v>0</v>
      </c>
      <c r="BZ20" s="93">
        <f t="shared" si="8"/>
        <v>0</v>
      </c>
      <c r="CA20" s="93">
        <f t="shared" si="8"/>
        <v>0</v>
      </c>
      <c r="CB20" s="93">
        <f t="shared" si="8"/>
        <v>0</v>
      </c>
      <c r="CC20" s="93">
        <f t="shared" si="8"/>
        <v>0</v>
      </c>
      <c r="CD20" s="93">
        <f t="shared" si="8"/>
        <v>0</v>
      </c>
      <c r="CE20" s="93">
        <f t="shared" si="8"/>
        <v>0</v>
      </c>
      <c r="CF20" s="93">
        <f t="shared" si="8"/>
        <v>0</v>
      </c>
      <c r="CG20" s="93">
        <f t="shared" si="8"/>
        <v>0</v>
      </c>
      <c r="CH20" s="93">
        <f t="shared" si="8"/>
        <v>0</v>
      </c>
      <c r="CI20" s="93">
        <f t="shared" si="8"/>
        <v>0</v>
      </c>
      <c r="CJ20" s="93">
        <f t="shared" si="8"/>
        <v>0</v>
      </c>
      <c r="CK20" s="93">
        <f t="shared" si="8"/>
        <v>0</v>
      </c>
      <c r="CL20" s="93">
        <f t="shared" si="8"/>
        <v>0</v>
      </c>
      <c r="CM20" s="93">
        <f t="shared" si="8"/>
        <v>0</v>
      </c>
      <c r="CN20" s="93">
        <f t="shared" si="8"/>
        <v>0</v>
      </c>
      <c r="CO20" s="93">
        <f t="shared" si="8"/>
        <v>0</v>
      </c>
      <c r="CP20" s="93">
        <f t="shared" si="8"/>
        <v>0</v>
      </c>
      <c r="CQ20" s="93">
        <f t="shared" si="8"/>
        <v>0</v>
      </c>
      <c r="CR20" s="93">
        <f t="shared" si="8"/>
        <v>58000</v>
      </c>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1"/>
      <c r="DR20" s="91"/>
      <c r="DS20" s="91"/>
      <c r="DT20" s="91"/>
      <c r="DU20" s="91"/>
      <c r="DV20" s="91"/>
      <c r="DW20" s="93">
        <f t="shared" ref="DW20:DX20" si="9">DW16+DW18</f>
        <v>3389</v>
      </c>
      <c r="DX20" s="93">
        <f t="shared" si="9"/>
        <v>5389</v>
      </c>
      <c r="DY20" s="93">
        <f>DY16+DY18</f>
        <v>8228</v>
      </c>
      <c r="DZ20" s="87"/>
      <c r="EA20" s="87"/>
      <c r="EB20" s="87"/>
      <c r="EC20" s="207">
        <f t="shared" si="0"/>
        <v>0.68566666666666665</v>
      </c>
      <c r="ED20" s="208">
        <f t="shared" si="1"/>
        <v>2.0570000000000001E-2</v>
      </c>
      <c r="EE20" s="330"/>
      <c r="EF20" s="321"/>
      <c r="EG20" s="321"/>
      <c r="EH20" s="324"/>
      <c r="EI20" s="327"/>
    </row>
    <row r="21" spans="1:139" s="5" customFormat="1" ht="49.5" customHeight="1" thickBot="1">
      <c r="A21" s="315"/>
      <c r="B21" s="313"/>
      <c r="C21" s="314"/>
      <c r="D21" s="315"/>
      <c r="E21" s="315"/>
      <c r="F21" s="117" t="s">
        <v>99</v>
      </c>
      <c r="G21" s="198">
        <f t="shared" si="2"/>
        <v>5552379000</v>
      </c>
      <c r="H21" s="199">
        <f>H17+H19</f>
        <v>800000000</v>
      </c>
      <c r="I21" s="199">
        <f>I17+I19</f>
        <v>800000000</v>
      </c>
      <c r="J21" s="199">
        <f>J17+J19</f>
        <v>385450000</v>
      </c>
      <c r="K21" s="199">
        <f>K17+K19</f>
        <v>800000000</v>
      </c>
      <c r="L21" s="199">
        <f>L17+L19</f>
        <v>763658000</v>
      </c>
      <c r="M21" s="199">
        <f>M17+M19</f>
        <v>800000000</v>
      </c>
      <c r="N21" s="199">
        <f>N17+N19</f>
        <v>763658000</v>
      </c>
      <c r="O21" s="199"/>
      <c r="P21" s="199"/>
      <c r="Q21" s="199"/>
      <c r="R21" s="199"/>
      <c r="S21" s="199"/>
      <c r="T21" s="199"/>
      <c r="U21" s="199">
        <f>U17+U19</f>
        <v>1152379000</v>
      </c>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f>AT17+AT19</f>
        <v>1400000000</v>
      </c>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f>BS17+BS19</f>
        <v>1440000000</v>
      </c>
      <c r="BT21" s="199"/>
      <c r="BU21" s="199"/>
      <c r="BV21" s="199"/>
      <c r="BW21" s="199"/>
      <c r="BX21" s="199"/>
      <c r="BY21" s="199"/>
      <c r="BZ21" s="199"/>
      <c r="CA21" s="199"/>
      <c r="CB21" s="199"/>
      <c r="CC21" s="199"/>
      <c r="CD21" s="199"/>
      <c r="CE21" s="199"/>
      <c r="CF21" s="199"/>
      <c r="CG21" s="199"/>
      <c r="CH21" s="199"/>
      <c r="CI21" s="199"/>
      <c r="CJ21" s="199"/>
      <c r="CK21" s="199"/>
      <c r="CL21" s="199"/>
      <c r="CM21" s="199"/>
      <c r="CN21" s="199"/>
      <c r="CO21" s="199"/>
      <c r="CP21" s="199"/>
      <c r="CQ21" s="199"/>
      <c r="CR21" s="199">
        <f>CR17+CR19</f>
        <v>760000000</v>
      </c>
      <c r="CS21" s="200"/>
      <c r="CT21" s="200"/>
      <c r="CU21" s="200"/>
      <c r="CV21" s="200"/>
      <c r="CW21" s="200"/>
      <c r="CX21" s="200"/>
      <c r="CY21" s="200"/>
      <c r="CZ21" s="200"/>
      <c r="DA21" s="200"/>
      <c r="DB21" s="200"/>
      <c r="DC21" s="200"/>
      <c r="DD21" s="200"/>
      <c r="DE21" s="200"/>
      <c r="DF21" s="200"/>
      <c r="DG21" s="200"/>
      <c r="DH21" s="200"/>
      <c r="DI21" s="200"/>
      <c r="DJ21" s="200"/>
      <c r="DK21" s="200"/>
      <c r="DL21" s="200"/>
      <c r="DM21" s="200"/>
      <c r="DN21" s="200"/>
      <c r="DO21" s="200"/>
      <c r="DP21" s="200"/>
      <c r="DQ21" s="200"/>
      <c r="DR21" s="200"/>
      <c r="DS21" s="200"/>
      <c r="DT21" s="200"/>
      <c r="DU21" s="200"/>
      <c r="DV21" s="200"/>
      <c r="DW21" s="199">
        <f>DW17+DW19</f>
        <v>385450000</v>
      </c>
      <c r="DX21" s="199">
        <f>DX17+DX19</f>
        <v>763658000</v>
      </c>
      <c r="DY21" s="199">
        <f>DY17+DY19</f>
        <v>763658000</v>
      </c>
      <c r="DZ21" s="201"/>
      <c r="EA21" s="201"/>
      <c r="EB21" s="201"/>
      <c r="EC21" s="211">
        <f t="shared" si="0"/>
        <v>0.95457250000000005</v>
      </c>
      <c r="ED21" s="212">
        <f t="shared" si="1"/>
        <v>0.13753708095214681</v>
      </c>
      <c r="EE21" s="331"/>
      <c r="EF21" s="322"/>
      <c r="EG21" s="322"/>
      <c r="EH21" s="325"/>
      <c r="EI21" s="328"/>
    </row>
    <row r="22" spans="1:139" s="5" customFormat="1" ht="63.75" customHeight="1">
      <c r="A22" s="314" t="s">
        <v>215</v>
      </c>
      <c r="B22" s="316">
        <v>3</v>
      </c>
      <c r="C22" s="314" t="s">
        <v>216</v>
      </c>
      <c r="D22" s="315" t="s">
        <v>202</v>
      </c>
      <c r="E22" s="315">
        <v>160</v>
      </c>
      <c r="F22" s="60" t="s">
        <v>94</v>
      </c>
      <c r="G22" s="190">
        <f t="shared" si="2"/>
        <v>5</v>
      </c>
      <c r="H22" s="190">
        <v>1</v>
      </c>
      <c r="I22" s="190">
        <v>1</v>
      </c>
      <c r="J22" s="203">
        <v>0.16</v>
      </c>
      <c r="K22" s="190">
        <v>1</v>
      </c>
      <c r="L22" s="203">
        <v>0.33</v>
      </c>
      <c r="M22" s="190">
        <v>1</v>
      </c>
      <c r="N22" s="204">
        <v>0.5</v>
      </c>
      <c r="O22" s="190"/>
      <c r="P22" s="190"/>
      <c r="Q22" s="190"/>
      <c r="R22" s="190"/>
      <c r="S22" s="190"/>
      <c r="T22" s="190"/>
      <c r="U22" s="190">
        <v>1</v>
      </c>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v>1</v>
      </c>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v>1</v>
      </c>
      <c r="BT22" s="190"/>
      <c r="BU22" s="190"/>
      <c r="BV22" s="190"/>
      <c r="BW22" s="190"/>
      <c r="BX22" s="190"/>
      <c r="BY22" s="190"/>
      <c r="BZ22" s="190"/>
      <c r="CA22" s="190"/>
      <c r="CB22" s="190"/>
      <c r="CC22" s="190"/>
      <c r="CD22" s="190"/>
      <c r="CE22" s="190"/>
      <c r="CF22" s="190"/>
      <c r="CG22" s="190"/>
      <c r="CH22" s="190"/>
      <c r="CI22" s="190"/>
      <c r="CJ22" s="190"/>
      <c r="CK22" s="190"/>
      <c r="CL22" s="190"/>
      <c r="CM22" s="190"/>
      <c r="CN22" s="190"/>
      <c r="CO22" s="190"/>
      <c r="CP22" s="190"/>
      <c r="CQ22" s="190"/>
      <c r="CR22" s="190">
        <v>1</v>
      </c>
      <c r="CS22" s="190"/>
      <c r="CT22" s="190"/>
      <c r="CU22" s="190"/>
      <c r="CV22" s="190"/>
      <c r="CW22" s="190"/>
      <c r="CX22" s="190"/>
      <c r="CY22" s="190"/>
      <c r="CZ22" s="190"/>
      <c r="DA22" s="190"/>
      <c r="DB22" s="190"/>
      <c r="DC22" s="190"/>
      <c r="DD22" s="190"/>
      <c r="DE22" s="190"/>
      <c r="DF22" s="190"/>
      <c r="DG22" s="190"/>
      <c r="DH22" s="190"/>
      <c r="DI22" s="190"/>
      <c r="DJ22" s="190"/>
      <c r="DK22" s="190"/>
      <c r="DL22" s="190"/>
      <c r="DM22" s="190"/>
      <c r="DN22" s="190"/>
      <c r="DO22" s="190"/>
      <c r="DP22" s="190"/>
      <c r="DQ22" s="191"/>
      <c r="DR22" s="191"/>
      <c r="DS22" s="191"/>
      <c r="DT22" s="191"/>
      <c r="DU22" s="191"/>
      <c r="DV22" s="191"/>
      <c r="DW22" s="203">
        <v>0.16</v>
      </c>
      <c r="DX22" s="203">
        <v>0.33</v>
      </c>
      <c r="DY22" s="204">
        <v>0.5</v>
      </c>
      <c r="DZ22" s="192"/>
      <c r="EA22" s="192"/>
      <c r="EB22" s="191"/>
      <c r="EC22" s="205">
        <f t="shared" si="0"/>
        <v>0.5</v>
      </c>
      <c r="ED22" s="206">
        <f t="shared" si="1"/>
        <v>0.1</v>
      </c>
      <c r="EE22" s="338" t="s">
        <v>327</v>
      </c>
      <c r="EF22" s="341" t="s">
        <v>209</v>
      </c>
      <c r="EG22" s="341" t="s">
        <v>204</v>
      </c>
      <c r="EH22" s="338" t="s">
        <v>217</v>
      </c>
      <c r="EI22" s="344" t="s">
        <v>299</v>
      </c>
    </row>
    <row r="23" spans="1:139" s="5" customFormat="1" ht="66.75" customHeight="1">
      <c r="A23" s="314"/>
      <c r="B23" s="316"/>
      <c r="C23" s="314"/>
      <c r="D23" s="315"/>
      <c r="E23" s="315"/>
      <c r="F23" s="116" t="s">
        <v>6</v>
      </c>
      <c r="G23" s="107">
        <f t="shared" si="2"/>
        <v>7057325000</v>
      </c>
      <c r="H23" s="88">
        <v>643768800</v>
      </c>
      <c r="I23" s="88">
        <v>643768800</v>
      </c>
      <c r="J23" s="88">
        <v>240145000</v>
      </c>
      <c r="K23" s="88">
        <v>643768800</v>
      </c>
      <c r="L23" s="88">
        <v>363957000</v>
      </c>
      <c r="M23" s="88">
        <v>643768800</v>
      </c>
      <c r="N23" s="88">
        <v>363957000</v>
      </c>
      <c r="O23" s="88"/>
      <c r="P23" s="88"/>
      <c r="Q23" s="88"/>
      <c r="R23" s="88"/>
      <c r="S23" s="88"/>
      <c r="T23" s="88"/>
      <c r="U23" s="88">
        <v>1007325000</v>
      </c>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v>1950000000</v>
      </c>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v>2000000000</v>
      </c>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v>1456231200</v>
      </c>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v>240145000</v>
      </c>
      <c r="DX23" s="88">
        <v>363957000</v>
      </c>
      <c r="DY23" s="88">
        <v>363957000</v>
      </c>
      <c r="DZ23" s="87"/>
      <c r="EA23" s="87"/>
      <c r="EB23" s="91"/>
      <c r="EC23" s="207">
        <f t="shared" si="0"/>
        <v>0.56535358656710299</v>
      </c>
      <c r="ED23" s="208">
        <f t="shared" si="1"/>
        <v>5.1571523204613647E-2</v>
      </c>
      <c r="EE23" s="339"/>
      <c r="EF23" s="342"/>
      <c r="EG23" s="342"/>
      <c r="EH23" s="339"/>
      <c r="EI23" s="345"/>
    </row>
    <row r="24" spans="1:139" s="5" customFormat="1" ht="53.25" customHeight="1">
      <c r="A24" s="314"/>
      <c r="B24" s="316"/>
      <c r="C24" s="314"/>
      <c r="D24" s="315"/>
      <c r="E24" s="315"/>
      <c r="F24" s="61" t="s">
        <v>95</v>
      </c>
      <c r="G24" s="107">
        <f t="shared" si="2"/>
        <v>0</v>
      </c>
      <c r="H24" s="89">
        <v>0</v>
      </c>
      <c r="I24" s="89">
        <v>0</v>
      </c>
      <c r="J24" s="89">
        <v>0</v>
      </c>
      <c r="K24" s="89">
        <v>0</v>
      </c>
      <c r="L24" s="89">
        <v>0</v>
      </c>
      <c r="M24" s="89">
        <v>0</v>
      </c>
      <c r="N24" s="89">
        <v>0</v>
      </c>
      <c r="O24" s="89"/>
      <c r="P24" s="89"/>
      <c r="Q24" s="89"/>
      <c r="R24" s="89"/>
      <c r="S24" s="89"/>
      <c r="T24" s="89"/>
      <c r="U24" s="89">
        <v>0</v>
      </c>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v>0</v>
      </c>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v>0</v>
      </c>
      <c r="BT24" s="89"/>
      <c r="BU24" s="89"/>
      <c r="BV24" s="89"/>
      <c r="BW24" s="89"/>
      <c r="BX24" s="89"/>
      <c r="BY24" s="89"/>
      <c r="BZ24" s="89"/>
      <c r="CA24" s="89"/>
      <c r="CB24" s="89"/>
      <c r="CC24" s="89"/>
      <c r="CD24" s="89"/>
      <c r="CE24" s="89"/>
      <c r="CF24" s="89"/>
      <c r="CG24" s="89"/>
      <c r="CH24" s="89"/>
      <c r="CI24" s="89"/>
      <c r="CJ24" s="89"/>
      <c r="CK24" s="89"/>
      <c r="CL24" s="89"/>
      <c r="CM24" s="89"/>
      <c r="CN24" s="89"/>
      <c r="CO24" s="89"/>
      <c r="CP24" s="89"/>
      <c r="CQ24" s="89"/>
      <c r="CR24" s="89">
        <v>0</v>
      </c>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1"/>
      <c r="DR24" s="91"/>
      <c r="DS24" s="91"/>
      <c r="DT24" s="91"/>
      <c r="DU24" s="91"/>
      <c r="DV24" s="91"/>
      <c r="DW24" s="89">
        <v>0</v>
      </c>
      <c r="DX24" s="89">
        <v>0</v>
      </c>
      <c r="DY24" s="89">
        <v>0</v>
      </c>
      <c r="DZ24" s="87"/>
      <c r="EA24" s="87"/>
      <c r="EB24" s="91"/>
      <c r="EC24" s="207" t="e">
        <f t="shared" si="0"/>
        <v>#DIV/0!</v>
      </c>
      <c r="ED24" s="208" t="e">
        <f t="shared" si="1"/>
        <v>#DIV/0!</v>
      </c>
      <c r="EE24" s="339"/>
      <c r="EF24" s="342"/>
      <c r="EG24" s="342"/>
      <c r="EH24" s="339"/>
      <c r="EI24" s="345"/>
    </row>
    <row r="25" spans="1:139" s="5" customFormat="1" ht="62.25" customHeight="1">
      <c r="A25" s="314"/>
      <c r="B25" s="316"/>
      <c r="C25" s="314"/>
      <c r="D25" s="315"/>
      <c r="E25" s="315"/>
      <c r="F25" s="116" t="s">
        <v>7</v>
      </c>
      <c r="G25" s="107">
        <f t="shared" si="2"/>
        <v>0</v>
      </c>
      <c r="H25" s="89">
        <v>0</v>
      </c>
      <c r="I25" s="89">
        <v>0</v>
      </c>
      <c r="J25" s="89">
        <v>0</v>
      </c>
      <c r="K25" s="89">
        <v>0</v>
      </c>
      <c r="L25" s="89">
        <v>0</v>
      </c>
      <c r="M25" s="89">
        <v>0</v>
      </c>
      <c r="N25" s="89">
        <v>0</v>
      </c>
      <c r="O25" s="89"/>
      <c r="P25" s="89"/>
      <c r="Q25" s="89"/>
      <c r="R25" s="89"/>
      <c r="S25" s="89"/>
      <c r="T25" s="89"/>
      <c r="U25" s="89">
        <v>0</v>
      </c>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v>0</v>
      </c>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v>0</v>
      </c>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v>0</v>
      </c>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88"/>
      <c r="DR25" s="88"/>
      <c r="DS25" s="88"/>
      <c r="DT25" s="88"/>
      <c r="DU25" s="88"/>
      <c r="DV25" s="88"/>
      <c r="DW25" s="89">
        <v>0</v>
      </c>
      <c r="DX25" s="89">
        <v>0</v>
      </c>
      <c r="DY25" s="89">
        <v>0</v>
      </c>
      <c r="DZ25" s="87"/>
      <c r="EA25" s="87"/>
      <c r="EB25" s="91"/>
      <c r="EC25" s="207" t="e">
        <f t="shared" si="0"/>
        <v>#DIV/0!</v>
      </c>
      <c r="ED25" s="208" t="e">
        <f t="shared" si="1"/>
        <v>#DIV/0!</v>
      </c>
      <c r="EE25" s="339"/>
      <c r="EF25" s="342"/>
      <c r="EG25" s="342"/>
      <c r="EH25" s="339"/>
      <c r="EI25" s="345"/>
    </row>
    <row r="26" spans="1:139" s="5" customFormat="1" ht="54.75" customHeight="1">
      <c r="A26" s="314"/>
      <c r="B26" s="316"/>
      <c r="C26" s="314"/>
      <c r="D26" s="315"/>
      <c r="E26" s="315"/>
      <c r="F26" s="61" t="s">
        <v>96</v>
      </c>
      <c r="G26" s="107">
        <f t="shared" si="2"/>
        <v>5</v>
      </c>
      <c r="H26" s="93">
        <f>H22+H24</f>
        <v>1</v>
      </c>
      <c r="I26" s="93">
        <f>I22+I24</f>
        <v>1</v>
      </c>
      <c r="J26" s="93">
        <f t="shared" ref="J26:BU27" si="10">J22+J24</f>
        <v>0.16</v>
      </c>
      <c r="K26" s="93">
        <f>K22+K24</f>
        <v>1</v>
      </c>
      <c r="L26" s="111">
        <f t="shared" si="10"/>
        <v>0.33</v>
      </c>
      <c r="M26" s="93">
        <f>M22+M24</f>
        <v>1</v>
      </c>
      <c r="N26" s="111">
        <f>N22+N24</f>
        <v>0.5</v>
      </c>
      <c r="O26" s="93"/>
      <c r="P26" s="93"/>
      <c r="Q26" s="93"/>
      <c r="R26" s="93"/>
      <c r="S26" s="93"/>
      <c r="T26" s="93"/>
      <c r="U26" s="93">
        <f t="shared" si="10"/>
        <v>1</v>
      </c>
      <c r="V26" s="93">
        <f t="shared" si="10"/>
        <v>0</v>
      </c>
      <c r="W26" s="93">
        <f t="shared" si="10"/>
        <v>0</v>
      </c>
      <c r="X26" s="93">
        <f t="shared" si="10"/>
        <v>0</v>
      </c>
      <c r="Y26" s="93">
        <f t="shared" si="10"/>
        <v>0</v>
      </c>
      <c r="Z26" s="93">
        <f t="shared" si="10"/>
        <v>0</v>
      </c>
      <c r="AA26" s="93">
        <f t="shared" si="10"/>
        <v>0</v>
      </c>
      <c r="AB26" s="93">
        <f t="shared" si="10"/>
        <v>0</v>
      </c>
      <c r="AC26" s="93">
        <f t="shared" si="10"/>
        <v>0</v>
      </c>
      <c r="AD26" s="93">
        <f t="shared" si="10"/>
        <v>0</v>
      </c>
      <c r="AE26" s="93">
        <f t="shared" si="10"/>
        <v>0</v>
      </c>
      <c r="AF26" s="93">
        <f t="shared" si="10"/>
        <v>0</v>
      </c>
      <c r="AG26" s="93">
        <f t="shared" si="10"/>
        <v>0</v>
      </c>
      <c r="AH26" s="93">
        <f t="shared" si="10"/>
        <v>0</v>
      </c>
      <c r="AI26" s="93">
        <f t="shared" si="10"/>
        <v>0</v>
      </c>
      <c r="AJ26" s="93">
        <f t="shared" si="10"/>
        <v>0</v>
      </c>
      <c r="AK26" s="93">
        <f t="shared" si="10"/>
        <v>0</v>
      </c>
      <c r="AL26" s="93">
        <f t="shared" si="10"/>
        <v>0</v>
      </c>
      <c r="AM26" s="93">
        <f t="shared" si="10"/>
        <v>0</v>
      </c>
      <c r="AN26" s="93">
        <f t="shared" si="10"/>
        <v>0</v>
      </c>
      <c r="AO26" s="93">
        <f t="shared" si="10"/>
        <v>0</v>
      </c>
      <c r="AP26" s="93">
        <f t="shared" si="10"/>
        <v>0</v>
      </c>
      <c r="AQ26" s="93">
        <f t="shared" si="10"/>
        <v>0</v>
      </c>
      <c r="AR26" s="93">
        <f t="shared" si="10"/>
        <v>0</v>
      </c>
      <c r="AS26" s="93">
        <f t="shared" si="10"/>
        <v>0</v>
      </c>
      <c r="AT26" s="93">
        <f t="shared" si="10"/>
        <v>1</v>
      </c>
      <c r="AU26" s="93">
        <f t="shared" si="10"/>
        <v>0</v>
      </c>
      <c r="AV26" s="93">
        <f t="shared" si="10"/>
        <v>0</v>
      </c>
      <c r="AW26" s="93">
        <f t="shared" si="10"/>
        <v>0</v>
      </c>
      <c r="AX26" s="93">
        <f t="shared" si="10"/>
        <v>0</v>
      </c>
      <c r="AY26" s="93">
        <f t="shared" si="10"/>
        <v>0</v>
      </c>
      <c r="AZ26" s="93">
        <f t="shared" si="10"/>
        <v>0</v>
      </c>
      <c r="BA26" s="93">
        <f t="shared" si="10"/>
        <v>0</v>
      </c>
      <c r="BB26" s="93">
        <f t="shared" si="10"/>
        <v>0</v>
      </c>
      <c r="BC26" s="93">
        <f t="shared" si="10"/>
        <v>0</v>
      </c>
      <c r="BD26" s="93">
        <f t="shared" si="10"/>
        <v>0</v>
      </c>
      <c r="BE26" s="93">
        <f t="shared" si="10"/>
        <v>0</v>
      </c>
      <c r="BF26" s="93">
        <f t="shared" si="10"/>
        <v>0</v>
      </c>
      <c r="BG26" s="93">
        <f t="shared" si="10"/>
        <v>0</v>
      </c>
      <c r="BH26" s="93">
        <f t="shared" si="10"/>
        <v>0</v>
      </c>
      <c r="BI26" s="93">
        <f t="shared" si="10"/>
        <v>0</v>
      </c>
      <c r="BJ26" s="93">
        <f t="shared" si="10"/>
        <v>0</v>
      </c>
      <c r="BK26" s="93">
        <f t="shared" si="10"/>
        <v>0</v>
      </c>
      <c r="BL26" s="93">
        <f t="shared" si="10"/>
        <v>0</v>
      </c>
      <c r="BM26" s="93">
        <f t="shared" si="10"/>
        <v>0</v>
      </c>
      <c r="BN26" s="93">
        <f t="shared" si="10"/>
        <v>0</v>
      </c>
      <c r="BO26" s="93">
        <f t="shared" si="10"/>
        <v>0</v>
      </c>
      <c r="BP26" s="93">
        <f t="shared" si="10"/>
        <v>0</v>
      </c>
      <c r="BQ26" s="93">
        <f t="shared" si="10"/>
        <v>0</v>
      </c>
      <c r="BR26" s="93">
        <f t="shared" si="10"/>
        <v>0</v>
      </c>
      <c r="BS26" s="93">
        <f t="shared" si="10"/>
        <v>1</v>
      </c>
      <c r="BT26" s="93">
        <f t="shared" si="10"/>
        <v>0</v>
      </c>
      <c r="BU26" s="93">
        <f t="shared" si="10"/>
        <v>0</v>
      </c>
      <c r="BV26" s="93">
        <f t="shared" ref="BV26:DP27" si="11">BV22+BV24</f>
        <v>0</v>
      </c>
      <c r="BW26" s="93">
        <f t="shared" si="11"/>
        <v>0</v>
      </c>
      <c r="BX26" s="93">
        <f t="shared" si="11"/>
        <v>0</v>
      </c>
      <c r="BY26" s="93">
        <f t="shared" si="11"/>
        <v>0</v>
      </c>
      <c r="BZ26" s="93">
        <f t="shared" si="11"/>
        <v>0</v>
      </c>
      <c r="CA26" s="93">
        <f t="shared" si="11"/>
        <v>0</v>
      </c>
      <c r="CB26" s="93">
        <f t="shared" si="11"/>
        <v>0</v>
      </c>
      <c r="CC26" s="93">
        <f t="shared" si="11"/>
        <v>0</v>
      </c>
      <c r="CD26" s="93">
        <f t="shared" si="11"/>
        <v>0</v>
      </c>
      <c r="CE26" s="93">
        <f t="shared" si="11"/>
        <v>0</v>
      </c>
      <c r="CF26" s="93">
        <f t="shared" si="11"/>
        <v>0</v>
      </c>
      <c r="CG26" s="93">
        <f t="shared" si="11"/>
        <v>0</v>
      </c>
      <c r="CH26" s="93">
        <f t="shared" si="11"/>
        <v>0</v>
      </c>
      <c r="CI26" s="93">
        <f t="shared" si="11"/>
        <v>0</v>
      </c>
      <c r="CJ26" s="93">
        <f t="shared" si="11"/>
        <v>0</v>
      </c>
      <c r="CK26" s="93">
        <f t="shared" si="11"/>
        <v>0</v>
      </c>
      <c r="CL26" s="93">
        <f t="shared" si="11"/>
        <v>0</v>
      </c>
      <c r="CM26" s="93">
        <f t="shared" si="11"/>
        <v>0</v>
      </c>
      <c r="CN26" s="93">
        <f t="shared" si="11"/>
        <v>0</v>
      </c>
      <c r="CO26" s="93">
        <f t="shared" si="11"/>
        <v>0</v>
      </c>
      <c r="CP26" s="93">
        <f t="shared" si="11"/>
        <v>0</v>
      </c>
      <c r="CQ26" s="93">
        <f t="shared" si="11"/>
        <v>0</v>
      </c>
      <c r="CR26" s="93">
        <f t="shared" si="11"/>
        <v>1</v>
      </c>
      <c r="CS26" s="93">
        <f t="shared" si="11"/>
        <v>0</v>
      </c>
      <c r="CT26" s="93">
        <f t="shared" si="11"/>
        <v>0</v>
      </c>
      <c r="CU26" s="93">
        <f t="shared" si="11"/>
        <v>0</v>
      </c>
      <c r="CV26" s="93">
        <f t="shared" si="11"/>
        <v>0</v>
      </c>
      <c r="CW26" s="93">
        <f t="shared" si="11"/>
        <v>0</v>
      </c>
      <c r="CX26" s="93">
        <f t="shared" si="11"/>
        <v>0</v>
      </c>
      <c r="CY26" s="93">
        <f t="shared" si="11"/>
        <v>0</v>
      </c>
      <c r="CZ26" s="93">
        <f t="shared" si="11"/>
        <v>0</v>
      </c>
      <c r="DA26" s="93">
        <f t="shared" si="11"/>
        <v>0</v>
      </c>
      <c r="DB26" s="93">
        <f t="shared" si="11"/>
        <v>0</v>
      </c>
      <c r="DC26" s="93">
        <f t="shared" si="11"/>
        <v>0</v>
      </c>
      <c r="DD26" s="93">
        <f t="shared" si="11"/>
        <v>0</v>
      </c>
      <c r="DE26" s="93">
        <f t="shared" si="11"/>
        <v>0</v>
      </c>
      <c r="DF26" s="93">
        <f t="shared" si="11"/>
        <v>0</v>
      </c>
      <c r="DG26" s="93">
        <f t="shared" si="11"/>
        <v>0</v>
      </c>
      <c r="DH26" s="93">
        <f t="shared" si="11"/>
        <v>0</v>
      </c>
      <c r="DI26" s="93">
        <f t="shared" si="11"/>
        <v>0</v>
      </c>
      <c r="DJ26" s="93">
        <f t="shared" si="11"/>
        <v>0</v>
      </c>
      <c r="DK26" s="93">
        <f t="shared" si="11"/>
        <v>0</v>
      </c>
      <c r="DL26" s="93">
        <f t="shared" si="11"/>
        <v>0</v>
      </c>
      <c r="DM26" s="93">
        <f t="shared" si="11"/>
        <v>0</v>
      </c>
      <c r="DN26" s="93">
        <f t="shared" si="11"/>
        <v>0</v>
      </c>
      <c r="DO26" s="93">
        <f t="shared" si="11"/>
        <v>0</v>
      </c>
      <c r="DP26" s="93">
        <f t="shared" si="11"/>
        <v>0</v>
      </c>
      <c r="DQ26" s="91"/>
      <c r="DR26" s="91"/>
      <c r="DS26" s="91"/>
      <c r="DT26" s="91"/>
      <c r="DU26" s="91"/>
      <c r="DV26" s="91"/>
      <c r="DW26" s="111">
        <v>0.16</v>
      </c>
      <c r="DX26" s="93">
        <f t="shared" ref="DX26" si="12">DX22+DX24</f>
        <v>0.33</v>
      </c>
      <c r="DY26" s="111">
        <f>DY22+DY24</f>
        <v>0.5</v>
      </c>
      <c r="DZ26" s="87"/>
      <c r="EA26" s="87"/>
      <c r="EB26" s="91"/>
      <c r="EC26" s="207">
        <f t="shared" si="0"/>
        <v>0.5</v>
      </c>
      <c r="ED26" s="208">
        <f t="shared" si="1"/>
        <v>0.1</v>
      </c>
      <c r="EE26" s="339"/>
      <c r="EF26" s="342"/>
      <c r="EG26" s="342"/>
      <c r="EH26" s="339"/>
      <c r="EI26" s="345"/>
    </row>
    <row r="27" spans="1:139" s="5" customFormat="1" ht="63.75" customHeight="1" thickBot="1">
      <c r="A27" s="314"/>
      <c r="B27" s="316"/>
      <c r="C27" s="314"/>
      <c r="D27" s="315"/>
      <c r="E27" s="315"/>
      <c r="F27" s="117" t="s">
        <v>99</v>
      </c>
      <c r="G27" s="107">
        <f t="shared" si="2"/>
        <v>7057325000</v>
      </c>
      <c r="H27" s="88">
        <f>H23+H25</f>
        <v>643768800</v>
      </c>
      <c r="I27" s="88">
        <f>I23+I25</f>
        <v>643768800</v>
      </c>
      <c r="J27" s="88">
        <f t="shared" si="10"/>
        <v>240145000</v>
      </c>
      <c r="K27" s="88">
        <f>K23+K25</f>
        <v>643768800</v>
      </c>
      <c r="L27" s="88">
        <f t="shared" si="10"/>
        <v>363957000</v>
      </c>
      <c r="M27" s="88">
        <f>M23+M25</f>
        <v>643768800</v>
      </c>
      <c r="N27" s="88">
        <f>N23+N25</f>
        <v>363957000</v>
      </c>
      <c r="O27" s="88"/>
      <c r="P27" s="88"/>
      <c r="Q27" s="88"/>
      <c r="R27" s="88"/>
      <c r="S27" s="88"/>
      <c r="T27" s="88"/>
      <c r="U27" s="88">
        <f t="shared" si="10"/>
        <v>1007325000</v>
      </c>
      <c r="V27" s="88">
        <f t="shared" si="10"/>
        <v>0</v>
      </c>
      <c r="W27" s="88">
        <f t="shared" si="10"/>
        <v>0</v>
      </c>
      <c r="X27" s="88">
        <f t="shared" si="10"/>
        <v>0</v>
      </c>
      <c r="Y27" s="88">
        <f t="shared" si="10"/>
        <v>0</v>
      </c>
      <c r="Z27" s="88">
        <f t="shared" si="10"/>
        <v>0</v>
      </c>
      <c r="AA27" s="88">
        <f t="shared" si="10"/>
        <v>0</v>
      </c>
      <c r="AB27" s="88">
        <f t="shared" si="10"/>
        <v>0</v>
      </c>
      <c r="AC27" s="88">
        <f t="shared" si="10"/>
        <v>0</v>
      </c>
      <c r="AD27" s="88">
        <f t="shared" si="10"/>
        <v>0</v>
      </c>
      <c r="AE27" s="88">
        <f t="shared" si="10"/>
        <v>0</v>
      </c>
      <c r="AF27" s="88">
        <f t="shared" si="10"/>
        <v>0</v>
      </c>
      <c r="AG27" s="88">
        <f t="shared" si="10"/>
        <v>0</v>
      </c>
      <c r="AH27" s="88">
        <f t="shared" si="10"/>
        <v>0</v>
      </c>
      <c r="AI27" s="88">
        <f t="shared" si="10"/>
        <v>0</v>
      </c>
      <c r="AJ27" s="88">
        <f t="shared" si="10"/>
        <v>0</v>
      </c>
      <c r="AK27" s="88">
        <f t="shared" si="10"/>
        <v>0</v>
      </c>
      <c r="AL27" s="88">
        <f t="shared" si="10"/>
        <v>0</v>
      </c>
      <c r="AM27" s="88">
        <f t="shared" si="10"/>
        <v>0</v>
      </c>
      <c r="AN27" s="88">
        <f t="shared" si="10"/>
        <v>0</v>
      </c>
      <c r="AO27" s="88">
        <f t="shared" si="10"/>
        <v>0</v>
      </c>
      <c r="AP27" s="88">
        <f t="shared" si="10"/>
        <v>0</v>
      </c>
      <c r="AQ27" s="88">
        <f t="shared" si="10"/>
        <v>0</v>
      </c>
      <c r="AR27" s="88">
        <f t="shared" si="10"/>
        <v>0</v>
      </c>
      <c r="AS27" s="88">
        <f t="shared" si="10"/>
        <v>0</v>
      </c>
      <c r="AT27" s="88">
        <f t="shared" si="10"/>
        <v>1950000000</v>
      </c>
      <c r="AU27" s="88">
        <f t="shared" si="10"/>
        <v>0</v>
      </c>
      <c r="AV27" s="88">
        <f t="shared" si="10"/>
        <v>0</v>
      </c>
      <c r="AW27" s="88">
        <f t="shared" si="10"/>
        <v>0</v>
      </c>
      <c r="AX27" s="88">
        <f t="shared" si="10"/>
        <v>0</v>
      </c>
      <c r="AY27" s="88">
        <f t="shared" si="10"/>
        <v>0</v>
      </c>
      <c r="AZ27" s="88">
        <f t="shared" si="10"/>
        <v>0</v>
      </c>
      <c r="BA27" s="88">
        <f t="shared" si="10"/>
        <v>0</v>
      </c>
      <c r="BB27" s="88">
        <f t="shared" si="10"/>
        <v>0</v>
      </c>
      <c r="BC27" s="88">
        <f t="shared" si="10"/>
        <v>0</v>
      </c>
      <c r="BD27" s="88">
        <f t="shared" si="10"/>
        <v>0</v>
      </c>
      <c r="BE27" s="88">
        <f t="shared" si="10"/>
        <v>0</v>
      </c>
      <c r="BF27" s="88">
        <f t="shared" si="10"/>
        <v>0</v>
      </c>
      <c r="BG27" s="88">
        <f t="shared" si="10"/>
        <v>0</v>
      </c>
      <c r="BH27" s="88">
        <f t="shared" si="10"/>
        <v>0</v>
      </c>
      <c r="BI27" s="88">
        <f t="shared" si="10"/>
        <v>0</v>
      </c>
      <c r="BJ27" s="88">
        <f t="shared" si="10"/>
        <v>0</v>
      </c>
      <c r="BK27" s="88">
        <f t="shared" si="10"/>
        <v>0</v>
      </c>
      <c r="BL27" s="88">
        <f t="shared" si="10"/>
        <v>0</v>
      </c>
      <c r="BM27" s="88">
        <f t="shared" si="10"/>
        <v>0</v>
      </c>
      <c r="BN27" s="88">
        <f t="shared" si="10"/>
        <v>0</v>
      </c>
      <c r="BO27" s="88">
        <f t="shared" si="10"/>
        <v>0</v>
      </c>
      <c r="BP27" s="88">
        <f t="shared" si="10"/>
        <v>0</v>
      </c>
      <c r="BQ27" s="88">
        <f t="shared" si="10"/>
        <v>0</v>
      </c>
      <c r="BR27" s="88">
        <f t="shared" si="10"/>
        <v>0</v>
      </c>
      <c r="BS27" s="88">
        <f t="shared" si="10"/>
        <v>2000000000</v>
      </c>
      <c r="BT27" s="88">
        <f t="shared" si="10"/>
        <v>0</v>
      </c>
      <c r="BU27" s="88">
        <f t="shared" si="10"/>
        <v>0</v>
      </c>
      <c r="BV27" s="88">
        <f t="shared" si="11"/>
        <v>0</v>
      </c>
      <c r="BW27" s="88">
        <f t="shared" si="11"/>
        <v>0</v>
      </c>
      <c r="BX27" s="88">
        <f t="shared" si="11"/>
        <v>0</v>
      </c>
      <c r="BY27" s="88">
        <f t="shared" si="11"/>
        <v>0</v>
      </c>
      <c r="BZ27" s="88">
        <f t="shared" si="11"/>
        <v>0</v>
      </c>
      <c r="CA27" s="88">
        <f t="shared" si="11"/>
        <v>0</v>
      </c>
      <c r="CB27" s="88">
        <f t="shared" si="11"/>
        <v>0</v>
      </c>
      <c r="CC27" s="88">
        <f t="shared" si="11"/>
        <v>0</v>
      </c>
      <c r="CD27" s="88">
        <f t="shared" si="11"/>
        <v>0</v>
      </c>
      <c r="CE27" s="88">
        <f t="shared" si="11"/>
        <v>0</v>
      </c>
      <c r="CF27" s="88">
        <f t="shared" si="11"/>
        <v>0</v>
      </c>
      <c r="CG27" s="88">
        <f t="shared" si="11"/>
        <v>0</v>
      </c>
      <c r="CH27" s="88">
        <f t="shared" si="11"/>
        <v>0</v>
      </c>
      <c r="CI27" s="88">
        <f t="shared" si="11"/>
        <v>0</v>
      </c>
      <c r="CJ27" s="88">
        <f t="shared" si="11"/>
        <v>0</v>
      </c>
      <c r="CK27" s="88">
        <f t="shared" si="11"/>
        <v>0</v>
      </c>
      <c r="CL27" s="88">
        <f t="shared" si="11"/>
        <v>0</v>
      </c>
      <c r="CM27" s="88">
        <f t="shared" si="11"/>
        <v>0</v>
      </c>
      <c r="CN27" s="88">
        <f t="shared" si="11"/>
        <v>0</v>
      </c>
      <c r="CO27" s="88">
        <f t="shared" si="11"/>
        <v>0</v>
      </c>
      <c r="CP27" s="88">
        <f t="shared" si="11"/>
        <v>0</v>
      </c>
      <c r="CQ27" s="88">
        <f t="shared" si="11"/>
        <v>0</v>
      </c>
      <c r="CR27" s="88">
        <f t="shared" si="11"/>
        <v>1456231200</v>
      </c>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88">
        <f t="shared" ref="DW27:DX27" si="13">DW23+DW25</f>
        <v>240145000</v>
      </c>
      <c r="DX27" s="88">
        <f t="shared" si="13"/>
        <v>363957000</v>
      </c>
      <c r="DY27" s="88">
        <f>DY23+DY25</f>
        <v>363957000</v>
      </c>
      <c r="DZ27" s="110"/>
      <c r="EA27" s="110"/>
      <c r="EB27" s="112"/>
      <c r="EC27" s="207">
        <f t="shared" si="0"/>
        <v>0.56535358656710299</v>
      </c>
      <c r="ED27" s="208">
        <f>DY27/G27</f>
        <v>5.1571523204613647E-2</v>
      </c>
      <c r="EE27" s="340"/>
      <c r="EF27" s="343"/>
      <c r="EG27" s="343"/>
      <c r="EH27" s="340"/>
      <c r="EI27" s="346"/>
    </row>
    <row r="28" spans="1:139" ht="31.5" customHeight="1">
      <c r="A28" s="303" t="s">
        <v>8</v>
      </c>
      <c r="B28" s="304"/>
      <c r="C28" s="304"/>
      <c r="D28" s="304"/>
      <c r="E28" s="304"/>
      <c r="F28" s="96" t="s">
        <v>98</v>
      </c>
      <c r="G28" s="107">
        <f t="shared" si="2"/>
        <v>20795000000</v>
      </c>
      <c r="H28" s="93">
        <f>H11+H17+H23</f>
        <v>2670768800</v>
      </c>
      <c r="I28" s="93">
        <f>I11+I17+I23</f>
        <v>2670768800</v>
      </c>
      <c r="J28" s="93">
        <f>J11+J17+J23</f>
        <v>1246970000</v>
      </c>
      <c r="K28" s="93">
        <f>K11+K17+K23</f>
        <v>2670768800</v>
      </c>
      <c r="L28" s="93">
        <f t="shared" ref="L28:BW28" si="14">L11+L17+L23</f>
        <v>2215350000</v>
      </c>
      <c r="M28" s="93">
        <f>M11+M17+M23</f>
        <v>2670768800</v>
      </c>
      <c r="N28" s="93">
        <f>N11+N17+N23</f>
        <v>2215350000</v>
      </c>
      <c r="O28" s="93"/>
      <c r="P28" s="93"/>
      <c r="Q28" s="93"/>
      <c r="R28" s="93"/>
      <c r="S28" s="93"/>
      <c r="T28" s="93"/>
      <c r="U28" s="93">
        <f t="shared" si="14"/>
        <v>3745000000</v>
      </c>
      <c r="V28" s="93">
        <f t="shared" si="14"/>
        <v>0</v>
      </c>
      <c r="W28" s="93">
        <f t="shared" si="14"/>
        <v>0</v>
      </c>
      <c r="X28" s="93">
        <f t="shared" si="14"/>
        <v>0</v>
      </c>
      <c r="Y28" s="93">
        <f t="shared" si="14"/>
        <v>0</v>
      </c>
      <c r="Z28" s="93">
        <f t="shared" si="14"/>
        <v>0</v>
      </c>
      <c r="AA28" s="93">
        <f t="shared" si="14"/>
        <v>0</v>
      </c>
      <c r="AB28" s="93">
        <f t="shared" si="14"/>
        <v>0</v>
      </c>
      <c r="AC28" s="93">
        <f t="shared" si="14"/>
        <v>0</v>
      </c>
      <c r="AD28" s="93">
        <f t="shared" si="14"/>
        <v>0</v>
      </c>
      <c r="AE28" s="93">
        <f t="shared" si="14"/>
        <v>0</v>
      </c>
      <c r="AF28" s="93">
        <f t="shared" si="14"/>
        <v>0</v>
      </c>
      <c r="AG28" s="93">
        <f t="shared" si="14"/>
        <v>0</v>
      </c>
      <c r="AH28" s="93">
        <f t="shared" si="14"/>
        <v>0</v>
      </c>
      <c r="AI28" s="93">
        <f t="shared" si="14"/>
        <v>0</v>
      </c>
      <c r="AJ28" s="93">
        <f t="shared" si="14"/>
        <v>0</v>
      </c>
      <c r="AK28" s="93">
        <f t="shared" si="14"/>
        <v>0</v>
      </c>
      <c r="AL28" s="93">
        <f t="shared" si="14"/>
        <v>0</v>
      </c>
      <c r="AM28" s="93">
        <f t="shared" si="14"/>
        <v>0</v>
      </c>
      <c r="AN28" s="93">
        <f t="shared" si="14"/>
        <v>0</v>
      </c>
      <c r="AO28" s="93">
        <f t="shared" si="14"/>
        <v>0</v>
      </c>
      <c r="AP28" s="93">
        <f t="shared" si="14"/>
        <v>0</v>
      </c>
      <c r="AQ28" s="93">
        <f t="shared" si="14"/>
        <v>0</v>
      </c>
      <c r="AR28" s="93">
        <f t="shared" si="14"/>
        <v>0</v>
      </c>
      <c r="AS28" s="93">
        <f t="shared" si="14"/>
        <v>0</v>
      </c>
      <c r="AT28" s="93">
        <f t="shared" si="14"/>
        <v>5450000000</v>
      </c>
      <c r="AU28" s="93">
        <f t="shared" si="14"/>
        <v>0</v>
      </c>
      <c r="AV28" s="93">
        <f t="shared" si="14"/>
        <v>0</v>
      </c>
      <c r="AW28" s="93">
        <f t="shared" si="14"/>
        <v>0</v>
      </c>
      <c r="AX28" s="93">
        <f t="shared" si="14"/>
        <v>0</v>
      </c>
      <c r="AY28" s="93">
        <f t="shared" si="14"/>
        <v>0</v>
      </c>
      <c r="AZ28" s="93">
        <f t="shared" si="14"/>
        <v>0</v>
      </c>
      <c r="BA28" s="93">
        <f t="shared" si="14"/>
        <v>0</v>
      </c>
      <c r="BB28" s="93">
        <f t="shared" si="14"/>
        <v>0</v>
      </c>
      <c r="BC28" s="93">
        <f t="shared" si="14"/>
        <v>0</v>
      </c>
      <c r="BD28" s="93">
        <f t="shared" si="14"/>
        <v>0</v>
      </c>
      <c r="BE28" s="93">
        <f t="shared" si="14"/>
        <v>0</v>
      </c>
      <c r="BF28" s="93">
        <f t="shared" si="14"/>
        <v>0</v>
      </c>
      <c r="BG28" s="93">
        <f t="shared" si="14"/>
        <v>0</v>
      </c>
      <c r="BH28" s="93">
        <f t="shared" si="14"/>
        <v>0</v>
      </c>
      <c r="BI28" s="93">
        <f t="shared" si="14"/>
        <v>0</v>
      </c>
      <c r="BJ28" s="93">
        <f t="shared" si="14"/>
        <v>0</v>
      </c>
      <c r="BK28" s="93">
        <f t="shared" si="14"/>
        <v>0</v>
      </c>
      <c r="BL28" s="93">
        <f t="shared" si="14"/>
        <v>0</v>
      </c>
      <c r="BM28" s="93">
        <f t="shared" si="14"/>
        <v>0</v>
      </c>
      <c r="BN28" s="93">
        <f t="shared" si="14"/>
        <v>0</v>
      </c>
      <c r="BO28" s="93">
        <f t="shared" si="14"/>
        <v>0</v>
      </c>
      <c r="BP28" s="93">
        <f t="shared" si="14"/>
        <v>0</v>
      </c>
      <c r="BQ28" s="93">
        <f t="shared" si="14"/>
        <v>0</v>
      </c>
      <c r="BR28" s="93">
        <f t="shared" si="14"/>
        <v>0</v>
      </c>
      <c r="BS28" s="93">
        <f t="shared" si="14"/>
        <v>5600000000</v>
      </c>
      <c r="BT28" s="93">
        <f t="shared" si="14"/>
        <v>0</v>
      </c>
      <c r="BU28" s="93">
        <f t="shared" si="14"/>
        <v>0</v>
      </c>
      <c r="BV28" s="93">
        <f t="shared" si="14"/>
        <v>0</v>
      </c>
      <c r="BW28" s="93">
        <f t="shared" si="14"/>
        <v>0</v>
      </c>
      <c r="BX28" s="93">
        <f t="shared" ref="BX28:CR28" si="15">BX11+BX17+BX23</f>
        <v>0</v>
      </c>
      <c r="BY28" s="93">
        <f t="shared" si="15"/>
        <v>0</v>
      </c>
      <c r="BZ28" s="93">
        <f t="shared" si="15"/>
        <v>0</v>
      </c>
      <c r="CA28" s="93">
        <f t="shared" si="15"/>
        <v>0</v>
      </c>
      <c r="CB28" s="93">
        <f t="shared" si="15"/>
        <v>0</v>
      </c>
      <c r="CC28" s="93">
        <f t="shared" si="15"/>
        <v>0</v>
      </c>
      <c r="CD28" s="93">
        <f t="shared" si="15"/>
        <v>0</v>
      </c>
      <c r="CE28" s="93">
        <f t="shared" si="15"/>
        <v>0</v>
      </c>
      <c r="CF28" s="93">
        <f t="shared" si="15"/>
        <v>0</v>
      </c>
      <c r="CG28" s="93">
        <f t="shared" si="15"/>
        <v>0</v>
      </c>
      <c r="CH28" s="93">
        <f t="shared" si="15"/>
        <v>0</v>
      </c>
      <c r="CI28" s="93">
        <f t="shared" si="15"/>
        <v>0</v>
      </c>
      <c r="CJ28" s="93">
        <f t="shared" si="15"/>
        <v>0</v>
      </c>
      <c r="CK28" s="93">
        <f t="shared" si="15"/>
        <v>0</v>
      </c>
      <c r="CL28" s="93">
        <f t="shared" si="15"/>
        <v>0</v>
      </c>
      <c r="CM28" s="93">
        <f t="shared" si="15"/>
        <v>0</v>
      </c>
      <c r="CN28" s="93">
        <f t="shared" si="15"/>
        <v>0</v>
      </c>
      <c r="CO28" s="93">
        <f t="shared" si="15"/>
        <v>0</v>
      </c>
      <c r="CP28" s="93">
        <f t="shared" si="15"/>
        <v>0</v>
      </c>
      <c r="CQ28" s="93">
        <f t="shared" si="15"/>
        <v>0</v>
      </c>
      <c r="CR28" s="93">
        <f t="shared" si="15"/>
        <v>3329231200</v>
      </c>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5"/>
      <c r="DR28" s="95"/>
      <c r="DS28" s="95"/>
      <c r="DT28" s="95"/>
      <c r="DU28" s="95"/>
      <c r="DV28" s="95"/>
      <c r="DW28" s="93">
        <f>DW11+DW17+DW23</f>
        <v>1246970000</v>
      </c>
      <c r="DX28" s="93">
        <f>DX11+DX17+DX23</f>
        <v>2215350000</v>
      </c>
      <c r="DY28" s="93">
        <f>DY11+DY17+DY23</f>
        <v>2215350000</v>
      </c>
      <c r="DZ28" s="113"/>
      <c r="EA28" s="113"/>
      <c r="EB28" s="113"/>
      <c r="EC28" s="207">
        <f t="shared" si="0"/>
        <v>0.82948026051524937</v>
      </c>
      <c r="ED28" s="208">
        <f t="shared" si="1"/>
        <v>0.10653282038951671</v>
      </c>
      <c r="EE28" s="332"/>
      <c r="EF28" s="332"/>
      <c r="EG28" s="332"/>
      <c r="EH28" s="332"/>
      <c r="EI28" s="333"/>
    </row>
    <row r="29" spans="1:139" ht="28.5" customHeight="1">
      <c r="A29" s="303"/>
      <c r="B29" s="304"/>
      <c r="C29" s="304"/>
      <c r="D29" s="304"/>
      <c r="E29" s="304"/>
      <c r="F29" s="97" t="s">
        <v>100</v>
      </c>
      <c r="G29" s="107">
        <f t="shared" si="2"/>
        <v>0</v>
      </c>
      <c r="H29" s="89">
        <f>H13+H19+H25</f>
        <v>0</v>
      </c>
      <c r="I29" s="89">
        <f>I13+I19+I25</f>
        <v>0</v>
      </c>
      <c r="J29" s="89">
        <f t="shared" ref="J29:BU29" si="16">J13+J19+J25</f>
        <v>0</v>
      </c>
      <c r="K29" s="89">
        <f>K13+K19+K25</f>
        <v>0</v>
      </c>
      <c r="L29" s="89">
        <f t="shared" si="16"/>
        <v>0</v>
      </c>
      <c r="M29" s="89">
        <f>M13+M19+M25</f>
        <v>0</v>
      </c>
      <c r="N29" s="89">
        <f>N13+N19+N25</f>
        <v>0</v>
      </c>
      <c r="O29" s="89"/>
      <c r="P29" s="89"/>
      <c r="Q29" s="89"/>
      <c r="R29" s="89"/>
      <c r="S29" s="89"/>
      <c r="T29" s="89"/>
      <c r="U29" s="89">
        <f t="shared" si="16"/>
        <v>0</v>
      </c>
      <c r="V29" s="89">
        <f t="shared" si="16"/>
        <v>0</v>
      </c>
      <c r="W29" s="89">
        <f t="shared" si="16"/>
        <v>0</v>
      </c>
      <c r="X29" s="89">
        <f t="shared" si="16"/>
        <v>0</v>
      </c>
      <c r="Y29" s="89">
        <f t="shared" si="16"/>
        <v>0</v>
      </c>
      <c r="Z29" s="89">
        <f t="shared" si="16"/>
        <v>0</v>
      </c>
      <c r="AA29" s="89">
        <f t="shared" si="16"/>
        <v>0</v>
      </c>
      <c r="AB29" s="89">
        <f t="shared" si="16"/>
        <v>0</v>
      </c>
      <c r="AC29" s="89">
        <f t="shared" si="16"/>
        <v>0</v>
      </c>
      <c r="AD29" s="89">
        <f t="shared" si="16"/>
        <v>0</v>
      </c>
      <c r="AE29" s="89">
        <f t="shared" si="16"/>
        <v>0</v>
      </c>
      <c r="AF29" s="89">
        <f t="shared" si="16"/>
        <v>0</v>
      </c>
      <c r="AG29" s="89">
        <f t="shared" si="16"/>
        <v>0</v>
      </c>
      <c r="AH29" s="89">
        <f t="shared" si="16"/>
        <v>0</v>
      </c>
      <c r="AI29" s="89">
        <f t="shared" si="16"/>
        <v>0</v>
      </c>
      <c r="AJ29" s="89">
        <f t="shared" si="16"/>
        <v>0</v>
      </c>
      <c r="AK29" s="89">
        <f t="shared" si="16"/>
        <v>0</v>
      </c>
      <c r="AL29" s="89">
        <f t="shared" si="16"/>
        <v>0</v>
      </c>
      <c r="AM29" s="89">
        <f t="shared" si="16"/>
        <v>0</v>
      </c>
      <c r="AN29" s="89">
        <f t="shared" si="16"/>
        <v>0</v>
      </c>
      <c r="AO29" s="89">
        <f t="shared" si="16"/>
        <v>0</v>
      </c>
      <c r="AP29" s="89">
        <f t="shared" si="16"/>
        <v>0</v>
      </c>
      <c r="AQ29" s="89">
        <f t="shared" si="16"/>
        <v>0</v>
      </c>
      <c r="AR29" s="89">
        <f t="shared" si="16"/>
        <v>0</v>
      </c>
      <c r="AS29" s="89">
        <f t="shared" si="16"/>
        <v>0</v>
      </c>
      <c r="AT29" s="89">
        <f t="shared" si="16"/>
        <v>0</v>
      </c>
      <c r="AU29" s="89">
        <f t="shared" si="16"/>
        <v>0</v>
      </c>
      <c r="AV29" s="89">
        <f t="shared" si="16"/>
        <v>0</v>
      </c>
      <c r="AW29" s="89">
        <f t="shared" si="16"/>
        <v>0</v>
      </c>
      <c r="AX29" s="89">
        <f t="shared" si="16"/>
        <v>0</v>
      </c>
      <c r="AY29" s="89">
        <f t="shared" si="16"/>
        <v>0</v>
      </c>
      <c r="AZ29" s="89">
        <f t="shared" si="16"/>
        <v>0</v>
      </c>
      <c r="BA29" s="89">
        <f t="shared" si="16"/>
        <v>0</v>
      </c>
      <c r="BB29" s="89">
        <f t="shared" si="16"/>
        <v>0</v>
      </c>
      <c r="BC29" s="89">
        <f t="shared" si="16"/>
        <v>0</v>
      </c>
      <c r="BD29" s="89">
        <f t="shared" si="16"/>
        <v>0</v>
      </c>
      <c r="BE29" s="89">
        <f t="shared" si="16"/>
        <v>0</v>
      </c>
      <c r="BF29" s="89">
        <f t="shared" si="16"/>
        <v>0</v>
      </c>
      <c r="BG29" s="89">
        <f t="shared" si="16"/>
        <v>0</v>
      </c>
      <c r="BH29" s="89">
        <f t="shared" si="16"/>
        <v>0</v>
      </c>
      <c r="BI29" s="89">
        <f t="shared" si="16"/>
        <v>0</v>
      </c>
      <c r="BJ29" s="89">
        <f t="shared" si="16"/>
        <v>0</v>
      </c>
      <c r="BK29" s="89">
        <f t="shared" si="16"/>
        <v>0</v>
      </c>
      <c r="BL29" s="89">
        <f t="shared" si="16"/>
        <v>0</v>
      </c>
      <c r="BM29" s="89">
        <f t="shared" si="16"/>
        <v>0</v>
      </c>
      <c r="BN29" s="89">
        <f t="shared" si="16"/>
        <v>0</v>
      </c>
      <c r="BO29" s="89">
        <f t="shared" si="16"/>
        <v>0</v>
      </c>
      <c r="BP29" s="89">
        <f t="shared" si="16"/>
        <v>0</v>
      </c>
      <c r="BQ29" s="89">
        <f t="shared" si="16"/>
        <v>0</v>
      </c>
      <c r="BR29" s="89">
        <f t="shared" si="16"/>
        <v>0</v>
      </c>
      <c r="BS29" s="89">
        <f t="shared" si="16"/>
        <v>0</v>
      </c>
      <c r="BT29" s="89">
        <f t="shared" si="16"/>
        <v>0</v>
      </c>
      <c r="BU29" s="89">
        <f t="shared" si="16"/>
        <v>0</v>
      </c>
      <c r="BV29" s="89">
        <f t="shared" ref="BV29:CR29" si="17">BV13+BV19+BV25</f>
        <v>0</v>
      </c>
      <c r="BW29" s="89">
        <f t="shared" si="17"/>
        <v>0</v>
      </c>
      <c r="BX29" s="89">
        <f t="shared" si="17"/>
        <v>0</v>
      </c>
      <c r="BY29" s="89">
        <f t="shared" si="17"/>
        <v>0</v>
      </c>
      <c r="BZ29" s="89">
        <f t="shared" si="17"/>
        <v>0</v>
      </c>
      <c r="CA29" s="89">
        <f t="shared" si="17"/>
        <v>0</v>
      </c>
      <c r="CB29" s="89">
        <f t="shared" si="17"/>
        <v>0</v>
      </c>
      <c r="CC29" s="89">
        <f t="shared" si="17"/>
        <v>0</v>
      </c>
      <c r="CD29" s="89">
        <f t="shared" si="17"/>
        <v>0</v>
      </c>
      <c r="CE29" s="89">
        <f t="shared" si="17"/>
        <v>0</v>
      </c>
      <c r="CF29" s="89">
        <f t="shared" si="17"/>
        <v>0</v>
      </c>
      <c r="CG29" s="89">
        <f t="shared" si="17"/>
        <v>0</v>
      </c>
      <c r="CH29" s="89">
        <f t="shared" si="17"/>
        <v>0</v>
      </c>
      <c r="CI29" s="89">
        <f t="shared" si="17"/>
        <v>0</v>
      </c>
      <c r="CJ29" s="89">
        <f t="shared" si="17"/>
        <v>0</v>
      </c>
      <c r="CK29" s="89">
        <f t="shared" si="17"/>
        <v>0</v>
      </c>
      <c r="CL29" s="89">
        <f t="shared" si="17"/>
        <v>0</v>
      </c>
      <c r="CM29" s="89">
        <f t="shared" si="17"/>
        <v>0</v>
      </c>
      <c r="CN29" s="89">
        <f t="shared" si="17"/>
        <v>0</v>
      </c>
      <c r="CO29" s="89">
        <f t="shared" si="17"/>
        <v>0</v>
      </c>
      <c r="CP29" s="89">
        <f t="shared" si="17"/>
        <v>0</v>
      </c>
      <c r="CQ29" s="89">
        <f t="shared" si="17"/>
        <v>0</v>
      </c>
      <c r="CR29" s="89">
        <f t="shared" si="17"/>
        <v>0</v>
      </c>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5"/>
      <c r="DR29" s="95"/>
      <c r="DS29" s="95"/>
      <c r="DT29" s="95"/>
      <c r="DU29" s="95"/>
      <c r="DV29" s="95"/>
      <c r="DW29" s="89">
        <f t="shared" ref="DW29" si="18">DW13+DW19+DW25</f>
        <v>0</v>
      </c>
      <c r="DX29" s="95"/>
      <c r="DY29" s="89">
        <f>DY13+DY19+DY25</f>
        <v>0</v>
      </c>
      <c r="DZ29" s="113"/>
      <c r="EA29" s="113"/>
      <c r="EB29" s="113"/>
      <c r="EC29" s="207" t="e">
        <f t="shared" si="0"/>
        <v>#DIV/0!</v>
      </c>
      <c r="ED29" s="208" t="e">
        <f t="shared" si="1"/>
        <v>#DIV/0!</v>
      </c>
      <c r="EE29" s="334"/>
      <c r="EF29" s="334"/>
      <c r="EG29" s="334"/>
      <c r="EH29" s="334"/>
      <c r="EI29" s="335"/>
    </row>
    <row r="30" spans="1:139" ht="35.25" customHeight="1" thickBot="1">
      <c r="A30" s="305"/>
      <c r="B30" s="306"/>
      <c r="C30" s="306"/>
      <c r="D30" s="306"/>
      <c r="E30" s="306"/>
      <c r="F30" s="98" t="s">
        <v>101</v>
      </c>
      <c r="G30" s="114">
        <f t="shared" si="2"/>
        <v>20795000000</v>
      </c>
      <c r="H30" s="114">
        <f>H29+H28</f>
        <v>2670768800</v>
      </c>
      <c r="I30" s="114">
        <f>I29+I28</f>
        <v>2670768800</v>
      </c>
      <c r="J30" s="114">
        <f t="shared" ref="J30:BU30" si="19">J29+J28</f>
        <v>1246970000</v>
      </c>
      <c r="K30" s="114">
        <f>K29+K28</f>
        <v>2670768800</v>
      </c>
      <c r="L30" s="114">
        <f t="shared" si="19"/>
        <v>2215350000</v>
      </c>
      <c r="M30" s="114">
        <f>M29+M28</f>
        <v>2670768800</v>
      </c>
      <c r="N30" s="114">
        <f>N29+N28</f>
        <v>2215350000</v>
      </c>
      <c r="O30" s="114"/>
      <c r="P30" s="114"/>
      <c r="Q30" s="114"/>
      <c r="R30" s="114"/>
      <c r="S30" s="114"/>
      <c r="T30" s="114"/>
      <c r="U30" s="114">
        <f t="shared" si="19"/>
        <v>3745000000</v>
      </c>
      <c r="V30" s="114">
        <f t="shared" si="19"/>
        <v>0</v>
      </c>
      <c r="W30" s="114">
        <f t="shared" si="19"/>
        <v>0</v>
      </c>
      <c r="X30" s="114">
        <f t="shared" si="19"/>
        <v>0</v>
      </c>
      <c r="Y30" s="114">
        <f t="shared" si="19"/>
        <v>0</v>
      </c>
      <c r="Z30" s="114">
        <f t="shared" si="19"/>
        <v>0</v>
      </c>
      <c r="AA30" s="114">
        <f t="shared" si="19"/>
        <v>0</v>
      </c>
      <c r="AB30" s="114">
        <f t="shared" si="19"/>
        <v>0</v>
      </c>
      <c r="AC30" s="114">
        <f t="shared" si="19"/>
        <v>0</v>
      </c>
      <c r="AD30" s="114">
        <f t="shared" si="19"/>
        <v>0</v>
      </c>
      <c r="AE30" s="114">
        <f t="shared" si="19"/>
        <v>0</v>
      </c>
      <c r="AF30" s="114">
        <f t="shared" si="19"/>
        <v>0</v>
      </c>
      <c r="AG30" s="114">
        <f t="shared" si="19"/>
        <v>0</v>
      </c>
      <c r="AH30" s="114">
        <f t="shared" si="19"/>
        <v>0</v>
      </c>
      <c r="AI30" s="114">
        <f t="shared" si="19"/>
        <v>0</v>
      </c>
      <c r="AJ30" s="114">
        <f t="shared" si="19"/>
        <v>0</v>
      </c>
      <c r="AK30" s="114">
        <f t="shared" si="19"/>
        <v>0</v>
      </c>
      <c r="AL30" s="114">
        <f t="shared" si="19"/>
        <v>0</v>
      </c>
      <c r="AM30" s="114">
        <f t="shared" si="19"/>
        <v>0</v>
      </c>
      <c r="AN30" s="114">
        <f t="shared" si="19"/>
        <v>0</v>
      </c>
      <c r="AO30" s="114">
        <f t="shared" si="19"/>
        <v>0</v>
      </c>
      <c r="AP30" s="114">
        <f t="shared" si="19"/>
        <v>0</v>
      </c>
      <c r="AQ30" s="114">
        <f t="shared" si="19"/>
        <v>0</v>
      </c>
      <c r="AR30" s="114">
        <f t="shared" si="19"/>
        <v>0</v>
      </c>
      <c r="AS30" s="114">
        <f t="shared" si="19"/>
        <v>0</v>
      </c>
      <c r="AT30" s="114">
        <f t="shared" si="19"/>
        <v>5450000000</v>
      </c>
      <c r="AU30" s="114">
        <f t="shared" si="19"/>
        <v>0</v>
      </c>
      <c r="AV30" s="114">
        <f t="shared" si="19"/>
        <v>0</v>
      </c>
      <c r="AW30" s="114">
        <f t="shared" si="19"/>
        <v>0</v>
      </c>
      <c r="AX30" s="114">
        <f t="shared" si="19"/>
        <v>0</v>
      </c>
      <c r="AY30" s="114">
        <f t="shared" si="19"/>
        <v>0</v>
      </c>
      <c r="AZ30" s="114">
        <f t="shared" si="19"/>
        <v>0</v>
      </c>
      <c r="BA30" s="114">
        <f t="shared" si="19"/>
        <v>0</v>
      </c>
      <c r="BB30" s="114">
        <f t="shared" si="19"/>
        <v>0</v>
      </c>
      <c r="BC30" s="114">
        <f t="shared" si="19"/>
        <v>0</v>
      </c>
      <c r="BD30" s="114">
        <f t="shared" si="19"/>
        <v>0</v>
      </c>
      <c r="BE30" s="114">
        <f t="shared" si="19"/>
        <v>0</v>
      </c>
      <c r="BF30" s="114">
        <f t="shared" si="19"/>
        <v>0</v>
      </c>
      <c r="BG30" s="114">
        <f t="shared" si="19"/>
        <v>0</v>
      </c>
      <c r="BH30" s="114">
        <f t="shared" si="19"/>
        <v>0</v>
      </c>
      <c r="BI30" s="114">
        <f t="shared" si="19"/>
        <v>0</v>
      </c>
      <c r="BJ30" s="114">
        <f t="shared" si="19"/>
        <v>0</v>
      </c>
      <c r="BK30" s="114">
        <f t="shared" si="19"/>
        <v>0</v>
      </c>
      <c r="BL30" s="114">
        <f t="shared" si="19"/>
        <v>0</v>
      </c>
      <c r="BM30" s="114">
        <f t="shared" si="19"/>
        <v>0</v>
      </c>
      <c r="BN30" s="114">
        <f t="shared" si="19"/>
        <v>0</v>
      </c>
      <c r="BO30" s="114">
        <f t="shared" si="19"/>
        <v>0</v>
      </c>
      <c r="BP30" s="114">
        <f t="shared" si="19"/>
        <v>0</v>
      </c>
      <c r="BQ30" s="114">
        <f t="shared" si="19"/>
        <v>0</v>
      </c>
      <c r="BR30" s="114">
        <f t="shared" si="19"/>
        <v>0</v>
      </c>
      <c r="BS30" s="114">
        <f t="shared" si="19"/>
        <v>5600000000</v>
      </c>
      <c r="BT30" s="114">
        <f t="shared" si="19"/>
        <v>0</v>
      </c>
      <c r="BU30" s="114">
        <f t="shared" si="19"/>
        <v>0</v>
      </c>
      <c r="BV30" s="114">
        <f t="shared" ref="BV30:CR30" si="20">BV29+BV28</f>
        <v>0</v>
      </c>
      <c r="BW30" s="114">
        <f t="shared" si="20"/>
        <v>0</v>
      </c>
      <c r="BX30" s="114">
        <f t="shared" si="20"/>
        <v>0</v>
      </c>
      <c r="BY30" s="114">
        <f t="shared" si="20"/>
        <v>0</v>
      </c>
      <c r="BZ30" s="114">
        <f t="shared" si="20"/>
        <v>0</v>
      </c>
      <c r="CA30" s="114">
        <f t="shared" si="20"/>
        <v>0</v>
      </c>
      <c r="CB30" s="114">
        <f t="shared" si="20"/>
        <v>0</v>
      </c>
      <c r="CC30" s="114">
        <f t="shared" si="20"/>
        <v>0</v>
      </c>
      <c r="CD30" s="114">
        <f t="shared" si="20"/>
        <v>0</v>
      </c>
      <c r="CE30" s="114">
        <f t="shared" si="20"/>
        <v>0</v>
      </c>
      <c r="CF30" s="114">
        <f t="shared" si="20"/>
        <v>0</v>
      </c>
      <c r="CG30" s="114">
        <f t="shared" si="20"/>
        <v>0</v>
      </c>
      <c r="CH30" s="114">
        <f t="shared" si="20"/>
        <v>0</v>
      </c>
      <c r="CI30" s="114">
        <f t="shared" si="20"/>
        <v>0</v>
      </c>
      <c r="CJ30" s="114">
        <f t="shared" si="20"/>
        <v>0</v>
      </c>
      <c r="CK30" s="114">
        <f t="shared" si="20"/>
        <v>0</v>
      </c>
      <c r="CL30" s="114">
        <f t="shared" si="20"/>
        <v>0</v>
      </c>
      <c r="CM30" s="114">
        <f t="shared" si="20"/>
        <v>0</v>
      </c>
      <c r="CN30" s="114">
        <f t="shared" si="20"/>
        <v>0</v>
      </c>
      <c r="CO30" s="114">
        <f t="shared" si="20"/>
        <v>0</v>
      </c>
      <c r="CP30" s="114">
        <f t="shared" si="20"/>
        <v>0</v>
      </c>
      <c r="CQ30" s="114">
        <f t="shared" si="20"/>
        <v>0</v>
      </c>
      <c r="CR30" s="114">
        <f t="shared" si="20"/>
        <v>3329231200</v>
      </c>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5"/>
      <c r="DR30" s="115"/>
      <c r="DS30" s="115"/>
      <c r="DT30" s="115"/>
      <c r="DU30" s="115"/>
      <c r="DV30" s="115"/>
      <c r="DW30" s="114">
        <f t="shared" ref="DW30:DX30" si="21">DW29+DW28</f>
        <v>1246970000</v>
      </c>
      <c r="DX30" s="114">
        <f t="shared" si="21"/>
        <v>2215350000</v>
      </c>
      <c r="DY30" s="114">
        <f>DY29+DY28</f>
        <v>2215350000</v>
      </c>
      <c r="DZ30" s="113"/>
      <c r="EA30" s="113"/>
      <c r="EB30" s="113"/>
      <c r="EC30" s="207">
        <f t="shared" si="0"/>
        <v>0.82948026051524937</v>
      </c>
      <c r="ED30" s="208">
        <f t="shared" si="1"/>
        <v>0.10653282038951671</v>
      </c>
      <c r="EE30" s="336"/>
      <c r="EF30" s="336"/>
      <c r="EG30" s="336"/>
      <c r="EH30" s="336"/>
      <c r="EI30" s="337"/>
    </row>
    <row r="32" spans="1:139">
      <c r="F32" s="30" t="s">
        <v>67</v>
      </c>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BK32" s="1"/>
      <c r="BL32" s="1"/>
      <c r="BM32" s="1"/>
      <c r="BN32" s="1"/>
      <c r="BO32" s="1"/>
      <c r="BP32" s="1"/>
      <c r="BQ32" s="1"/>
      <c r="BR32" s="1"/>
      <c r="CG32" s="1"/>
      <c r="CH32" s="1"/>
      <c r="CI32" s="1"/>
      <c r="CJ32" s="1"/>
      <c r="CK32" s="1"/>
      <c r="CL32" s="1"/>
      <c r="CM32" s="1"/>
      <c r="CN32" s="1"/>
      <c r="CO32" s="1"/>
      <c r="CP32" s="1"/>
      <c r="CQ32" s="1"/>
      <c r="CR32" s="159"/>
    </row>
    <row r="33" spans="6:45" ht="15.75" customHeight="1">
      <c r="F33" s="68" t="s">
        <v>68</v>
      </c>
      <c r="G33" s="249" t="s">
        <v>69</v>
      </c>
      <c r="H33" s="249"/>
      <c r="I33" s="249"/>
      <c r="J33" s="249"/>
      <c r="K33" s="249"/>
      <c r="L33" s="249"/>
      <c r="M33" s="249"/>
      <c r="N33" s="250" t="s">
        <v>70</v>
      </c>
      <c r="O33" s="250"/>
      <c r="P33" s="250"/>
      <c r="Q33" s="250"/>
      <c r="R33" s="250"/>
      <c r="S33" s="250"/>
      <c r="T33" s="250"/>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row>
    <row r="34" spans="6:45" ht="17.25" customHeight="1">
      <c r="F34" s="31">
        <v>12</v>
      </c>
      <c r="G34" s="213" t="s">
        <v>176</v>
      </c>
      <c r="H34" s="213"/>
      <c r="I34" s="213"/>
      <c r="J34" s="213"/>
      <c r="K34" s="213"/>
      <c r="L34" s="213"/>
      <c r="M34" s="213"/>
      <c r="N34" s="214" t="s">
        <v>194</v>
      </c>
      <c r="O34" s="214"/>
      <c r="P34" s="214"/>
      <c r="Q34" s="214"/>
      <c r="R34" s="214"/>
      <c r="S34" s="214"/>
      <c r="T34" s="214"/>
    </row>
  </sheetData>
  <mergeCells count="66">
    <mergeCell ref="EE28:EI30"/>
    <mergeCell ref="EE22:EE27"/>
    <mergeCell ref="EF22:EF27"/>
    <mergeCell ref="EG22:EG27"/>
    <mergeCell ref="EH22:EH27"/>
    <mergeCell ref="EI22:EI27"/>
    <mergeCell ref="EE16:EE21"/>
    <mergeCell ref="EF16:EF21"/>
    <mergeCell ref="EG16:EG21"/>
    <mergeCell ref="EH16:EH21"/>
    <mergeCell ref="EI16:EI21"/>
    <mergeCell ref="EE10:EE15"/>
    <mergeCell ref="EF10:EF15"/>
    <mergeCell ref="EG10:EG15"/>
    <mergeCell ref="EH10:EH15"/>
    <mergeCell ref="EI10:EI15"/>
    <mergeCell ref="A22:A27"/>
    <mergeCell ref="B22:B27"/>
    <mergeCell ref="D16:D21"/>
    <mergeCell ref="A16:A21"/>
    <mergeCell ref="C22:C27"/>
    <mergeCell ref="A28:E30"/>
    <mergeCell ref="B7:D8"/>
    <mergeCell ref="CR8:DP8"/>
    <mergeCell ref="U8:AS8"/>
    <mergeCell ref="AT8:BR8"/>
    <mergeCell ref="BS8:CQ8"/>
    <mergeCell ref="B16:B21"/>
    <mergeCell ref="C16:C21"/>
    <mergeCell ref="E10:E15"/>
    <mergeCell ref="E16:E21"/>
    <mergeCell ref="A10:A15"/>
    <mergeCell ref="B10:B15"/>
    <mergeCell ref="C10:C15"/>
    <mergeCell ref="D10:D15"/>
    <mergeCell ref="D22:D27"/>
    <mergeCell ref="E22:E27"/>
    <mergeCell ref="F4:EI4"/>
    <mergeCell ref="F5:EI5"/>
    <mergeCell ref="F7:F9"/>
    <mergeCell ref="E7:E9"/>
    <mergeCell ref="A7:A9"/>
    <mergeCell ref="DQ8:EB8"/>
    <mergeCell ref="DQ7:EB7"/>
    <mergeCell ref="A4:E4"/>
    <mergeCell ref="EG7:EG9"/>
    <mergeCell ref="EH7:EH9"/>
    <mergeCell ref="ED7:ED9"/>
    <mergeCell ref="EF7:EF9"/>
    <mergeCell ref="EE7:EE9"/>
    <mergeCell ref="A5:E5"/>
    <mergeCell ref="EI7:EI9"/>
    <mergeCell ref="A1:E3"/>
    <mergeCell ref="F1:EI1"/>
    <mergeCell ref="F2:EI2"/>
    <mergeCell ref="F3:DR3"/>
    <mergeCell ref="DS3:EI3"/>
    <mergeCell ref="G34:M34"/>
    <mergeCell ref="N34:T34"/>
    <mergeCell ref="U33:AS33"/>
    <mergeCell ref="EC7:EC9"/>
    <mergeCell ref="G7:G9"/>
    <mergeCell ref="H8:T8"/>
    <mergeCell ref="H7:DP7"/>
    <mergeCell ref="G33:M33"/>
    <mergeCell ref="N33:T33"/>
  </mergeCells>
  <dataValidations count="1">
    <dataValidation type="list" allowBlank="1" showInputMessage="1" showErrorMessage="1" sqref="D10:D27" xr:uid="{2ECB8E6D-1359-4517-BC87-5DE4462D0BD2}">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2"/>
  <sheetViews>
    <sheetView tabSelected="1" zoomScale="77" zoomScaleNormal="77" workbookViewId="0">
      <selection activeCell="T8" sqref="T8"/>
    </sheetView>
  </sheetViews>
  <sheetFormatPr baseColWidth="10" defaultColWidth="11.42578125" defaultRowHeight="12.75"/>
  <cols>
    <col min="1" max="1" width="9.7109375" style="8" customWidth="1"/>
    <col min="2" max="2" width="16.7109375" style="8" customWidth="1"/>
    <col min="3" max="3" width="22.5703125" style="19" customWidth="1"/>
    <col min="4" max="4" width="6.140625" style="8" customWidth="1"/>
    <col min="5" max="5" width="7.85546875" style="8" customWidth="1"/>
    <col min="6" max="6" width="10" style="8" customWidth="1"/>
    <col min="7" max="13" width="5.7109375" style="8" customWidth="1"/>
    <col min="14" max="18" width="5.7109375" style="9" customWidth="1"/>
    <col min="19" max="19" width="9.42578125" style="9" customWidth="1"/>
    <col min="20" max="20" width="11.140625" style="9" customWidth="1"/>
    <col min="21" max="21" width="10.7109375" style="9" customWidth="1"/>
    <col min="22" max="22" width="63.140625" style="12" customWidth="1"/>
    <col min="23" max="33" width="11.42578125" style="12"/>
    <col min="34" max="16384" width="11.42578125" style="8"/>
  </cols>
  <sheetData>
    <row r="1" spans="1:22" s="10" customFormat="1" ht="43.5" customHeight="1">
      <c r="A1" s="282"/>
      <c r="B1" s="283"/>
      <c r="C1" s="283"/>
      <c r="D1" s="359" t="s">
        <v>71</v>
      </c>
      <c r="E1" s="360"/>
      <c r="F1" s="360"/>
      <c r="G1" s="360"/>
      <c r="H1" s="360"/>
      <c r="I1" s="360"/>
      <c r="J1" s="360"/>
      <c r="K1" s="360"/>
      <c r="L1" s="360"/>
      <c r="M1" s="360"/>
      <c r="N1" s="360"/>
      <c r="O1" s="360"/>
      <c r="P1" s="360"/>
      <c r="Q1" s="360"/>
      <c r="R1" s="360"/>
      <c r="S1" s="360"/>
      <c r="T1" s="360"/>
      <c r="U1" s="360"/>
      <c r="V1" s="361"/>
    </row>
    <row r="2" spans="1:22" s="10" customFormat="1" ht="102.75" customHeight="1">
      <c r="A2" s="285"/>
      <c r="B2" s="286"/>
      <c r="C2" s="286"/>
      <c r="D2" s="362" t="s">
        <v>297</v>
      </c>
      <c r="E2" s="363"/>
      <c r="F2" s="363"/>
      <c r="G2" s="363"/>
      <c r="H2" s="363"/>
      <c r="I2" s="363"/>
      <c r="J2" s="363"/>
      <c r="K2" s="363"/>
      <c r="L2" s="363"/>
      <c r="M2" s="363"/>
      <c r="N2" s="363"/>
      <c r="O2" s="363"/>
      <c r="P2" s="363"/>
      <c r="Q2" s="363"/>
      <c r="R2" s="363"/>
      <c r="S2" s="363"/>
      <c r="T2" s="363"/>
      <c r="U2" s="363"/>
      <c r="V2" s="364"/>
    </row>
    <row r="3" spans="1:22" s="10" customFormat="1" ht="43.5" customHeight="1" thickBot="1">
      <c r="A3" s="288"/>
      <c r="B3" s="289"/>
      <c r="C3" s="289"/>
      <c r="D3" s="383" t="s">
        <v>72</v>
      </c>
      <c r="E3" s="257"/>
      <c r="F3" s="257"/>
      <c r="G3" s="257"/>
      <c r="H3" s="257"/>
      <c r="I3" s="257"/>
      <c r="J3" s="257"/>
      <c r="K3" s="257"/>
      <c r="L3" s="257"/>
      <c r="M3" s="257"/>
      <c r="N3" s="257"/>
      <c r="O3" s="257"/>
      <c r="P3" s="257"/>
      <c r="Q3" s="257"/>
      <c r="R3" s="257"/>
      <c r="S3" s="257"/>
      <c r="T3" s="257"/>
      <c r="U3" s="384"/>
      <c r="V3" s="33" t="s">
        <v>171</v>
      </c>
    </row>
    <row r="4" spans="1:22" s="10" customFormat="1" ht="43.5" customHeight="1" thickBot="1">
      <c r="A4" s="236" t="s">
        <v>0</v>
      </c>
      <c r="B4" s="237"/>
      <c r="C4" s="379"/>
      <c r="D4" s="373" t="s">
        <v>195</v>
      </c>
      <c r="E4" s="374"/>
      <c r="F4" s="374"/>
      <c r="G4" s="374"/>
      <c r="H4" s="374"/>
      <c r="I4" s="374"/>
      <c r="J4" s="374"/>
      <c r="K4" s="374"/>
      <c r="L4" s="374"/>
      <c r="M4" s="374"/>
      <c r="N4" s="374"/>
      <c r="O4" s="374"/>
      <c r="P4" s="374"/>
      <c r="Q4" s="374"/>
      <c r="R4" s="374"/>
      <c r="S4" s="374"/>
      <c r="T4" s="374"/>
      <c r="U4" s="374"/>
      <c r="V4" s="375"/>
    </row>
    <row r="5" spans="1:22" s="10" customFormat="1" ht="43.5" customHeight="1" thickBot="1">
      <c r="A5" s="370" t="s">
        <v>2</v>
      </c>
      <c r="B5" s="371"/>
      <c r="C5" s="372"/>
      <c r="D5" s="376" t="s">
        <v>196</v>
      </c>
      <c r="E5" s="377"/>
      <c r="F5" s="377"/>
      <c r="G5" s="377"/>
      <c r="H5" s="377"/>
      <c r="I5" s="377"/>
      <c r="J5" s="377"/>
      <c r="K5" s="377"/>
      <c r="L5" s="377"/>
      <c r="M5" s="377"/>
      <c r="N5" s="377"/>
      <c r="O5" s="377"/>
      <c r="P5" s="377"/>
      <c r="Q5" s="377"/>
      <c r="R5" s="377"/>
      <c r="S5" s="377"/>
      <c r="T5" s="377"/>
      <c r="U5" s="377"/>
      <c r="V5" s="378"/>
    </row>
    <row r="6" spans="1:22" s="10" customFormat="1" ht="18.75" customHeight="1" thickBot="1">
      <c r="A6" s="385"/>
      <c r="B6" s="386"/>
      <c r="C6" s="386"/>
      <c r="D6" s="386"/>
      <c r="E6" s="386"/>
      <c r="F6" s="386"/>
      <c r="G6" s="386"/>
      <c r="H6" s="386"/>
      <c r="I6" s="386"/>
      <c r="J6" s="386"/>
      <c r="K6" s="386"/>
      <c r="L6" s="386"/>
      <c r="M6" s="386"/>
      <c r="N6" s="386"/>
      <c r="O6" s="386"/>
      <c r="P6" s="386"/>
      <c r="Q6" s="386"/>
      <c r="R6" s="386"/>
      <c r="S6" s="386"/>
      <c r="T6" s="386"/>
      <c r="U6" s="386"/>
      <c r="V6" s="387"/>
    </row>
    <row r="7" spans="1:22" s="11" customFormat="1" ht="32.25" customHeight="1">
      <c r="A7" s="380" t="s">
        <v>31</v>
      </c>
      <c r="B7" s="369" t="s">
        <v>32</v>
      </c>
      <c r="C7" s="365" t="s">
        <v>162</v>
      </c>
      <c r="D7" s="367" t="s">
        <v>33</v>
      </c>
      <c r="E7" s="368"/>
      <c r="F7" s="369" t="s">
        <v>293</v>
      </c>
      <c r="G7" s="369"/>
      <c r="H7" s="369"/>
      <c r="I7" s="369"/>
      <c r="J7" s="369"/>
      <c r="K7" s="369"/>
      <c r="L7" s="369"/>
      <c r="M7" s="369"/>
      <c r="N7" s="369"/>
      <c r="O7" s="369"/>
      <c r="P7" s="369"/>
      <c r="Q7" s="369"/>
      <c r="R7" s="369"/>
      <c r="S7" s="369"/>
      <c r="T7" s="369" t="s">
        <v>37</v>
      </c>
      <c r="U7" s="369"/>
      <c r="V7" s="388" t="s">
        <v>340</v>
      </c>
    </row>
    <row r="8" spans="1:22" s="11" customFormat="1" ht="39.75" customHeight="1" thickBot="1">
      <c r="A8" s="381"/>
      <c r="B8" s="382"/>
      <c r="C8" s="366"/>
      <c r="D8" s="50" t="s">
        <v>34</v>
      </c>
      <c r="E8" s="50" t="s">
        <v>35</v>
      </c>
      <c r="F8" s="50" t="s">
        <v>36</v>
      </c>
      <c r="G8" s="51" t="s">
        <v>9</v>
      </c>
      <c r="H8" s="51" t="s">
        <v>10</v>
      </c>
      <c r="I8" s="51" t="s">
        <v>11</v>
      </c>
      <c r="J8" s="51" t="s">
        <v>12</v>
      </c>
      <c r="K8" s="51" t="s">
        <v>13</v>
      </c>
      <c r="L8" s="51" t="s">
        <v>14</v>
      </c>
      <c r="M8" s="51" t="s">
        <v>15</v>
      </c>
      <c r="N8" s="51" t="s">
        <v>16</v>
      </c>
      <c r="O8" s="51" t="s">
        <v>17</v>
      </c>
      <c r="P8" s="51" t="s">
        <v>18</v>
      </c>
      <c r="Q8" s="51" t="s">
        <v>19</v>
      </c>
      <c r="R8" s="51" t="s">
        <v>20</v>
      </c>
      <c r="S8" s="52" t="s">
        <v>21</v>
      </c>
      <c r="T8" s="52" t="s">
        <v>38</v>
      </c>
      <c r="U8" s="52" t="s">
        <v>39</v>
      </c>
      <c r="V8" s="389"/>
    </row>
    <row r="9" spans="1:22" s="12" customFormat="1" ht="30" customHeight="1">
      <c r="A9" s="348" t="s">
        <v>207</v>
      </c>
      <c r="B9" s="390" t="s">
        <v>208</v>
      </c>
      <c r="C9" s="393" t="s">
        <v>218</v>
      </c>
      <c r="D9" s="394" t="s">
        <v>219</v>
      </c>
      <c r="E9" s="394"/>
      <c r="F9" s="53" t="s">
        <v>22</v>
      </c>
      <c r="G9" s="118"/>
      <c r="H9" s="118"/>
      <c r="I9" s="118"/>
      <c r="J9" s="118"/>
      <c r="K9" s="118"/>
      <c r="L9" s="119"/>
      <c r="M9" s="120">
        <v>0.12</v>
      </c>
      <c r="N9" s="120">
        <v>0.19</v>
      </c>
      <c r="O9" s="120">
        <v>0.19</v>
      </c>
      <c r="P9" s="120">
        <v>0.19</v>
      </c>
      <c r="Q9" s="121">
        <v>0.17</v>
      </c>
      <c r="R9" s="121">
        <v>0.14000000000000001</v>
      </c>
      <c r="S9" s="53">
        <f t="shared" ref="S9:S22" si="0">SUM(G9:R9)</f>
        <v>1</v>
      </c>
      <c r="T9" s="395">
        <v>0.45</v>
      </c>
      <c r="U9" s="392">
        <v>0.19</v>
      </c>
      <c r="V9" s="351" t="s">
        <v>328</v>
      </c>
    </row>
    <row r="10" spans="1:22" s="12" customFormat="1" ht="84" customHeight="1" thickBot="1">
      <c r="A10" s="349"/>
      <c r="B10" s="391"/>
      <c r="C10" s="353"/>
      <c r="D10" s="354"/>
      <c r="E10" s="354"/>
      <c r="F10" s="54" t="s">
        <v>23</v>
      </c>
      <c r="G10" s="122"/>
      <c r="H10" s="122"/>
      <c r="I10" s="122"/>
      <c r="J10" s="122"/>
      <c r="K10" s="122"/>
      <c r="L10" s="122"/>
      <c r="M10" s="123">
        <v>0.4</v>
      </c>
      <c r="N10" s="123">
        <v>0.27</v>
      </c>
      <c r="O10" s="123">
        <v>0.3</v>
      </c>
      <c r="P10" s="123"/>
      <c r="Q10" s="123"/>
      <c r="R10" s="123"/>
      <c r="S10" s="54">
        <f t="shared" si="0"/>
        <v>0.97</v>
      </c>
      <c r="T10" s="396"/>
      <c r="U10" s="358"/>
      <c r="V10" s="352"/>
    </row>
    <row r="11" spans="1:22" s="12" customFormat="1" ht="81" customHeight="1">
      <c r="A11" s="349"/>
      <c r="B11" s="391"/>
      <c r="C11" s="353" t="s">
        <v>220</v>
      </c>
      <c r="D11" s="354" t="s">
        <v>219</v>
      </c>
      <c r="E11" s="354"/>
      <c r="F11" s="53" t="s">
        <v>22</v>
      </c>
      <c r="G11" s="122"/>
      <c r="H11" s="122"/>
      <c r="I11" s="122"/>
      <c r="J11" s="122"/>
      <c r="K11" s="122"/>
      <c r="L11" s="122"/>
      <c r="M11" s="123">
        <v>0.16</v>
      </c>
      <c r="N11" s="123">
        <v>0.17</v>
      </c>
      <c r="O11" s="123">
        <v>0.17</v>
      </c>
      <c r="P11" s="123">
        <v>0.17</v>
      </c>
      <c r="Q11" s="123">
        <v>0.17</v>
      </c>
      <c r="R11" s="123">
        <v>0.16</v>
      </c>
      <c r="S11" s="53">
        <f t="shared" si="0"/>
        <v>1</v>
      </c>
      <c r="T11" s="396"/>
      <c r="U11" s="358">
        <v>0.17</v>
      </c>
      <c r="V11" s="355" t="s">
        <v>329</v>
      </c>
    </row>
    <row r="12" spans="1:22" s="12" customFormat="1" ht="81" customHeight="1" thickBot="1">
      <c r="A12" s="349"/>
      <c r="B12" s="391"/>
      <c r="C12" s="353"/>
      <c r="D12" s="354"/>
      <c r="E12" s="354"/>
      <c r="F12" s="54" t="s">
        <v>23</v>
      </c>
      <c r="G12" s="122"/>
      <c r="H12" s="122"/>
      <c r="I12" s="122"/>
      <c r="J12" s="122"/>
      <c r="K12" s="122"/>
      <c r="L12" s="122"/>
      <c r="M12" s="123">
        <v>0.18</v>
      </c>
      <c r="N12" s="123">
        <v>0.26</v>
      </c>
      <c r="O12" s="123">
        <v>0.3</v>
      </c>
      <c r="P12" s="123"/>
      <c r="Q12" s="123"/>
      <c r="R12" s="123"/>
      <c r="S12" s="54">
        <f t="shared" si="0"/>
        <v>0.74</v>
      </c>
      <c r="T12" s="396"/>
      <c r="U12" s="358"/>
      <c r="V12" s="356"/>
    </row>
    <row r="13" spans="1:22" s="12" customFormat="1" ht="60" customHeight="1">
      <c r="A13" s="349"/>
      <c r="B13" s="391"/>
      <c r="C13" s="353" t="s">
        <v>221</v>
      </c>
      <c r="D13" s="354" t="s">
        <v>219</v>
      </c>
      <c r="E13" s="354"/>
      <c r="F13" s="53" t="s">
        <v>22</v>
      </c>
      <c r="G13" s="122"/>
      <c r="H13" s="122"/>
      <c r="I13" s="122"/>
      <c r="J13" s="122"/>
      <c r="K13" s="122"/>
      <c r="L13" s="122"/>
      <c r="M13" s="123">
        <v>0.33</v>
      </c>
      <c r="N13" s="123">
        <v>0.33</v>
      </c>
      <c r="O13" s="123">
        <v>0.08</v>
      </c>
      <c r="P13" s="123">
        <v>0.09</v>
      </c>
      <c r="Q13" s="123">
        <v>0.09</v>
      </c>
      <c r="R13" s="123">
        <v>0.08</v>
      </c>
      <c r="S13" s="53">
        <f t="shared" si="0"/>
        <v>0.99999999999999989</v>
      </c>
      <c r="T13" s="396"/>
      <c r="U13" s="358">
        <v>0.02</v>
      </c>
      <c r="V13" s="355" t="s">
        <v>330</v>
      </c>
    </row>
    <row r="14" spans="1:22" s="12" customFormat="1" ht="60" customHeight="1" thickBot="1">
      <c r="A14" s="349"/>
      <c r="B14" s="391"/>
      <c r="C14" s="353"/>
      <c r="D14" s="354"/>
      <c r="E14" s="354"/>
      <c r="F14" s="54" t="s">
        <v>23</v>
      </c>
      <c r="G14" s="124"/>
      <c r="H14" s="122"/>
      <c r="I14" s="122"/>
      <c r="J14" s="122"/>
      <c r="K14" s="122"/>
      <c r="L14" s="122"/>
      <c r="M14" s="123">
        <v>0.54</v>
      </c>
      <c r="N14" s="123">
        <v>0.3</v>
      </c>
      <c r="O14" s="122">
        <v>0.16</v>
      </c>
      <c r="P14" s="122"/>
      <c r="Q14" s="122"/>
      <c r="R14" s="122"/>
      <c r="S14" s="54">
        <f t="shared" si="0"/>
        <v>1</v>
      </c>
      <c r="T14" s="396"/>
      <c r="U14" s="358"/>
      <c r="V14" s="356"/>
    </row>
    <row r="15" spans="1:22" s="12" customFormat="1" ht="53.25" customHeight="1">
      <c r="A15" s="349"/>
      <c r="B15" s="391"/>
      <c r="C15" s="353" t="s">
        <v>222</v>
      </c>
      <c r="D15" s="354" t="s">
        <v>219</v>
      </c>
      <c r="E15" s="354"/>
      <c r="F15" s="53" t="s">
        <v>22</v>
      </c>
      <c r="G15" s="122"/>
      <c r="H15" s="122"/>
      <c r="I15" s="122"/>
      <c r="J15" s="122"/>
      <c r="K15" s="122"/>
      <c r="L15" s="122"/>
      <c r="M15" s="123">
        <v>0.25</v>
      </c>
      <c r="N15" s="123">
        <v>0.17</v>
      </c>
      <c r="O15" s="123">
        <v>0.17</v>
      </c>
      <c r="P15" s="123">
        <v>0.14000000000000001</v>
      </c>
      <c r="Q15" s="123">
        <v>0.14000000000000001</v>
      </c>
      <c r="R15" s="123">
        <v>0.13</v>
      </c>
      <c r="S15" s="53">
        <f t="shared" si="0"/>
        <v>1</v>
      </c>
      <c r="T15" s="396"/>
      <c r="U15" s="358">
        <v>7.0000000000000007E-2</v>
      </c>
      <c r="V15" s="355" t="s">
        <v>331</v>
      </c>
    </row>
    <row r="16" spans="1:22" s="12" customFormat="1" ht="53.25" customHeight="1" thickBot="1">
      <c r="A16" s="349"/>
      <c r="B16" s="391"/>
      <c r="C16" s="353"/>
      <c r="D16" s="354"/>
      <c r="E16" s="354"/>
      <c r="F16" s="54" t="s">
        <v>23</v>
      </c>
      <c r="G16" s="124"/>
      <c r="H16" s="122"/>
      <c r="I16" s="122"/>
      <c r="J16" s="122"/>
      <c r="K16" s="122"/>
      <c r="L16" s="122"/>
      <c r="M16" s="122">
        <v>0.25</v>
      </c>
      <c r="N16" s="123">
        <v>0.17</v>
      </c>
      <c r="O16" s="122">
        <v>0.17</v>
      </c>
      <c r="P16" s="122"/>
      <c r="Q16" s="122"/>
      <c r="R16" s="122"/>
      <c r="S16" s="54">
        <f t="shared" si="0"/>
        <v>0.59000000000000008</v>
      </c>
      <c r="T16" s="396"/>
      <c r="U16" s="358"/>
      <c r="V16" s="357"/>
    </row>
    <row r="17" spans="1:33" s="12" customFormat="1" ht="42.75" customHeight="1">
      <c r="A17" s="350" t="s">
        <v>212</v>
      </c>
      <c r="B17" s="409" t="s">
        <v>213</v>
      </c>
      <c r="C17" s="411" t="s">
        <v>223</v>
      </c>
      <c r="D17" s="402" t="s">
        <v>219</v>
      </c>
      <c r="E17" s="402"/>
      <c r="F17" s="53" t="s">
        <v>22</v>
      </c>
      <c r="G17" s="125"/>
      <c r="H17" s="125"/>
      <c r="I17" s="125"/>
      <c r="J17" s="125"/>
      <c r="K17" s="125"/>
      <c r="L17" s="126"/>
      <c r="M17" s="127">
        <v>0.16</v>
      </c>
      <c r="N17" s="127">
        <v>0.17</v>
      </c>
      <c r="O17" s="127">
        <v>0.17</v>
      </c>
      <c r="P17" s="127">
        <v>0.17</v>
      </c>
      <c r="Q17" s="127">
        <v>0.17</v>
      </c>
      <c r="R17" s="127">
        <v>0.16</v>
      </c>
      <c r="S17" s="53">
        <f t="shared" si="0"/>
        <v>1</v>
      </c>
      <c r="T17" s="398">
        <v>0.35</v>
      </c>
      <c r="U17" s="403">
        <v>7.0000000000000007E-2</v>
      </c>
      <c r="V17" s="399" t="s">
        <v>332</v>
      </c>
    </row>
    <row r="18" spans="1:33" s="12" customFormat="1" ht="50.25" customHeight="1" thickBot="1">
      <c r="A18" s="350"/>
      <c r="B18" s="410"/>
      <c r="C18" s="353"/>
      <c r="D18" s="354"/>
      <c r="E18" s="354"/>
      <c r="F18" s="54" t="s">
        <v>23</v>
      </c>
      <c r="G18" s="122"/>
      <c r="H18" s="122"/>
      <c r="I18" s="122"/>
      <c r="J18" s="122"/>
      <c r="K18" s="122"/>
      <c r="L18" s="122"/>
      <c r="M18" s="122">
        <v>0.3</v>
      </c>
      <c r="N18" s="123">
        <v>0.17</v>
      </c>
      <c r="O18" s="122">
        <v>0.26</v>
      </c>
      <c r="P18" s="122"/>
      <c r="Q18" s="122"/>
      <c r="R18" s="122"/>
      <c r="S18" s="54">
        <f t="shared" si="0"/>
        <v>0.73</v>
      </c>
      <c r="T18" s="396"/>
      <c r="U18" s="358"/>
      <c r="V18" s="352"/>
    </row>
    <row r="19" spans="1:33" s="12" customFormat="1" ht="65.25" customHeight="1">
      <c r="A19" s="350"/>
      <c r="B19" s="410"/>
      <c r="C19" s="353" t="s">
        <v>224</v>
      </c>
      <c r="D19" s="354" t="s">
        <v>219</v>
      </c>
      <c r="E19" s="354"/>
      <c r="F19" s="53" t="s">
        <v>22</v>
      </c>
      <c r="G19" s="122"/>
      <c r="H19" s="122"/>
      <c r="I19" s="122"/>
      <c r="J19" s="122"/>
      <c r="K19" s="122"/>
      <c r="L19" s="122"/>
      <c r="M19" s="123">
        <v>0.17</v>
      </c>
      <c r="N19" s="123">
        <v>0.17</v>
      </c>
      <c r="O19" s="123">
        <v>0.19</v>
      </c>
      <c r="P19" s="123">
        <v>0.19</v>
      </c>
      <c r="Q19" s="123">
        <v>0.17</v>
      </c>
      <c r="R19" s="123">
        <v>0.11</v>
      </c>
      <c r="S19" s="53">
        <f t="shared" si="0"/>
        <v>1</v>
      </c>
      <c r="T19" s="396"/>
      <c r="U19" s="358">
        <v>0.28000000000000003</v>
      </c>
      <c r="V19" s="400" t="s">
        <v>333</v>
      </c>
    </row>
    <row r="20" spans="1:33" s="12" customFormat="1" ht="65.25" customHeight="1" thickBot="1">
      <c r="A20" s="350"/>
      <c r="B20" s="410"/>
      <c r="C20" s="353"/>
      <c r="D20" s="354"/>
      <c r="E20" s="354"/>
      <c r="F20" s="54" t="s">
        <v>23</v>
      </c>
      <c r="G20" s="122"/>
      <c r="H20" s="122"/>
      <c r="I20" s="122"/>
      <c r="J20" s="122"/>
      <c r="K20" s="122"/>
      <c r="L20" s="122"/>
      <c r="M20" s="122">
        <v>0.17</v>
      </c>
      <c r="N20" s="123">
        <v>0.17</v>
      </c>
      <c r="O20" s="122">
        <v>0.23</v>
      </c>
      <c r="P20" s="122"/>
      <c r="Q20" s="122"/>
      <c r="R20" s="122"/>
      <c r="S20" s="54">
        <f t="shared" si="0"/>
        <v>0.57000000000000006</v>
      </c>
      <c r="T20" s="396"/>
      <c r="U20" s="358"/>
      <c r="V20" s="401"/>
    </row>
    <row r="21" spans="1:33" s="10" customFormat="1" ht="36" customHeight="1">
      <c r="A21" s="405" t="s">
        <v>215</v>
      </c>
      <c r="B21" s="407" t="s">
        <v>216</v>
      </c>
      <c r="C21" s="393" t="s">
        <v>225</v>
      </c>
      <c r="D21" s="394" t="s">
        <v>219</v>
      </c>
      <c r="E21" s="394"/>
      <c r="F21" s="53" t="s">
        <v>22</v>
      </c>
      <c r="G21" s="118"/>
      <c r="H21" s="118"/>
      <c r="I21" s="118"/>
      <c r="J21" s="118"/>
      <c r="K21" s="118"/>
      <c r="L21" s="119"/>
      <c r="M21" s="118">
        <v>0.16</v>
      </c>
      <c r="N21" s="118">
        <v>0.17</v>
      </c>
      <c r="O21" s="118">
        <v>0.17</v>
      </c>
      <c r="P21" s="118">
        <v>0.17</v>
      </c>
      <c r="Q21" s="128">
        <v>0.17</v>
      </c>
      <c r="R21" s="128">
        <v>0.16</v>
      </c>
      <c r="S21" s="53">
        <f t="shared" si="0"/>
        <v>1</v>
      </c>
      <c r="T21" s="395">
        <v>0.2</v>
      </c>
      <c r="U21" s="392">
        <v>0.2</v>
      </c>
      <c r="V21" s="397" t="s">
        <v>334</v>
      </c>
      <c r="W21" s="11"/>
      <c r="X21" s="11"/>
      <c r="Y21" s="11"/>
      <c r="Z21" s="11"/>
      <c r="AA21" s="11"/>
      <c r="AB21" s="11"/>
      <c r="AC21" s="11"/>
      <c r="AD21" s="11"/>
    </row>
    <row r="22" spans="1:33" s="10" customFormat="1" ht="39" customHeight="1">
      <c r="A22" s="406"/>
      <c r="B22" s="408"/>
      <c r="C22" s="353"/>
      <c r="D22" s="354"/>
      <c r="E22" s="354"/>
      <c r="F22" s="54" t="s">
        <v>23</v>
      </c>
      <c r="G22" s="122"/>
      <c r="H22" s="122"/>
      <c r="I22" s="122"/>
      <c r="J22" s="122"/>
      <c r="K22" s="122"/>
      <c r="L22" s="122"/>
      <c r="M22" s="122">
        <v>0.16</v>
      </c>
      <c r="N22" s="122">
        <v>0.17</v>
      </c>
      <c r="O22" s="122">
        <v>0.17</v>
      </c>
      <c r="P22" s="122"/>
      <c r="Q22" s="122"/>
      <c r="R22" s="122"/>
      <c r="S22" s="54">
        <f t="shared" si="0"/>
        <v>0.5</v>
      </c>
      <c r="T22" s="396"/>
      <c r="U22" s="358"/>
      <c r="V22" s="356"/>
      <c r="W22" s="11"/>
      <c r="X22" s="11"/>
      <c r="Y22" s="11"/>
      <c r="Z22" s="11"/>
      <c r="AA22" s="11"/>
      <c r="AB22" s="11"/>
      <c r="AC22" s="11"/>
      <c r="AD22" s="11"/>
    </row>
    <row r="23" spans="1:33" s="14" customFormat="1" ht="18.75" customHeight="1" thickBot="1">
      <c r="A23" s="404" t="s">
        <v>24</v>
      </c>
      <c r="B23" s="366"/>
      <c r="C23" s="366"/>
      <c r="D23" s="366"/>
      <c r="E23" s="366"/>
      <c r="F23" s="366"/>
      <c r="G23" s="366"/>
      <c r="H23" s="366"/>
      <c r="I23" s="366"/>
      <c r="J23" s="366"/>
      <c r="K23" s="366"/>
      <c r="L23" s="366"/>
      <c r="M23" s="366"/>
      <c r="N23" s="366"/>
      <c r="O23" s="366"/>
      <c r="P23" s="366"/>
      <c r="Q23" s="366"/>
      <c r="R23" s="366"/>
      <c r="S23" s="366"/>
      <c r="T23" s="129">
        <f>SUM(T9:T22)</f>
        <v>1</v>
      </c>
      <c r="U23" s="129">
        <f>SUM(U9:U22)</f>
        <v>1</v>
      </c>
      <c r="V23" s="55"/>
      <c r="W23" s="13"/>
      <c r="X23" s="13"/>
      <c r="Y23" s="13"/>
      <c r="Z23" s="13"/>
      <c r="AA23" s="13"/>
      <c r="AB23" s="13"/>
      <c r="AC23" s="13"/>
      <c r="AD23" s="13"/>
      <c r="AE23" s="13"/>
      <c r="AF23" s="13"/>
      <c r="AG23" s="13"/>
    </row>
    <row r="24" spans="1:33">
      <c r="A24" s="12"/>
      <c r="B24" s="12"/>
      <c r="C24" s="18"/>
      <c r="D24" s="12"/>
      <c r="E24" s="12"/>
      <c r="F24" s="12"/>
      <c r="G24" s="12"/>
      <c r="H24" s="12"/>
      <c r="I24" s="12"/>
      <c r="J24" s="12"/>
      <c r="K24" s="12"/>
      <c r="L24" s="12"/>
      <c r="M24" s="12"/>
      <c r="N24" s="15"/>
      <c r="O24" s="15"/>
      <c r="P24" s="15"/>
      <c r="Q24" s="15"/>
      <c r="R24" s="15"/>
      <c r="S24" s="15"/>
      <c r="T24" s="15"/>
      <c r="U24" s="15"/>
    </row>
    <row r="25" spans="1:33">
      <c r="A25" s="12"/>
      <c r="B25" s="12"/>
      <c r="C25" s="18"/>
      <c r="D25" s="12"/>
      <c r="E25" s="12"/>
      <c r="F25" s="12"/>
      <c r="G25" s="12"/>
      <c r="H25" s="12"/>
      <c r="I25" s="12"/>
      <c r="J25" s="12"/>
      <c r="K25" s="12"/>
      <c r="L25" s="12"/>
      <c r="M25" s="12"/>
      <c r="N25" s="15"/>
      <c r="O25" s="15"/>
      <c r="P25" s="15"/>
      <c r="Q25" s="15"/>
      <c r="R25" s="15"/>
      <c r="S25" s="15"/>
      <c r="T25" s="15"/>
      <c r="U25" s="15"/>
    </row>
    <row r="26" spans="1:33" ht="15" customHeight="1">
      <c r="B26" s="30" t="s">
        <v>67</v>
      </c>
      <c r="C26" s="4"/>
      <c r="D26" s="4"/>
      <c r="E26" s="4"/>
      <c r="F26" s="4"/>
      <c r="G26" s="4"/>
      <c r="H26" s="4"/>
      <c r="I26" s="21"/>
      <c r="J26" s="12"/>
      <c r="K26" s="12"/>
      <c r="L26" s="12"/>
      <c r="M26" s="12"/>
      <c r="N26" s="12"/>
      <c r="O26" s="15"/>
      <c r="P26" s="15"/>
      <c r="Q26" s="15"/>
      <c r="R26" s="15"/>
      <c r="S26" s="15"/>
      <c r="T26" s="15"/>
      <c r="U26" s="15"/>
    </row>
    <row r="27" spans="1:33" ht="26.25" customHeight="1">
      <c r="B27" s="68" t="s">
        <v>68</v>
      </c>
      <c r="C27" s="249" t="s">
        <v>69</v>
      </c>
      <c r="D27" s="249"/>
      <c r="E27" s="249"/>
      <c r="F27" s="249"/>
      <c r="G27" s="249"/>
      <c r="H27" s="249"/>
      <c r="I27" s="249"/>
      <c r="J27" s="250" t="s">
        <v>70</v>
      </c>
      <c r="K27" s="250"/>
      <c r="L27" s="250"/>
      <c r="M27" s="250"/>
      <c r="N27" s="250"/>
      <c r="O27" s="250"/>
      <c r="P27" s="250"/>
      <c r="Q27" s="15"/>
      <c r="R27" s="15"/>
      <c r="S27" s="15"/>
      <c r="T27" s="15"/>
      <c r="U27" s="15"/>
    </row>
    <row r="28" spans="1:33" s="149" customFormat="1" ht="31.5" customHeight="1">
      <c r="A28" s="147"/>
      <c r="B28" s="91">
        <v>12</v>
      </c>
      <c r="C28" s="347" t="s">
        <v>176</v>
      </c>
      <c r="D28" s="347"/>
      <c r="E28" s="347"/>
      <c r="F28" s="347"/>
      <c r="G28" s="347"/>
      <c r="H28" s="347"/>
      <c r="I28" s="347"/>
      <c r="J28" s="347" t="s">
        <v>194</v>
      </c>
      <c r="K28" s="347"/>
      <c r="L28" s="347"/>
      <c r="M28" s="347"/>
      <c r="N28" s="347"/>
      <c r="O28" s="347"/>
      <c r="P28" s="347"/>
      <c r="Q28" s="148"/>
      <c r="R28" s="148"/>
      <c r="S28" s="148"/>
      <c r="T28" s="148"/>
      <c r="U28" s="148"/>
      <c r="V28" s="147"/>
      <c r="W28" s="147"/>
      <c r="X28" s="147"/>
      <c r="Y28" s="147"/>
      <c r="Z28" s="147"/>
      <c r="AA28" s="147"/>
      <c r="AB28" s="147"/>
      <c r="AC28" s="147"/>
      <c r="AD28" s="147"/>
      <c r="AE28" s="147"/>
      <c r="AF28" s="147"/>
      <c r="AG28" s="147"/>
    </row>
    <row r="29" spans="1:33">
      <c r="A29" s="12"/>
      <c r="Q29" s="15"/>
      <c r="R29" s="15"/>
      <c r="S29" s="15"/>
      <c r="T29" s="15"/>
      <c r="U29" s="15"/>
    </row>
    <row r="30" spans="1:33">
      <c r="A30" s="12"/>
      <c r="Q30" s="15"/>
      <c r="R30" s="15"/>
      <c r="S30" s="15"/>
      <c r="T30" s="15"/>
      <c r="U30" s="15"/>
    </row>
    <row r="31" spans="1:33">
      <c r="A31" s="12"/>
      <c r="B31" s="12"/>
      <c r="C31" s="18"/>
      <c r="D31" s="12"/>
      <c r="E31" s="12"/>
      <c r="F31" s="12"/>
      <c r="G31" s="12"/>
      <c r="H31" s="12"/>
      <c r="I31" s="12"/>
      <c r="J31" s="12"/>
      <c r="K31" s="12"/>
      <c r="L31" s="12"/>
      <c r="M31" s="12"/>
      <c r="N31" s="15"/>
      <c r="O31" s="15"/>
      <c r="P31" s="15"/>
      <c r="Q31" s="15"/>
      <c r="R31" s="15"/>
      <c r="S31" s="15"/>
      <c r="T31" s="15"/>
      <c r="U31" s="15"/>
    </row>
    <row r="32" spans="1:33">
      <c r="A32" s="12"/>
      <c r="B32" s="12"/>
      <c r="C32" s="18"/>
      <c r="D32" s="12"/>
      <c r="E32" s="12"/>
      <c r="F32" s="12"/>
      <c r="G32" s="12"/>
      <c r="H32" s="12"/>
      <c r="I32" s="12"/>
      <c r="J32" s="12"/>
      <c r="K32" s="12"/>
      <c r="L32" s="12"/>
      <c r="M32" s="12"/>
      <c r="N32" s="15"/>
      <c r="O32" s="15"/>
      <c r="P32" s="15"/>
      <c r="Q32" s="15"/>
      <c r="R32" s="15"/>
      <c r="S32" s="15"/>
      <c r="T32" s="15"/>
      <c r="U32" s="15"/>
    </row>
    <row r="33" spans="1:21">
      <c r="A33" s="12"/>
      <c r="B33" s="12"/>
      <c r="C33" s="18"/>
      <c r="D33" s="12"/>
      <c r="E33" s="12"/>
      <c r="F33" s="12"/>
      <c r="G33" s="12"/>
      <c r="H33" s="12"/>
      <c r="I33" s="12"/>
      <c r="J33" s="12"/>
      <c r="K33" s="12"/>
      <c r="L33" s="12"/>
      <c r="M33" s="12"/>
      <c r="N33" s="15"/>
      <c r="O33" s="15"/>
      <c r="P33" s="15"/>
      <c r="Q33" s="15"/>
      <c r="R33" s="15"/>
      <c r="S33" s="15"/>
      <c r="T33" s="15"/>
      <c r="U33" s="15"/>
    </row>
    <row r="34" spans="1:21">
      <c r="A34" s="12"/>
      <c r="B34" s="12"/>
      <c r="C34" s="18"/>
      <c r="D34" s="12"/>
      <c r="E34" s="12"/>
      <c r="F34" s="12"/>
      <c r="G34" s="12"/>
      <c r="H34" s="12"/>
      <c r="I34" s="12"/>
      <c r="J34" s="12"/>
      <c r="K34" s="12"/>
      <c r="L34" s="12"/>
      <c r="M34" s="12"/>
      <c r="N34" s="15"/>
      <c r="O34" s="15"/>
      <c r="P34" s="15"/>
      <c r="Q34" s="15"/>
      <c r="R34" s="15"/>
      <c r="S34" s="15"/>
      <c r="T34" s="15"/>
      <c r="U34" s="15"/>
    </row>
    <row r="35" spans="1:21">
      <c r="A35" s="12"/>
      <c r="B35" s="12"/>
      <c r="C35" s="18"/>
      <c r="D35" s="12"/>
      <c r="E35" s="12"/>
      <c r="F35" s="12"/>
      <c r="G35" s="12"/>
      <c r="H35" s="12"/>
      <c r="I35" s="12"/>
      <c r="J35" s="12"/>
      <c r="K35" s="12"/>
      <c r="L35" s="12"/>
      <c r="M35" s="12"/>
      <c r="N35" s="15"/>
      <c r="O35" s="15"/>
      <c r="P35" s="15"/>
      <c r="Q35" s="15"/>
      <c r="R35" s="15"/>
      <c r="S35" s="15"/>
      <c r="T35" s="15"/>
      <c r="U35" s="15"/>
    </row>
    <row r="36" spans="1:21">
      <c r="A36" s="12"/>
      <c r="B36" s="12"/>
      <c r="C36" s="18"/>
      <c r="D36" s="12"/>
      <c r="E36" s="12"/>
      <c r="F36" s="12"/>
      <c r="G36" s="12"/>
      <c r="H36" s="12"/>
      <c r="I36" s="12"/>
      <c r="J36" s="12"/>
      <c r="K36" s="12"/>
      <c r="L36" s="12"/>
      <c r="M36" s="12"/>
      <c r="N36" s="15"/>
      <c r="O36" s="15"/>
      <c r="P36" s="15"/>
      <c r="Q36" s="15"/>
      <c r="R36" s="15"/>
      <c r="S36" s="15"/>
      <c r="T36" s="15"/>
      <c r="U36" s="15"/>
    </row>
    <row r="37" spans="1:21">
      <c r="A37" s="12"/>
      <c r="B37" s="12"/>
      <c r="C37" s="18"/>
      <c r="D37" s="12"/>
      <c r="E37" s="12"/>
      <c r="F37" s="12"/>
      <c r="G37" s="12"/>
      <c r="H37" s="12"/>
      <c r="I37" s="12"/>
      <c r="J37" s="12"/>
      <c r="K37" s="12"/>
      <c r="L37" s="12"/>
      <c r="M37" s="12"/>
      <c r="N37" s="15"/>
      <c r="O37" s="15"/>
      <c r="P37" s="15"/>
      <c r="Q37" s="15"/>
      <c r="R37" s="15"/>
      <c r="S37" s="15"/>
      <c r="T37" s="15"/>
      <c r="U37" s="15"/>
    </row>
    <row r="38" spans="1:21">
      <c r="A38" s="12"/>
      <c r="B38" s="12"/>
      <c r="C38" s="18"/>
      <c r="D38" s="12"/>
      <c r="E38" s="12"/>
      <c r="F38" s="12"/>
      <c r="G38" s="12"/>
      <c r="H38" s="12"/>
      <c r="I38" s="12"/>
      <c r="J38" s="12"/>
      <c r="K38" s="12"/>
      <c r="L38" s="12"/>
      <c r="M38" s="12"/>
      <c r="N38" s="15"/>
      <c r="O38" s="15"/>
      <c r="P38" s="15"/>
      <c r="Q38" s="15"/>
      <c r="R38" s="15"/>
      <c r="S38" s="15"/>
      <c r="T38" s="15"/>
      <c r="U38" s="15"/>
    </row>
    <row r="39" spans="1:21">
      <c r="A39" s="12"/>
      <c r="B39" s="12"/>
      <c r="C39" s="18"/>
      <c r="D39" s="12"/>
      <c r="E39" s="12"/>
      <c r="F39" s="12"/>
      <c r="G39" s="12"/>
      <c r="H39" s="12"/>
      <c r="I39" s="12"/>
      <c r="J39" s="12"/>
      <c r="K39" s="12"/>
      <c r="L39" s="12"/>
      <c r="M39" s="12"/>
      <c r="N39" s="15"/>
      <c r="O39" s="15"/>
      <c r="P39" s="15"/>
      <c r="Q39" s="15"/>
      <c r="R39" s="15"/>
      <c r="S39" s="15"/>
      <c r="T39" s="15"/>
      <c r="U39" s="15"/>
    </row>
    <row r="40" spans="1:21">
      <c r="A40" s="12"/>
      <c r="B40" s="12"/>
      <c r="C40" s="18"/>
      <c r="D40" s="12"/>
      <c r="E40" s="12"/>
      <c r="F40" s="12"/>
      <c r="G40" s="12"/>
      <c r="H40" s="12"/>
      <c r="I40" s="12"/>
      <c r="J40" s="12"/>
      <c r="K40" s="12"/>
      <c r="L40" s="12"/>
      <c r="M40" s="12"/>
      <c r="N40" s="15"/>
      <c r="O40" s="15"/>
      <c r="P40" s="15"/>
      <c r="Q40" s="15"/>
      <c r="R40" s="15"/>
      <c r="S40" s="15"/>
      <c r="T40" s="15"/>
      <c r="U40" s="15"/>
    </row>
    <row r="41" spans="1:21">
      <c r="A41" s="12"/>
      <c r="B41" s="12"/>
      <c r="C41" s="18"/>
      <c r="D41" s="12"/>
      <c r="E41" s="12"/>
      <c r="F41" s="12"/>
      <c r="G41" s="12"/>
      <c r="H41" s="12"/>
      <c r="I41" s="12"/>
      <c r="J41" s="12"/>
      <c r="K41" s="12"/>
      <c r="L41" s="12"/>
      <c r="M41" s="12"/>
      <c r="N41" s="15"/>
      <c r="O41" s="15"/>
      <c r="P41" s="15"/>
      <c r="Q41" s="15"/>
      <c r="R41" s="15"/>
      <c r="S41" s="15"/>
      <c r="T41" s="15"/>
      <c r="U41" s="15"/>
    </row>
    <row r="42" spans="1:21">
      <c r="A42" s="12"/>
      <c r="B42" s="12"/>
      <c r="C42" s="18"/>
      <c r="D42" s="12"/>
      <c r="E42" s="12"/>
      <c r="F42" s="12"/>
      <c r="G42" s="12"/>
      <c r="H42" s="12"/>
      <c r="I42" s="12"/>
      <c r="J42" s="12"/>
      <c r="K42" s="12"/>
      <c r="L42" s="12"/>
      <c r="M42" s="12"/>
      <c r="N42" s="15"/>
      <c r="O42" s="15"/>
      <c r="P42" s="15"/>
      <c r="Q42" s="15"/>
      <c r="R42" s="15"/>
      <c r="S42" s="15"/>
      <c r="T42" s="15"/>
      <c r="U42" s="15"/>
    </row>
    <row r="43" spans="1:21">
      <c r="A43" s="12"/>
      <c r="B43" s="12"/>
      <c r="C43" s="18"/>
      <c r="D43" s="12"/>
      <c r="E43" s="12"/>
      <c r="F43" s="12"/>
      <c r="G43" s="12"/>
      <c r="H43" s="12"/>
      <c r="I43" s="12"/>
      <c r="J43" s="12"/>
      <c r="K43" s="12"/>
      <c r="L43" s="12"/>
      <c r="M43" s="12"/>
      <c r="N43" s="15"/>
      <c r="O43" s="15"/>
      <c r="P43" s="15"/>
      <c r="Q43" s="15"/>
      <c r="R43" s="15"/>
      <c r="S43" s="15"/>
      <c r="T43" s="15"/>
      <c r="U43" s="15"/>
    </row>
    <row r="44" spans="1:21">
      <c r="A44" s="12"/>
      <c r="B44" s="12"/>
      <c r="C44" s="18"/>
      <c r="D44" s="12"/>
      <c r="E44" s="12"/>
      <c r="F44" s="12"/>
      <c r="G44" s="12"/>
      <c r="H44" s="12"/>
      <c r="I44" s="12"/>
      <c r="J44" s="12"/>
      <c r="K44" s="12"/>
      <c r="L44" s="12"/>
      <c r="M44" s="12"/>
      <c r="N44" s="15"/>
      <c r="O44" s="15"/>
      <c r="P44" s="15"/>
      <c r="Q44" s="15"/>
      <c r="R44" s="15"/>
      <c r="S44" s="15"/>
      <c r="T44" s="15"/>
      <c r="U44" s="15"/>
    </row>
    <row r="45" spans="1:21">
      <c r="A45" s="12"/>
      <c r="B45" s="12"/>
      <c r="C45" s="18"/>
      <c r="D45" s="12"/>
      <c r="E45" s="12"/>
      <c r="F45" s="12"/>
      <c r="G45" s="12"/>
      <c r="H45" s="12"/>
      <c r="I45" s="12"/>
      <c r="J45" s="12"/>
      <c r="K45" s="12"/>
      <c r="L45" s="12"/>
      <c r="M45" s="12"/>
      <c r="N45" s="15"/>
      <c r="O45" s="15"/>
      <c r="P45" s="15"/>
      <c r="Q45" s="15"/>
      <c r="R45" s="15"/>
      <c r="S45" s="15"/>
      <c r="T45" s="15"/>
      <c r="U45" s="15"/>
    </row>
    <row r="46" spans="1:21">
      <c r="A46" s="12"/>
      <c r="B46" s="12"/>
      <c r="C46" s="18"/>
      <c r="D46" s="12"/>
      <c r="E46" s="12"/>
      <c r="F46" s="12"/>
      <c r="G46" s="12"/>
      <c r="H46" s="12"/>
      <c r="I46" s="12"/>
      <c r="J46" s="12"/>
      <c r="K46" s="12"/>
      <c r="L46" s="12"/>
      <c r="M46" s="12"/>
      <c r="N46" s="15"/>
      <c r="O46" s="15"/>
      <c r="P46" s="15"/>
      <c r="Q46" s="15"/>
      <c r="R46" s="15"/>
      <c r="S46" s="15"/>
      <c r="T46" s="15"/>
      <c r="U46" s="15"/>
    </row>
    <row r="47" spans="1:21">
      <c r="A47" s="12"/>
      <c r="B47" s="12"/>
      <c r="C47" s="18"/>
      <c r="D47" s="12"/>
      <c r="E47" s="12"/>
      <c r="F47" s="12"/>
      <c r="G47" s="12"/>
      <c r="H47" s="12"/>
      <c r="I47" s="12"/>
      <c r="J47" s="12"/>
      <c r="K47" s="12"/>
      <c r="L47" s="12"/>
      <c r="M47" s="12"/>
      <c r="N47" s="15"/>
      <c r="O47" s="15"/>
      <c r="P47" s="15"/>
      <c r="Q47" s="15"/>
      <c r="R47" s="15"/>
      <c r="S47" s="15"/>
      <c r="T47" s="15"/>
      <c r="U47" s="15"/>
    </row>
    <row r="48" spans="1:21">
      <c r="A48" s="12"/>
      <c r="B48" s="12"/>
      <c r="C48" s="18"/>
      <c r="D48" s="12"/>
      <c r="E48" s="12"/>
      <c r="F48" s="12"/>
      <c r="G48" s="12"/>
      <c r="H48" s="12"/>
      <c r="I48" s="12"/>
      <c r="J48" s="12"/>
      <c r="K48" s="12"/>
      <c r="L48" s="12"/>
      <c r="M48" s="12"/>
      <c r="N48" s="15"/>
      <c r="O48" s="15"/>
      <c r="P48" s="15"/>
      <c r="Q48" s="15"/>
      <c r="R48" s="15"/>
      <c r="S48" s="15"/>
      <c r="T48" s="15"/>
      <c r="U48" s="15"/>
    </row>
    <row r="49" spans="1:21">
      <c r="A49" s="12"/>
      <c r="B49" s="12"/>
      <c r="C49" s="18"/>
      <c r="D49" s="12"/>
      <c r="E49" s="12"/>
      <c r="F49" s="12"/>
      <c r="G49" s="12"/>
      <c r="H49" s="12"/>
      <c r="I49" s="12"/>
      <c r="J49" s="12"/>
      <c r="K49" s="12"/>
      <c r="L49" s="12"/>
      <c r="M49" s="12"/>
      <c r="N49" s="15"/>
      <c r="O49" s="15"/>
      <c r="P49" s="15"/>
      <c r="Q49" s="15"/>
      <c r="R49" s="15"/>
      <c r="S49" s="15"/>
      <c r="T49" s="15"/>
      <c r="U49" s="15"/>
    </row>
    <row r="50" spans="1:21">
      <c r="A50" s="12"/>
      <c r="B50" s="12"/>
      <c r="C50" s="18"/>
      <c r="D50" s="12"/>
      <c r="E50" s="12"/>
      <c r="F50" s="12"/>
      <c r="G50" s="12"/>
      <c r="H50" s="12"/>
      <c r="I50" s="12"/>
      <c r="J50" s="12"/>
      <c r="K50" s="12"/>
      <c r="L50" s="12"/>
      <c r="M50" s="12"/>
      <c r="N50" s="15"/>
      <c r="O50" s="15"/>
      <c r="P50" s="15"/>
      <c r="Q50" s="15"/>
      <c r="R50" s="15"/>
      <c r="S50" s="15"/>
      <c r="T50" s="15"/>
      <c r="U50" s="15"/>
    </row>
    <row r="51" spans="1:21">
      <c r="A51" s="12"/>
      <c r="B51" s="12"/>
      <c r="C51" s="18"/>
      <c r="D51" s="12"/>
      <c r="E51" s="12"/>
      <c r="F51" s="12"/>
      <c r="G51" s="12"/>
      <c r="H51" s="12"/>
      <c r="I51" s="12"/>
      <c r="J51" s="12"/>
      <c r="K51" s="12"/>
      <c r="L51" s="12"/>
      <c r="M51" s="12"/>
      <c r="N51" s="15"/>
      <c r="O51" s="15"/>
      <c r="P51" s="15"/>
      <c r="Q51" s="15"/>
      <c r="R51" s="15"/>
      <c r="S51" s="15"/>
      <c r="T51" s="15"/>
      <c r="U51" s="15"/>
    </row>
    <row r="52" spans="1:21">
      <c r="A52" s="12"/>
      <c r="B52" s="12"/>
      <c r="C52" s="18"/>
      <c r="D52" s="12"/>
      <c r="E52" s="12"/>
      <c r="F52" s="12"/>
      <c r="G52" s="12"/>
      <c r="H52" s="12"/>
      <c r="I52" s="12"/>
      <c r="J52" s="12"/>
      <c r="K52" s="12"/>
      <c r="L52" s="12"/>
      <c r="M52" s="12"/>
      <c r="N52" s="15"/>
      <c r="O52" s="15"/>
      <c r="P52" s="15"/>
      <c r="Q52" s="15"/>
      <c r="R52" s="15"/>
      <c r="S52" s="15"/>
      <c r="T52" s="15"/>
      <c r="U52" s="15"/>
    </row>
    <row r="53" spans="1:21">
      <c r="A53" s="12"/>
      <c r="B53" s="12"/>
      <c r="C53" s="18"/>
      <c r="D53" s="12"/>
      <c r="E53" s="12"/>
      <c r="F53" s="12"/>
      <c r="G53" s="12"/>
      <c r="H53" s="12"/>
      <c r="I53" s="12"/>
      <c r="J53" s="12"/>
      <c r="K53" s="12"/>
      <c r="L53" s="12"/>
      <c r="M53" s="12"/>
      <c r="N53" s="15"/>
      <c r="O53" s="15"/>
      <c r="P53" s="15"/>
      <c r="Q53" s="15"/>
      <c r="R53" s="15"/>
      <c r="S53" s="15"/>
      <c r="T53" s="15"/>
      <c r="U53" s="15"/>
    </row>
    <row r="54" spans="1:21">
      <c r="A54" s="12"/>
      <c r="B54" s="12"/>
      <c r="C54" s="18"/>
      <c r="D54" s="12"/>
      <c r="E54" s="12"/>
      <c r="F54" s="12"/>
      <c r="G54" s="12"/>
      <c r="H54" s="12"/>
      <c r="I54" s="12"/>
      <c r="J54" s="12"/>
      <c r="K54" s="12"/>
      <c r="L54" s="12"/>
      <c r="M54" s="12"/>
      <c r="N54" s="15"/>
      <c r="O54" s="15"/>
      <c r="P54" s="15"/>
      <c r="Q54" s="15"/>
      <c r="R54" s="15"/>
      <c r="S54" s="15"/>
      <c r="T54" s="15"/>
      <c r="U54" s="15"/>
    </row>
    <row r="55" spans="1:21">
      <c r="A55" s="12"/>
      <c r="B55" s="12"/>
      <c r="C55" s="18"/>
      <c r="D55" s="12"/>
      <c r="E55" s="12"/>
      <c r="F55" s="12"/>
      <c r="G55" s="12"/>
      <c r="H55" s="12"/>
      <c r="I55" s="12"/>
      <c r="J55" s="12"/>
      <c r="K55" s="12"/>
      <c r="L55" s="12"/>
      <c r="M55" s="12"/>
      <c r="N55" s="15"/>
      <c r="O55" s="15"/>
      <c r="P55" s="15"/>
      <c r="Q55" s="15"/>
      <c r="R55" s="15"/>
      <c r="S55" s="15"/>
      <c r="T55" s="15"/>
      <c r="U55" s="15"/>
    </row>
    <row r="56" spans="1:21">
      <c r="A56" s="12"/>
      <c r="B56" s="12"/>
      <c r="C56" s="18"/>
      <c r="D56" s="12"/>
      <c r="E56" s="12"/>
      <c r="F56" s="12"/>
      <c r="G56" s="12"/>
      <c r="H56" s="12"/>
      <c r="I56" s="12"/>
      <c r="J56" s="12"/>
      <c r="K56" s="12"/>
      <c r="L56" s="12"/>
      <c r="M56" s="12"/>
      <c r="N56" s="15"/>
      <c r="O56" s="15"/>
      <c r="P56" s="15"/>
      <c r="Q56" s="15"/>
      <c r="R56" s="15"/>
      <c r="S56" s="15"/>
      <c r="T56" s="15"/>
      <c r="U56" s="15"/>
    </row>
    <row r="57" spans="1:21">
      <c r="A57" s="12"/>
      <c r="B57" s="12"/>
      <c r="C57" s="18"/>
      <c r="D57" s="12"/>
      <c r="E57" s="12"/>
      <c r="F57" s="12"/>
      <c r="G57" s="12"/>
      <c r="H57" s="12"/>
      <c r="I57" s="12"/>
      <c r="J57" s="12"/>
      <c r="K57" s="12"/>
      <c r="L57" s="12"/>
      <c r="M57" s="12"/>
      <c r="N57" s="15"/>
      <c r="O57" s="15"/>
      <c r="P57" s="15"/>
      <c r="Q57" s="15"/>
      <c r="R57" s="15"/>
      <c r="S57" s="15"/>
      <c r="T57" s="15"/>
      <c r="U57" s="15"/>
    </row>
    <row r="58" spans="1:21">
      <c r="A58" s="12"/>
      <c r="B58" s="12"/>
      <c r="C58" s="18"/>
      <c r="D58" s="12"/>
      <c r="E58" s="12"/>
      <c r="F58" s="12"/>
      <c r="G58" s="12"/>
      <c r="H58" s="12"/>
      <c r="I58" s="12"/>
      <c r="J58" s="12"/>
      <c r="K58" s="12"/>
      <c r="L58" s="12"/>
      <c r="M58" s="12"/>
      <c r="N58" s="15"/>
      <c r="O58" s="15"/>
      <c r="P58" s="15"/>
      <c r="Q58" s="15"/>
      <c r="R58" s="15"/>
      <c r="S58" s="15"/>
      <c r="T58" s="15"/>
      <c r="U58" s="15"/>
    </row>
    <row r="59" spans="1:21">
      <c r="A59" s="12"/>
      <c r="B59" s="12"/>
      <c r="C59" s="18"/>
      <c r="D59" s="12"/>
      <c r="E59" s="12"/>
      <c r="F59" s="12"/>
      <c r="G59" s="12"/>
      <c r="H59" s="12"/>
      <c r="I59" s="12"/>
      <c r="J59" s="12"/>
      <c r="K59" s="12"/>
      <c r="L59" s="12"/>
      <c r="M59" s="12"/>
      <c r="N59" s="15"/>
      <c r="O59" s="15"/>
      <c r="P59" s="15"/>
      <c r="Q59" s="15"/>
      <c r="R59" s="15"/>
      <c r="S59" s="15"/>
      <c r="T59" s="15"/>
      <c r="U59" s="15"/>
    </row>
    <row r="60" spans="1:21">
      <c r="A60" s="12"/>
      <c r="B60" s="12"/>
      <c r="C60" s="18"/>
      <c r="D60" s="12"/>
      <c r="E60" s="12"/>
      <c r="F60" s="12"/>
      <c r="G60" s="12"/>
      <c r="H60" s="12"/>
      <c r="I60" s="12"/>
      <c r="J60" s="12"/>
      <c r="K60" s="12"/>
      <c r="L60" s="12"/>
      <c r="M60" s="12"/>
      <c r="N60" s="15"/>
      <c r="O60" s="15"/>
      <c r="P60" s="15"/>
      <c r="Q60" s="15"/>
      <c r="R60" s="15"/>
      <c r="S60" s="15"/>
      <c r="T60" s="15"/>
      <c r="U60" s="15"/>
    </row>
    <row r="61" spans="1:21">
      <c r="A61" s="12"/>
      <c r="B61" s="12"/>
      <c r="C61" s="18"/>
      <c r="D61" s="12"/>
      <c r="E61" s="12"/>
      <c r="F61" s="12"/>
      <c r="G61" s="12"/>
      <c r="H61" s="12"/>
      <c r="I61" s="12"/>
      <c r="J61" s="12"/>
      <c r="K61" s="12"/>
      <c r="L61" s="12"/>
      <c r="M61" s="12"/>
      <c r="N61" s="15"/>
      <c r="O61" s="15"/>
      <c r="P61" s="15"/>
      <c r="Q61" s="15"/>
      <c r="R61" s="15"/>
      <c r="S61" s="15"/>
      <c r="T61" s="15"/>
      <c r="U61" s="15"/>
    </row>
    <row r="62" spans="1:21">
      <c r="A62" s="12"/>
      <c r="B62" s="12"/>
      <c r="C62" s="18"/>
      <c r="D62" s="12"/>
      <c r="E62" s="12"/>
      <c r="F62" s="12"/>
      <c r="G62" s="12"/>
      <c r="H62" s="12"/>
      <c r="I62" s="12"/>
      <c r="J62" s="12"/>
      <c r="K62" s="12"/>
      <c r="L62" s="12"/>
      <c r="M62" s="12"/>
      <c r="N62" s="15"/>
      <c r="O62" s="15"/>
      <c r="P62" s="15"/>
      <c r="Q62" s="15"/>
      <c r="R62" s="15"/>
      <c r="S62" s="15"/>
      <c r="T62" s="15"/>
      <c r="U62" s="15"/>
    </row>
    <row r="63" spans="1:21">
      <c r="A63" s="12"/>
      <c r="B63" s="12"/>
      <c r="C63" s="18"/>
      <c r="D63" s="12"/>
      <c r="E63" s="12"/>
      <c r="F63" s="12"/>
      <c r="G63" s="12"/>
      <c r="H63" s="12"/>
      <c r="I63" s="12"/>
      <c r="J63" s="12"/>
      <c r="K63" s="12"/>
      <c r="L63" s="12"/>
      <c r="M63" s="12"/>
      <c r="N63" s="15"/>
      <c r="O63" s="15"/>
      <c r="P63" s="15"/>
      <c r="Q63" s="15"/>
      <c r="R63" s="15"/>
      <c r="S63" s="15"/>
      <c r="T63" s="15"/>
      <c r="U63" s="15"/>
    </row>
    <row r="64" spans="1:21">
      <c r="A64" s="12"/>
      <c r="B64" s="12"/>
      <c r="C64" s="18"/>
      <c r="D64" s="12"/>
      <c r="E64" s="12"/>
      <c r="F64" s="12"/>
      <c r="G64" s="12"/>
      <c r="H64" s="12"/>
      <c r="I64" s="12"/>
      <c r="J64" s="12"/>
      <c r="K64" s="12"/>
      <c r="L64" s="12"/>
      <c r="M64" s="12"/>
      <c r="N64" s="15"/>
      <c r="O64" s="15"/>
      <c r="P64" s="15"/>
      <c r="Q64" s="15"/>
      <c r="R64" s="15"/>
      <c r="S64" s="15"/>
      <c r="T64" s="15"/>
      <c r="U64" s="15"/>
    </row>
    <row r="65" spans="1:21">
      <c r="A65" s="12"/>
      <c r="B65" s="12"/>
      <c r="C65" s="18"/>
      <c r="D65" s="12"/>
      <c r="E65" s="12"/>
      <c r="F65" s="12"/>
      <c r="G65" s="12"/>
      <c r="H65" s="12"/>
      <c r="I65" s="12"/>
      <c r="J65" s="12"/>
      <c r="K65" s="12"/>
      <c r="L65" s="12"/>
      <c r="M65" s="12"/>
      <c r="N65" s="15"/>
      <c r="O65" s="15"/>
      <c r="P65" s="15"/>
      <c r="Q65" s="15"/>
      <c r="R65" s="15"/>
      <c r="S65" s="15"/>
      <c r="T65" s="15"/>
      <c r="U65" s="15"/>
    </row>
    <row r="66" spans="1:21">
      <c r="A66" s="12"/>
      <c r="B66" s="12"/>
      <c r="C66" s="18"/>
      <c r="D66" s="12"/>
      <c r="E66" s="12"/>
      <c r="F66" s="12"/>
      <c r="G66" s="12"/>
      <c r="H66" s="12"/>
      <c r="I66" s="12"/>
      <c r="J66" s="12"/>
      <c r="K66" s="12"/>
      <c r="L66" s="12"/>
      <c r="M66" s="12"/>
      <c r="N66" s="15"/>
      <c r="O66" s="15"/>
      <c r="P66" s="15"/>
      <c r="Q66" s="15"/>
      <c r="R66" s="15"/>
      <c r="S66" s="15"/>
      <c r="T66" s="15"/>
      <c r="U66" s="15"/>
    </row>
    <row r="67" spans="1:21">
      <c r="A67" s="12"/>
      <c r="B67" s="12"/>
      <c r="C67" s="18"/>
      <c r="D67" s="12"/>
      <c r="E67" s="12"/>
      <c r="F67" s="12"/>
      <c r="G67" s="12"/>
      <c r="H67" s="12"/>
      <c r="I67" s="12"/>
      <c r="J67" s="12"/>
      <c r="K67" s="12"/>
      <c r="L67" s="12"/>
      <c r="M67" s="12"/>
      <c r="N67" s="15"/>
      <c r="O67" s="15"/>
      <c r="P67" s="15"/>
      <c r="Q67" s="15"/>
      <c r="R67" s="15"/>
      <c r="S67" s="15"/>
      <c r="T67" s="15"/>
      <c r="U67" s="15"/>
    </row>
    <row r="68" spans="1:21">
      <c r="A68" s="12"/>
      <c r="B68" s="12"/>
      <c r="C68" s="18"/>
      <c r="D68" s="12"/>
      <c r="E68" s="12"/>
      <c r="F68" s="12"/>
      <c r="G68" s="12"/>
      <c r="H68" s="12"/>
      <c r="I68" s="12"/>
      <c r="J68" s="12"/>
      <c r="K68" s="12"/>
      <c r="L68" s="12"/>
      <c r="M68" s="12"/>
      <c r="N68" s="15"/>
      <c r="O68" s="15"/>
      <c r="P68" s="15"/>
      <c r="Q68" s="15"/>
      <c r="R68" s="15"/>
      <c r="S68" s="15"/>
      <c r="T68" s="15"/>
      <c r="U68" s="15"/>
    </row>
    <row r="69" spans="1:21">
      <c r="A69" s="12"/>
      <c r="B69" s="12"/>
      <c r="C69" s="18"/>
      <c r="D69" s="12"/>
      <c r="E69" s="12"/>
      <c r="F69" s="12"/>
      <c r="G69" s="12"/>
      <c r="H69" s="12"/>
      <c r="I69" s="12"/>
      <c r="J69" s="12"/>
      <c r="K69" s="12"/>
      <c r="L69" s="12"/>
      <c r="M69" s="12"/>
      <c r="N69" s="15"/>
      <c r="O69" s="15"/>
      <c r="P69" s="15"/>
      <c r="Q69" s="15"/>
      <c r="R69" s="15"/>
      <c r="S69" s="15"/>
      <c r="T69" s="15"/>
      <c r="U69" s="15"/>
    </row>
    <row r="70" spans="1:21">
      <c r="A70" s="12"/>
      <c r="B70" s="12"/>
      <c r="C70" s="18"/>
      <c r="D70" s="12"/>
      <c r="E70" s="12"/>
      <c r="F70" s="12"/>
      <c r="G70" s="12"/>
      <c r="H70" s="12"/>
      <c r="I70" s="12"/>
      <c r="J70" s="12"/>
      <c r="K70" s="12"/>
      <c r="L70" s="12"/>
      <c r="M70" s="12"/>
      <c r="N70" s="15"/>
      <c r="O70" s="15"/>
      <c r="P70" s="15"/>
      <c r="Q70" s="15"/>
      <c r="R70" s="15"/>
      <c r="S70" s="15"/>
      <c r="T70" s="15"/>
      <c r="U70" s="15"/>
    </row>
    <row r="71" spans="1:21">
      <c r="A71" s="12"/>
      <c r="B71" s="12"/>
      <c r="C71" s="18"/>
      <c r="D71" s="12"/>
      <c r="E71" s="12"/>
      <c r="F71" s="12"/>
      <c r="G71" s="12"/>
      <c r="H71" s="12"/>
      <c r="I71" s="12"/>
      <c r="J71" s="12"/>
      <c r="K71" s="12"/>
      <c r="L71" s="12"/>
      <c r="M71" s="12"/>
      <c r="N71" s="15"/>
      <c r="O71" s="15"/>
      <c r="P71" s="15"/>
      <c r="Q71" s="15"/>
      <c r="R71" s="15"/>
      <c r="S71" s="15"/>
      <c r="T71" s="15"/>
      <c r="U71" s="15"/>
    </row>
    <row r="72" spans="1:21">
      <c r="A72" s="12"/>
      <c r="B72" s="12"/>
      <c r="C72" s="18"/>
      <c r="D72" s="12"/>
      <c r="E72" s="12"/>
      <c r="F72" s="12"/>
      <c r="G72" s="12"/>
      <c r="H72" s="12"/>
      <c r="I72" s="12"/>
      <c r="J72" s="12"/>
      <c r="K72" s="12"/>
      <c r="L72" s="12"/>
      <c r="M72" s="12"/>
      <c r="N72" s="15"/>
      <c r="O72" s="15"/>
      <c r="P72" s="15"/>
      <c r="Q72" s="15"/>
      <c r="R72" s="15"/>
      <c r="S72" s="15"/>
      <c r="T72" s="15"/>
      <c r="U72" s="15"/>
    </row>
    <row r="73" spans="1:21">
      <c r="A73" s="12"/>
      <c r="B73" s="12"/>
      <c r="C73" s="18"/>
      <c r="D73" s="12"/>
      <c r="E73" s="12"/>
      <c r="F73" s="12"/>
      <c r="G73" s="12"/>
      <c r="H73" s="12"/>
      <c r="I73" s="12"/>
      <c r="J73" s="12"/>
      <c r="K73" s="12"/>
      <c r="L73" s="12"/>
      <c r="M73" s="12"/>
      <c r="N73" s="15"/>
      <c r="O73" s="15"/>
      <c r="P73" s="15"/>
      <c r="Q73" s="15"/>
      <c r="R73" s="15"/>
      <c r="S73" s="15"/>
      <c r="T73" s="15"/>
      <c r="U73" s="15"/>
    </row>
    <row r="74" spans="1:21">
      <c r="A74" s="12"/>
      <c r="B74" s="12"/>
      <c r="C74" s="18"/>
      <c r="D74" s="12"/>
      <c r="E74" s="12"/>
      <c r="F74" s="12"/>
      <c r="G74" s="12"/>
      <c r="H74" s="12"/>
      <c r="I74" s="12"/>
      <c r="J74" s="12"/>
      <c r="K74" s="12"/>
      <c r="L74" s="12"/>
      <c r="M74" s="12"/>
      <c r="N74" s="15"/>
      <c r="O74" s="15"/>
      <c r="P74" s="15"/>
      <c r="Q74" s="15"/>
      <c r="R74" s="15"/>
      <c r="S74" s="15"/>
      <c r="T74" s="15"/>
      <c r="U74" s="15"/>
    </row>
    <row r="75" spans="1:21">
      <c r="A75" s="12"/>
      <c r="B75" s="12"/>
      <c r="C75" s="18"/>
      <c r="D75" s="12"/>
      <c r="E75" s="12"/>
      <c r="F75" s="12"/>
      <c r="G75" s="12"/>
      <c r="H75" s="12"/>
      <c r="I75" s="12"/>
      <c r="J75" s="12"/>
      <c r="K75" s="12"/>
      <c r="L75" s="12"/>
      <c r="M75" s="12"/>
      <c r="N75" s="15"/>
      <c r="O75" s="15"/>
      <c r="P75" s="15"/>
      <c r="Q75" s="15"/>
      <c r="R75" s="15"/>
      <c r="S75" s="15"/>
      <c r="T75" s="15"/>
      <c r="U75" s="15"/>
    </row>
    <row r="76" spans="1:21">
      <c r="A76" s="12"/>
      <c r="B76" s="12"/>
      <c r="C76" s="18"/>
      <c r="D76" s="12"/>
      <c r="E76" s="12"/>
      <c r="F76" s="12"/>
      <c r="G76" s="12"/>
      <c r="H76" s="12"/>
      <c r="I76" s="12"/>
      <c r="J76" s="12"/>
      <c r="K76" s="12"/>
      <c r="L76" s="12"/>
      <c r="M76" s="12"/>
      <c r="N76" s="15"/>
      <c r="O76" s="15"/>
      <c r="P76" s="15"/>
      <c r="Q76" s="15"/>
      <c r="R76" s="15"/>
      <c r="S76" s="15"/>
      <c r="T76" s="15"/>
      <c r="U76" s="15"/>
    </row>
    <row r="77" spans="1:21">
      <c r="A77" s="12"/>
      <c r="B77" s="12"/>
      <c r="C77" s="18"/>
      <c r="D77" s="12"/>
      <c r="E77" s="12"/>
      <c r="F77" s="12"/>
      <c r="G77" s="12"/>
      <c r="H77" s="12"/>
      <c r="I77" s="12"/>
      <c r="J77" s="12"/>
      <c r="K77" s="12"/>
      <c r="L77" s="12"/>
      <c r="M77" s="12"/>
      <c r="N77" s="15"/>
      <c r="O77" s="15"/>
      <c r="P77" s="15"/>
      <c r="Q77" s="15"/>
      <c r="R77" s="15"/>
      <c r="S77" s="15"/>
      <c r="T77" s="15"/>
      <c r="U77" s="15"/>
    </row>
    <row r="78" spans="1:21">
      <c r="A78" s="12"/>
      <c r="B78" s="12"/>
      <c r="C78" s="18"/>
      <c r="D78" s="12"/>
      <c r="E78" s="12"/>
      <c r="F78" s="12"/>
      <c r="G78" s="12"/>
      <c r="H78" s="12"/>
      <c r="I78" s="12"/>
      <c r="J78" s="12"/>
      <c r="K78" s="12"/>
      <c r="L78" s="12"/>
      <c r="M78" s="12"/>
      <c r="N78" s="15"/>
      <c r="O78" s="15"/>
      <c r="P78" s="15"/>
      <c r="Q78" s="15"/>
      <c r="R78" s="15"/>
      <c r="S78" s="15"/>
      <c r="T78" s="15"/>
      <c r="U78" s="15"/>
    </row>
    <row r="79" spans="1:21">
      <c r="A79" s="12"/>
      <c r="B79" s="12"/>
      <c r="C79" s="18"/>
      <c r="D79" s="12"/>
      <c r="E79" s="12"/>
      <c r="F79" s="12"/>
      <c r="G79" s="12"/>
      <c r="H79" s="12"/>
      <c r="I79" s="12"/>
      <c r="J79" s="12"/>
      <c r="K79" s="12"/>
      <c r="L79" s="12"/>
      <c r="M79" s="12"/>
      <c r="N79" s="15"/>
      <c r="O79" s="15"/>
      <c r="P79" s="15"/>
      <c r="Q79" s="15"/>
      <c r="R79" s="15"/>
      <c r="S79" s="15"/>
      <c r="T79" s="15"/>
      <c r="U79" s="15"/>
    </row>
    <row r="80" spans="1:21">
      <c r="A80" s="12"/>
      <c r="B80" s="12"/>
      <c r="C80" s="18"/>
      <c r="D80" s="12"/>
      <c r="E80" s="12"/>
      <c r="F80" s="12"/>
      <c r="G80" s="12"/>
      <c r="H80" s="12"/>
      <c r="I80" s="12"/>
      <c r="J80" s="12"/>
      <c r="K80" s="12"/>
      <c r="L80" s="12"/>
      <c r="M80" s="12"/>
      <c r="N80" s="15"/>
      <c r="O80" s="15"/>
      <c r="P80" s="15"/>
      <c r="Q80" s="15"/>
      <c r="R80" s="15"/>
      <c r="S80" s="15"/>
      <c r="T80" s="15"/>
      <c r="U80" s="15"/>
    </row>
    <row r="81" spans="1:21">
      <c r="A81" s="12"/>
      <c r="B81" s="12"/>
      <c r="C81" s="18"/>
      <c r="D81" s="12"/>
      <c r="E81" s="12"/>
      <c r="F81" s="12"/>
      <c r="G81" s="12"/>
      <c r="H81" s="12"/>
      <c r="I81" s="12"/>
      <c r="J81" s="12"/>
      <c r="K81" s="12"/>
      <c r="L81" s="12"/>
      <c r="M81" s="12"/>
      <c r="N81" s="15"/>
      <c r="O81" s="15"/>
      <c r="P81" s="15"/>
      <c r="Q81" s="15"/>
      <c r="R81" s="15"/>
      <c r="S81" s="15"/>
      <c r="T81" s="15"/>
      <c r="U81" s="15"/>
    </row>
    <row r="82" spans="1:21">
      <c r="A82" s="12"/>
      <c r="B82" s="12"/>
      <c r="C82" s="18"/>
      <c r="D82" s="12"/>
      <c r="E82" s="12"/>
      <c r="F82" s="12"/>
      <c r="G82" s="12"/>
      <c r="H82" s="12"/>
      <c r="I82" s="12"/>
      <c r="J82" s="12"/>
      <c r="K82" s="12"/>
      <c r="L82" s="12"/>
      <c r="M82" s="12"/>
      <c r="N82" s="15"/>
      <c r="O82" s="15"/>
      <c r="P82" s="15"/>
      <c r="Q82" s="15"/>
      <c r="R82" s="15"/>
      <c r="S82" s="15"/>
      <c r="T82" s="15"/>
      <c r="U82" s="15"/>
    </row>
    <row r="83" spans="1:21">
      <c r="A83" s="12"/>
      <c r="B83" s="12"/>
      <c r="C83" s="18"/>
      <c r="D83" s="12"/>
      <c r="E83" s="12"/>
      <c r="F83" s="12"/>
      <c r="G83" s="12"/>
      <c r="H83" s="12"/>
      <c r="I83" s="12"/>
      <c r="J83" s="12"/>
      <c r="K83" s="12"/>
      <c r="L83" s="12"/>
      <c r="M83" s="12"/>
      <c r="N83" s="15"/>
      <c r="O83" s="15"/>
      <c r="P83" s="15"/>
      <c r="Q83" s="15"/>
      <c r="R83" s="15"/>
      <c r="S83" s="15"/>
      <c r="T83" s="15"/>
      <c r="U83" s="15"/>
    </row>
    <row r="84" spans="1:21">
      <c r="A84" s="12"/>
      <c r="B84" s="12"/>
      <c r="C84" s="18"/>
      <c r="D84" s="12"/>
      <c r="E84" s="12"/>
      <c r="F84" s="12"/>
      <c r="G84" s="12"/>
      <c r="H84" s="12"/>
      <c r="I84" s="12"/>
      <c r="J84" s="12"/>
      <c r="K84" s="12"/>
      <c r="L84" s="12"/>
      <c r="M84" s="12"/>
      <c r="N84" s="15"/>
      <c r="O84" s="15"/>
      <c r="P84" s="15"/>
      <c r="Q84" s="15"/>
      <c r="R84" s="15"/>
      <c r="S84" s="15"/>
      <c r="T84" s="15"/>
      <c r="U84" s="15"/>
    </row>
    <row r="85" spans="1:21">
      <c r="A85" s="12"/>
      <c r="B85" s="12"/>
      <c r="C85" s="18"/>
      <c r="D85" s="12"/>
      <c r="E85" s="12"/>
      <c r="F85" s="12"/>
      <c r="G85" s="12"/>
      <c r="H85" s="12"/>
      <c r="I85" s="12"/>
      <c r="J85" s="12"/>
      <c r="K85" s="12"/>
      <c r="L85" s="12"/>
      <c r="M85" s="12"/>
      <c r="N85" s="15"/>
      <c r="O85" s="15"/>
      <c r="P85" s="15"/>
      <c r="Q85" s="15"/>
      <c r="R85" s="15"/>
      <c r="S85" s="15"/>
      <c r="T85" s="15"/>
      <c r="U85" s="15"/>
    </row>
    <row r="86" spans="1:21">
      <c r="A86" s="12"/>
      <c r="B86" s="12"/>
      <c r="C86" s="18"/>
      <c r="D86" s="12"/>
      <c r="E86" s="12"/>
      <c r="F86" s="12"/>
      <c r="G86" s="12"/>
      <c r="H86" s="12"/>
      <c r="I86" s="12"/>
      <c r="J86" s="12"/>
      <c r="K86" s="12"/>
      <c r="L86" s="12"/>
      <c r="M86" s="12"/>
      <c r="N86" s="15"/>
      <c r="O86" s="15"/>
      <c r="P86" s="15"/>
      <c r="Q86" s="15"/>
      <c r="R86" s="15"/>
      <c r="S86" s="15"/>
      <c r="T86" s="15"/>
      <c r="U86" s="15"/>
    </row>
    <row r="87" spans="1:21">
      <c r="A87" s="12"/>
      <c r="B87" s="12"/>
      <c r="C87" s="18"/>
      <c r="D87" s="12"/>
      <c r="E87" s="12"/>
      <c r="F87" s="12"/>
      <c r="G87" s="12"/>
      <c r="H87" s="12"/>
      <c r="I87" s="12"/>
      <c r="J87" s="12"/>
      <c r="K87" s="12"/>
      <c r="L87" s="12"/>
      <c r="M87" s="12"/>
      <c r="N87" s="15"/>
      <c r="O87" s="15"/>
      <c r="P87" s="15"/>
      <c r="Q87" s="15"/>
      <c r="R87" s="15"/>
      <c r="S87" s="15"/>
      <c r="T87" s="15"/>
      <c r="U87" s="15"/>
    </row>
    <row r="88" spans="1:21">
      <c r="A88" s="12"/>
      <c r="B88" s="12"/>
      <c r="C88" s="18"/>
      <c r="D88" s="12"/>
      <c r="E88" s="12"/>
      <c r="F88" s="12"/>
      <c r="G88" s="12"/>
      <c r="H88" s="12"/>
      <c r="I88" s="12"/>
      <c r="J88" s="12"/>
      <c r="K88" s="12"/>
      <c r="L88" s="12"/>
      <c r="M88" s="12"/>
      <c r="N88" s="15"/>
      <c r="O88" s="15"/>
      <c r="P88" s="15"/>
      <c r="Q88" s="15"/>
      <c r="R88" s="15"/>
      <c r="S88" s="15"/>
      <c r="T88" s="15"/>
      <c r="U88" s="15"/>
    </row>
    <row r="89" spans="1:21">
      <c r="C89" s="18"/>
      <c r="D89" s="12"/>
      <c r="E89" s="12"/>
      <c r="F89" s="12"/>
      <c r="G89" s="12"/>
      <c r="H89" s="12"/>
      <c r="I89" s="12"/>
      <c r="J89" s="12"/>
      <c r="K89" s="12"/>
      <c r="L89" s="12"/>
      <c r="M89" s="12"/>
      <c r="N89" s="15"/>
    </row>
    <row r="90" spans="1:21">
      <c r="C90" s="18"/>
      <c r="D90" s="12"/>
      <c r="E90" s="12"/>
      <c r="F90" s="12"/>
      <c r="G90" s="12"/>
      <c r="H90" s="12"/>
      <c r="I90" s="12"/>
      <c r="J90" s="12"/>
      <c r="K90" s="12"/>
      <c r="L90" s="12"/>
      <c r="M90" s="12"/>
      <c r="N90" s="15"/>
    </row>
    <row r="91" spans="1:21">
      <c r="C91" s="18"/>
      <c r="D91" s="12"/>
      <c r="E91" s="12"/>
      <c r="F91" s="12"/>
      <c r="G91" s="12"/>
      <c r="H91" s="12"/>
      <c r="I91" s="12"/>
      <c r="J91" s="12"/>
      <c r="K91" s="12"/>
      <c r="L91" s="12"/>
      <c r="M91" s="12"/>
      <c r="N91" s="15"/>
    </row>
    <row r="92" spans="1:21">
      <c r="C92" s="18"/>
      <c r="D92" s="12"/>
      <c r="E92" s="12"/>
      <c r="F92" s="12"/>
      <c r="G92" s="12"/>
      <c r="H92" s="12"/>
      <c r="I92" s="12"/>
      <c r="J92" s="12"/>
      <c r="K92" s="12"/>
      <c r="L92" s="12"/>
      <c r="M92" s="12"/>
      <c r="N92" s="15"/>
    </row>
  </sheetData>
  <mergeCells count="65">
    <mergeCell ref="C27:I27"/>
    <mergeCell ref="J27:P27"/>
    <mergeCell ref="U17:U18"/>
    <mergeCell ref="U19:U20"/>
    <mergeCell ref="A23:S23"/>
    <mergeCell ref="A21:A22"/>
    <mergeCell ref="B21:B22"/>
    <mergeCell ref="C21:C22"/>
    <mergeCell ref="B17:B20"/>
    <mergeCell ref="C17:C18"/>
    <mergeCell ref="C19:C20"/>
    <mergeCell ref="V21:V22"/>
    <mergeCell ref="E21:E22"/>
    <mergeCell ref="T21:T22"/>
    <mergeCell ref="D21:D22"/>
    <mergeCell ref="T17:T20"/>
    <mergeCell ref="U21:U22"/>
    <mergeCell ref="V17:V18"/>
    <mergeCell ref="V19:V20"/>
    <mergeCell ref="D17:D18"/>
    <mergeCell ref="E17:E18"/>
    <mergeCell ref="D19:D20"/>
    <mergeCell ref="E19:E20"/>
    <mergeCell ref="B9:B16"/>
    <mergeCell ref="U9:U10"/>
    <mergeCell ref="E11:E12"/>
    <mergeCell ref="C9:C10"/>
    <mergeCell ref="D9:D10"/>
    <mergeCell ref="E9:E10"/>
    <mergeCell ref="T9:T16"/>
    <mergeCell ref="C13:C14"/>
    <mergeCell ref="U13:U14"/>
    <mergeCell ref="U15:U16"/>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28:I28"/>
    <mergeCell ref="J28:P28"/>
    <mergeCell ref="A9:A16"/>
    <mergeCell ref="A17:A20"/>
    <mergeCell ref="V9:V10"/>
    <mergeCell ref="C11:C12"/>
    <mergeCell ref="D11:D12"/>
    <mergeCell ref="V11:V12"/>
    <mergeCell ref="D15:D16"/>
    <mergeCell ref="E15:E16"/>
    <mergeCell ref="V13:V14"/>
    <mergeCell ref="V15:V16"/>
    <mergeCell ref="D13:D14"/>
    <mergeCell ref="E13:E14"/>
    <mergeCell ref="C15:C16"/>
    <mergeCell ref="U11:U1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5D4B-AE7D-4C17-B526-F9660693116C}">
  <dimension ref="A1:BD1610"/>
  <sheetViews>
    <sheetView zoomScale="77" zoomScaleNormal="77" workbookViewId="0">
      <selection activeCell="M9" sqref="M9"/>
    </sheetView>
  </sheetViews>
  <sheetFormatPr baseColWidth="10" defaultRowHeight="15"/>
  <cols>
    <col min="3" max="3" width="18.28515625" customWidth="1"/>
    <col min="5" max="5" width="15.42578125" customWidth="1"/>
    <col min="6" max="6" width="18.140625" customWidth="1"/>
    <col min="7" max="12" width="10.7109375" hidden="1" customWidth="1"/>
    <col min="13" max="14" width="19.140625" customWidth="1"/>
    <col min="15" max="15" width="17.85546875" bestFit="1" customWidth="1"/>
    <col min="16" max="18" width="10.7109375" hidden="1" customWidth="1"/>
    <col min="19" max="19" width="4.140625" hidden="1" customWidth="1"/>
    <col min="20" max="25" width="10.7109375" hidden="1" customWidth="1"/>
    <col min="26" max="28" width="18.5703125" customWidth="1"/>
    <col min="29" max="31" width="10.7109375" customWidth="1"/>
    <col min="32" max="32" width="34.85546875" customWidth="1"/>
    <col min="36" max="36" width="11.7109375" customWidth="1"/>
    <col min="37" max="37" width="16.28515625" customWidth="1"/>
    <col min="38" max="38" width="12.42578125" customWidth="1"/>
    <col min="39" max="39" width="35.28515625" customWidth="1"/>
    <col min="40" max="40" width="29" customWidth="1"/>
    <col min="42" max="42" width="11.42578125" style="155"/>
    <col min="43" max="43" width="11.42578125" style="158"/>
    <col min="44" max="44" width="14.140625" customWidth="1"/>
    <col min="45" max="45" width="20" customWidth="1"/>
    <col min="46" max="46" width="17.85546875" customWidth="1"/>
    <col min="47" max="47" width="16.140625" customWidth="1"/>
    <col min="48" max="48" width="18.140625" customWidth="1"/>
    <col min="49" max="49" width="15" customWidth="1"/>
    <col min="50" max="51" width="19" style="150" customWidth="1"/>
    <col min="52" max="52" width="17.7109375" customWidth="1"/>
  </cols>
  <sheetData>
    <row r="1" spans="1:56" ht="24" customHeight="1">
      <c r="A1" s="504"/>
      <c r="B1" s="505"/>
      <c r="C1" s="505"/>
      <c r="D1" s="505"/>
      <c r="E1" s="508" t="s">
        <v>71</v>
      </c>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8"/>
      <c r="AK1" s="508"/>
      <c r="AL1" s="508"/>
      <c r="AM1" s="508"/>
      <c r="AN1" s="508"/>
      <c r="AO1" s="508"/>
      <c r="AP1" s="508"/>
      <c r="AQ1" s="508"/>
      <c r="AR1" s="508"/>
      <c r="AS1" s="508"/>
      <c r="AT1" s="508"/>
      <c r="AU1" s="508"/>
      <c r="AV1" s="508"/>
      <c r="AW1" s="508"/>
      <c r="AX1" s="508"/>
      <c r="AY1" s="508"/>
      <c r="AZ1" s="508"/>
    </row>
    <row r="2" spans="1:56" ht="24" customHeight="1" thickBot="1">
      <c r="A2" s="506"/>
      <c r="B2" s="507"/>
      <c r="C2" s="507"/>
      <c r="D2" s="507"/>
      <c r="E2" s="509" t="s">
        <v>335</v>
      </c>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c r="AY2" s="509"/>
      <c r="AZ2" s="509"/>
    </row>
    <row r="3" spans="1:56" ht="24" customHeight="1" thickBot="1">
      <c r="A3" s="506"/>
      <c r="B3" s="507"/>
      <c r="C3" s="507"/>
      <c r="D3" s="507"/>
      <c r="E3" s="510" t="s">
        <v>72</v>
      </c>
      <c r="F3" s="511"/>
      <c r="G3" s="511"/>
      <c r="H3" s="511"/>
      <c r="I3" s="511"/>
      <c r="J3" s="511"/>
      <c r="K3" s="511"/>
      <c r="L3" s="511"/>
      <c r="M3" s="511"/>
      <c r="N3" s="511"/>
      <c r="O3" s="511"/>
      <c r="P3" s="511"/>
      <c r="Q3" s="511"/>
      <c r="R3" s="511"/>
      <c r="S3" s="511"/>
      <c r="T3" s="511"/>
      <c r="U3" s="511"/>
      <c r="V3" s="511"/>
      <c r="W3" s="511"/>
      <c r="X3" s="511"/>
      <c r="Y3" s="511"/>
      <c r="Z3" s="511"/>
      <c r="AA3" s="511"/>
      <c r="AB3" s="511"/>
      <c r="AC3" s="511"/>
      <c r="AD3" s="512"/>
      <c r="AE3" s="513" t="s">
        <v>167</v>
      </c>
      <c r="AF3" s="514"/>
      <c r="AG3" s="514"/>
      <c r="AH3" s="514"/>
      <c r="AI3" s="514"/>
      <c r="AJ3" s="514"/>
      <c r="AK3" s="514"/>
      <c r="AL3" s="514"/>
      <c r="AM3" s="514"/>
      <c r="AN3" s="514"/>
      <c r="AO3" s="514"/>
      <c r="AP3" s="514"/>
      <c r="AQ3" s="514"/>
      <c r="AR3" s="514"/>
      <c r="AS3" s="514"/>
      <c r="AT3" s="514"/>
      <c r="AU3" s="514"/>
      <c r="AV3" s="514"/>
      <c r="AW3" s="514"/>
      <c r="AX3" s="514"/>
      <c r="AY3" s="514"/>
      <c r="AZ3" s="515"/>
    </row>
    <row r="4" spans="1:56" ht="18.75" thickBot="1">
      <c r="A4" s="516" t="s">
        <v>0</v>
      </c>
      <c r="B4" s="517"/>
      <c r="C4" s="517"/>
      <c r="D4" s="518"/>
      <c r="E4" s="519" t="s">
        <v>195</v>
      </c>
      <c r="F4" s="519"/>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1"/>
      <c r="AZ4" s="520"/>
    </row>
    <row r="5" spans="1:56" ht="18.75" thickBot="1">
      <c r="A5" s="483" t="s">
        <v>2</v>
      </c>
      <c r="B5" s="484"/>
      <c r="C5" s="484"/>
      <c r="D5" s="485"/>
      <c r="E5" s="486" t="s">
        <v>291</v>
      </c>
      <c r="F5" s="486"/>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8"/>
      <c r="AZ5" s="487"/>
    </row>
    <row r="6" spans="1:56" ht="18.75" thickBot="1">
      <c r="A6" s="489" t="s">
        <v>25</v>
      </c>
      <c r="B6" s="490"/>
      <c r="C6" s="490"/>
      <c r="D6" s="491"/>
      <c r="E6" s="492" t="s">
        <v>292</v>
      </c>
      <c r="F6" s="492"/>
      <c r="G6" s="492"/>
      <c r="H6" s="492"/>
      <c r="I6" s="492"/>
      <c r="J6" s="492"/>
      <c r="K6" s="492"/>
      <c r="L6" s="492"/>
      <c r="M6" s="492"/>
      <c r="N6" s="492"/>
      <c r="O6" s="492"/>
      <c r="P6" s="492"/>
      <c r="Q6" s="492"/>
      <c r="R6" s="493"/>
      <c r="S6" s="493"/>
      <c r="T6" s="493"/>
      <c r="U6" s="493"/>
      <c r="V6" s="493"/>
      <c r="W6" s="493"/>
      <c r="X6" s="493"/>
      <c r="Y6" s="493"/>
      <c r="Z6" s="493"/>
      <c r="AA6" s="493"/>
      <c r="AB6" s="493"/>
      <c r="AC6" s="493"/>
      <c r="AD6" s="493"/>
      <c r="AE6" s="493"/>
      <c r="AF6" s="493"/>
      <c r="AG6" s="493"/>
      <c r="AH6" s="493"/>
      <c r="AI6" s="493"/>
      <c r="AJ6" s="493"/>
      <c r="AK6" s="493"/>
      <c r="AL6" s="493"/>
      <c r="AM6" s="493"/>
      <c r="AN6" s="493"/>
      <c r="AO6" s="493"/>
      <c r="AP6" s="493"/>
      <c r="AQ6" s="493"/>
      <c r="AR6" s="493"/>
      <c r="AS6" s="493"/>
      <c r="AT6" s="493"/>
      <c r="AU6" s="493"/>
      <c r="AV6" s="493"/>
      <c r="AW6" s="493"/>
      <c r="AX6" s="493"/>
      <c r="AY6" s="494"/>
      <c r="AZ6" s="493"/>
    </row>
    <row r="7" spans="1:56" ht="18.75" thickBot="1">
      <c r="A7" s="495"/>
      <c r="B7" s="496"/>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B7" s="496"/>
      <c r="AC7" s="496"/>
      <c r="AD7" s="496"/>
      <c r="AE7" s="496"/>
      <c r="AF7" s="496"/>
      <c r="AG7" s="496"/>
      <c r="AH7" s="496"/>
      <c r="AI7" s="496"/>
      <c r="AJ7" s="496"/>
      <c r="AK7" s="496"/>
      <c r="AL7" s="496"/>
      <c r="AM7" s="496"/>
      <c r="AN7" s="496"/>
      <c r="AO7" s="496"/>
      <c r="AP7" s="496"/>
      <c r="AQ7" s="496"/>
      <c r="AR7" s="496"/>
      <c r="AS7" s="496"/>
      <c r="AT7" s="496"/>
      <c r="AU7" s="496"/>
      <c r="AV7" s="496"/>
      <c r="AW7" s="496"/>
      <c r="AX7" s="496"/>
      <c r="AY7" s="496"/>
      <c r="AZ7" s="497"/>
    </row>
    <row r="8" spans="1:56" ht="45.75" customHeight="1">
      <c r="A8" s="477" t="s">
        <v>27</v>
      </c>
      <c r="B8" s="477" t="s">
        <v>28</v>
      </c>
      <c r="C8" s="498" t="s">
        <v>163</v>
      </c>
      <c r="D8" s="500" t="s">
        <v>29</v>
      </c>
      <c r="E8" s="502" t="s">
        <v>336</v>
      </c>
      <c r="F8" s="168"/>
      <c r="G8" s="473" t="s">
        <v>337</v>
      </c>
      <c r="H8" s="473"/>
      <c r="I8" s="473"/>
      <c r="J8" s="473"/>
      <c r="K8" s="473"/>
      <c r="L8" s="473"/>
      <c r="M8" s="473"/>
      <c r="N8" s="473"/>
      <c r="O8" s="473"/>
      <c r="P8" s="473"/>
      <c r="Q8" s="473"/>
      <c r="R8" s="473"/>
      <c r="S8" s="474"/>
      <c r="T8" s="475" t="s">
        <v>338</v>
      </c>
      <c r="U8" s="473"/>
      <c r="V8" s="473"/>
      <c r="W8" s="473"/>
      <c r="X8" s="473"/>
      <c r="Y8" s="473"/>
      <c r="Z8" s="473"/>
      <c r="AA8" s="473"/>
      <c r="AB8" s="473"/>
      <c r="AC8" s="473"/>
      <c r="AD8" s="473"/>
      <c r="AE8" s="473"/>
      <c r="AF8" s="474"/>
      <c r="AG8" s="476" t="s">
        <v>30</v>
      </c>
      <c r="AH8" s="477"/>
      <c r="AI8" s="477"/>
      <c r="AJ8" s="477"/>
      <c r="AK8" s="477"/>
      <c r="AL8" s="478" t="s">
        <v>157</v>
      </c>
      <c r="AM8" s="479"/>
      <c r="AN8" s="480" t="s">
        <v>158</v>
      </c>
      <c r="AO8" s="473"/>
      <c r="AP8" s="473"/>
      <c r="AQ8" s="473"/>
      <c r="AR8" s="473"/>
      <c r="AS8" s="473"/>
      <c r="AT8" s="473"/>
      <c r="AU8" s="473"/>
      <c r="AV8" s="473"/>
      <c r="AW8" s="473"/>
      <c r="AX8" s="481"/>
      <c r="AY8" s="166"/>
      <c r="AZ8" s="477" t="s">
        <v>160</v>
      </c>
      <c r="BA8" s="38"/>
      <c r="BB8" s="38"/>
      <c r="BC8" s="38"/>
      <c r="BD8" s="38"/>
    </row>
    <row r="9" spans="1:56" ht="57.75" customHeight="1">
      <c r="A9" s="482"/>
      <c r="B9" s="482"/>
      <c r="C9" s="499"/>
      <c r="D9" s="501"/>
      <c r="E9" s="503"/>
      <c r="F9" s="62" t="s">
        <v>66</v>
      </c>
      <c r="G9" s="63" t="s">
        <v>9</v>
      </c>
      <c r="H9" s="63" t="s">
        <v>10</v>
      </c>
      <c r="I9" s="63" t="s">
        <v>11</v>
      </c>
      <c r="J9" s="63" t="s">
        <v>12</v>
      </c>
      <c r="K9" s="63" t="s">
        <v>13</v>
      </c>
      <c r="L9" s="63" t="s">
        <v>14</v>
      </c>
      <c r="M9" s="63" t="s">
        <v>15</v>
      </c>
      <c r="N9" s="63" t="s">
        <v>16</v>
      </c>
      <c r="O9" s="63" t="s">
        <v>17</v>
      </c>
      <c r="P9" s="63" t="s">
        <v>18</v>
      </c>
      <c r="Q9" s="63" t="s">
        <v>19</v>
      </c>
      <c r="R9" s="63" t="s">
        <v>20</v>
      </c>
      <c r="S9" s="167" t="s">
        <v>152</v>
      </c>
      <c r="T9" s="63" t="s">
        <v>9</v>
      </c>
      <c r="U9" s="63" t="s">
        <v>10</v>
      </c>
      <c r="V9" s="63" t="s">
        <v>11</v>
      </c>
      <c r="W9" s="63" t="s">
        <v>12</v>
      </c>
      <c r="X9" s="63" t="s">
        <v>13</v>
      </c>
      <c r="Y9" s="63" t="s">
        <v>14</v>
      </c>
      <c r="Z9" s="63" t="s">
        <v>15</v>
      </c>
      <c r="AA9" s="63" t="s">
        <v>16</v>
      </c>
      <c r="AB9" s="63" t="s">
        <v>17</v>
      </c>
      <c r="AC9" s="63" t="s">
        <v>18</v>
      </c>
      <c r="AD9" s="63" t="s">
        <v>19</v>
      </c>
      <c r="AE9" s="64" t="s">
        <v>20</v>
      </c>
      <c r="AF9" s="64" t="s">
        <v>153</v>
      </c>
      <c r="AG9" s="62" t="s">
        <v>154</v>
      </c>
      <c r="AH9" s="64" t="s">
        <v>155</v>
      </c>
      <c r="AI9" s="64" t="s">
        <v>156</v>
      </c>
      <c r="AJ9" s="64" t="s">
        <v>159</v>
      </c>
      <c r="AK9" s="64" t="s">
        <v>177</v>
      </c>
      <c r="AL9" s="64" t="s">
        <v>164</v>
      </c>
      <c r="AM9" s="64" t="s">
        <v>165</v>
      </c>
      <c r="AN9" s="83" t="s">
        <v>178</v>
      </c>
      <c r="AO9" s="83" t="s">
        <v>179</v>
      </c>
      <c r="AP9" s="153" t="s">
        <v>180</v>
      </c>
      <c r="AQ9" s="156" t="s">
        <v>181</v>
      </c>
      <c r="AR9" s="83" t="s">
        <v>182</v>
      </c>
      <c r="AS9" s="83" t="s">
        <v>183</v>
      </c>
      <c r="AT9" s="83" t="s">
        <v>184</v>
      </c>
      <c r="AU9" s="83" t="s">
        <v>185</v>
      </c>
      <c r="AV9" s="83" t="s">
        <v>186</v>
      </c>
      <c r="AW9" s="83" t="s">
        <v>187</v>
      </c>
      <c r="AX9" s="151" t="s">
        <v>188</v>
      </c>
      <c r="AY9" s="151" t="s">
        <v>339</v>
      </c>
      <c r="AZ9" s="482"/>
      <c r="BA9" s="38"/>
      <c r="BB9" s="38"/>
      <c r="BC9" s="38"/>
      <c r="BD9" s="38"/>
    </row>
    <row r="10" spans="1:56" ht="22.5">
      <c r="A10" s="442"/>
      <c r="B10" s="430" t="s">
        <v>208</v>
      </c>
      <c r="C10" s="451" t="s">
        <v>226</v>
      </c>
      <c r="D10" s="177" t="s">
        <v>94</v>
      </c>
      <c r="E10" s="178">
        <v>1746</v>
      </c>
      <c r="F10" s="178">
        <v>1746</v>
      </c>
      <c r="G10" s="164"/>
      <c r="H10" s="164"/>
      <c r="I10" s="164"/>
      <c r="J10" s="164"/>
      <c r="K10" s="164"/>
      <c r="L10" s="164"/>
      <c r="M10" s="164">
        <v>837</v>
      </c>
      <c r="N10" s="164">
        <v>1746</v>
      </c>
      <c r="O10" s="164">
        <v>1746</v>
      </c>
      <c r="P10" s="164"/>
      <c r="Q10" s="164"/>
      <c r="R10" s="65"/>
      <c r="S10" s="66"/>
      <c r="T10" s="66"/>
      <c r="U10" s="66"/>
      <c r="V10" s="66"/>
      <c r="W10" s="66"/>
      <c r="X10" s="66"/>
      <c r="Y10" s="66"/>
      <c r="Z10" s="66">
        <v>837</v>
      </c>
      <c r="AA10" s="164">
        <v>1376</v>
      </c>
      <c r="AB10" s="164">
        <v>2382</v>
      </c>
      <c r="AC10" s="162"/>
      <c r="AD10" s="40"/>
      <c r="AE10" s="66"/>
      <c r="AF10" s="471" t="s">
        <v>300</v>
      </c>
      <c r="AG10" s="451" t="s">
        <v>227</v>
      </c>
      <c r="AH10" s="444"/>
      <c r="AI10" s="444"/>
      <c r="AJ10" s="449" t="s">
        <v>228</v>
      </c>
      <c r="AK10" s="451" t="s">
        <v>227</v>
      </c>
      <c r="AL10" s="430"/>
      <c r="AM10" s="430" t="s">
        <v>301</v>
      </c>
      <c r="AN10" s="430">
        <v>2382</v>
      </c>
      <c r="AO10" s="430">
        <v>1095</v>
      </c>
      <c r="AP10" s="430">
        <v>1283</v>
      </c>
      <c r="AQ10" s="429">
        <v>4</v>
      </c>
      <c r="AR10" s="70" t="s">
        <v>229</v>
      </c>
      <c r="AS10" s="71">
        <v>21</v>
      </c>
      <c r="AT10" s="72" t="s">
        <v>230</v>
      </c>
      <c r="AU10" s="71">
        <v>36</v>
      </c>
      <c r="AV10" s="72" t="s">
        <v>231</v>
      </c>
      <c r="AW10" s="71">
        <v>8</v>
      </c>
      <c r="AX10" s="443">
        <f>AO10+AP10+AQ10</f>
        <v>2382</v>
      </c>
      <c r="AY10" s="443"/>
      <c r="AZ10" s="418"/>
    </row>
    <row r="11" spans="1:56" ht="18">
      <c r="A11" s="442"/>
      <c r="B11" s="430"/>
      <c r="C11" s="451"/>
      <c r="D11" s="179" t="s">
        <v>6</v>
      </c>
      <c r="E11" s="67">
        <v>46355427</v>
      </c>
      <c r="F11" s="67">
        <v>46355427</v>
      </c>
      <c r="G11" s="164"/>
      <c r="H11" s="164"/>
      <c r="I11" s="164"/>
      <c r="J11" s="164"/>
      <c r="K11" s="164"/>
      <c r="L11" s="164"/>
      <c r="M11" s="67">
        <v>42000000</v>
      </c>
      <c r="N11" s="67">
        <v>46355427</v>
      </c>
      <c r="O11" s="67">
        <v>46355427</v>
      </c>
      <c r="P11" s="67"/>
      <c r="Q11" s="67"/>
      <c r="R11" s="67"/>
      <c r="S11" s="67"/>
      <c r="T11" s="67"/>
      <c r="U11" s="67"/>
      <c r="V11" s="67"/>
      <c r="W11" s="67"/>
      <c r="X11" s="67"/>
      <c r="Y11" s="67"/>
      <c r="Z11" s="67">
        <v>42000000</v>
      </c>
      <c r="AA11" s="67">
        <v>66642361</v>
      </c>
      <c r="AB11" s="67">
        <v>66642361</v>
      </c>
      <c r="AC11" s="164"/>
      <c r="AD11" s="164"/>
      <c r="AE11" s="39"/>
      <c r="AF11" s="471"/>
      <c r="AG11" s="451"/>
      <c r="AH11" s="444"/>
      <c r="AI11" s="444"/>
      <c r="AJ11" s="449"/>
      <c r="AK11" s="451"/>
      <c r="AL11" s="430"/>
      <c r="AM11" s="430"/>
      <c r="AN11" s="430"/>
      <c r="AO11" s="430"/>
      <c r="AP11" s="430"/>
      <c r="AQ11" s="429"/>
      <c r="AR11" s="70" t="s">
        <v>232</v>
      </c>
      <c r="AS11" s="71">
        <v>1430</v>
      </c>
      <c r="AT11" s="72" t="s">
        <v>233</v>
      </c>
      <c r="AU11" s="71">
        <v>2346</v>
      </c>
      <c r="AV11" s="72" t="s">
        <v>234</v>
      </c>
      <c r="AW11" s="71">
        <v>1</v>
      </c>
      <c r="AX11" s="443"/>
      <c r="AY11" s="443"/>
      <c r="AZ11" s="418"/>
    </row>
    <row r="12" spans="1:56" ht="27">
      <c r="A12" s="442"/>
      <c r="B12" s="430"/>
      <c r="C12" s="451"/>
      <c r="D12" s="177" t="s">
        <v>95</v>
      </c>
      <c r="E12" s="164">
        <v>0</v>
      </c>
      <c r="F12" s="164">
        <v>0</v>
      </c>
      <c r="G12" s="162"/>
      <c r="H12" s="162"/>
      <c r="I12" s="162"/>
      <c r="J12" s="162"/>
      <c r="K12" s="162"/>
      <c r="L12" s="162"/>
      <c r="M12" s="164">
        <v>0</v>
      </c>
      <c r="N12" s="164">
        <v>0</v>
      </c>
      <c r="O12" s="164">
        <v>0</v>
      </c>
      <c r="P12" s="162"/>
      <c r="Q12" s="162"/>
      <c r="R12" s="162"/>
      <c r="S12" s="41"/>
      <c r="T12" s="41"/>
      <c r="U12" s="41"/>
      <c r="V12" s="41"/>
      <c r="W12" s="41"/>
      <c r="X12" s="41"/>
      <c r="Y12" s="41"/>
      <c r="Z12" s="164">
        <v>0</v>
      </c>
      <c r="AA12" s="164">
        <v>0</v>
      </c>
      <c r="AB12" s="164">
        <v>0</v>
      </c>
      <c r="AC12" s="162"/>
      <c r="AD12" s="164"/>
      <c r="AE12" s="41"/>
      <c r="AF12" s="471"/>
      <c r="AG12" s="451"/>
      <c r="AH12" s="444"/>
      <c r="AI12" s="444"/>
      <c r="AJ12" s="449"/>
      <c r="AK12" s="451"/>
      <c r="AL12" s="430"/>
      <c r="AM12" s="430"/>
      <c r="AN12" s="430"/>
      <c r="AO12" s="430"/>
      <c r="AP12" s="430"/>
      <c r="AQ12" s="429"/>
      <c r="AR12" s="70" t="s">
        <v>235</v>
      </c>
      <c r="AS12" s="71">
        <v>525</v>
      </c>
      <c r="AT12" s="72"/>
      <c r="AU12" s="163"/>
      <c r="AV12" s="72" t="s">
        <v>236</v>
      </c>
      <c r="AW12" s="71">
        <v>21</v>
      </c>
      <c r="AX12" s="443"/>
      <c r="AY12" s="443"/>
      <c r="AZ12" s="418"/>
    </row>
    <row r="13" spans="1:56" ht="27">
      <c r="A13" s="442"/>
      <c r="B13" s="430"/>
      <c r="C13" s="451"/>
      <c r="D13" s="179" t="s">
        <v>7</v>
      </c>
      <c r="E13" s="164">
        <v>0</v>
      </c>
      <c r="F13" s="164">
        <v>0</v>
      </c>
      <c r="G13" s="162"/>
      <c r="H13" s="162"/>
      <c r="I13" s="162"/>
      <c r="J13" s="162"/>
      <c r="K13" s="162"/>
      <c r="L13" s="162"/>
      <c r="M13" s="164">
        <v>0</v>
      </c>
      <c r="N13" s="164">
        <v>0</v>
      </c>
      <c r="O13" s="164">
        <v>0</v>
      </c>
      <c r="P13" s="162"/>
      <c r="Q13" s="162"/>
      <c r="R13" s="162"/>
      <c r="S13" s="41"/>
      <c r="T13" s="41"/>
      <c r="U13" s="41"/>
      <c r="V13" s="41"/>
      <c r="W13" s="41"/>
      <c r="X13" s="41"/>
      <c r="Y13" s="41"/>
      <c r="Z13" s="164">
        <v>0</v>
      </c>
      <c r="AA13" s="164">
        <v>0</v>
      </c>
      <c r="AB13" s="164">
        <v>0</v>
      </c>
      <c r="AC13" s="162"/>
      <c r="AD13" s="164"/>
      <c r="AE13" s="41"/>
      <c r="AF13" s="471"/>
      <c r="AG13" s="451"/>
      <c r="AH13" s="444"/>
      <c r="AI13" s="444"/>
      <c r="AJ13" s="449"/>
      <c r="AK13" s="451"/>
      <c r="AL13" s="430"/>
      <c r="AM13" s="430"/>
      <c r="AN13" s="430"/>
      <c r="AO13" s="430"/>
      <c r="AP13" s="430"/>
      <c r="AQ13" s="429"/>
      <c r="AR13" s="70" t="s">
        <v>237</v>
      </c>
      <c r="AS13" s="71">
        <v>173</v>
      </c>
      <c r="AT13" s="85"/>
      <c r="AU13" s="161"/>
      <c r="AV13" s="72" t="s">
        <v>238</v>
      </c>
      <c r="AW13" s="71">
        <v>6</v>
      </c>
      <c r="AX13" s="443"/>
      <c r="AY13" s="443"/>
      <c r="AZ13" s="418"/>
    </row>
    <row r="14" spans="1:56" ht="27">
      <c r="A14" s="442"/>
      <c r="B14" s="430"/>
      <c r="C14" s="451"/>
      <c r="D14" s="177" t="s">
        <v>96</v>
      </c>
      <c r="E14" s="164">
        <f>E12+E10</f>
        <v>1746</v>
      </c>
      <c r="F14" s="164">
        <f>F12+F10</f>
        <v>1746</v>
      </c>
      <c r="G14" s="164"/>
      <c r="H14" s="164"/>
      <c r="I14" s="164"/>
      <c r="J14" s="164"/>
      <c r="K14" s="164"/>
      <c r="L14" s="164"/>
      <c r="M14" s="164">
        <f t="shared" ref="M14:AB15" si="0">M12+M10</f>
        <v>837</v>
      </c>
      <c r="N14" s="164">
        <v>1746</v>
      </c>
      <c r="O14" s="164">
        <v>1746</v>
      </c>
      <c r="P14" s="164"/>
      <c r="Q14" s="164"/>
      <c r="R14" s="164"/>
      <c r="S14" s="164"/>
      <c r="T14" s="164">
        <f t="shared" si="0"/>
        <v>0</v>
      </c>
      <c r="U14" s="164">
        <f t="shared" si="0"/>
        <v>0</v>
      </c>
      <c r="V14" s="164">
        <f t="shared" si="0"/>
        <v>0</v>
      </c>
      <c r="W14" s="164">
        <f t="shared" si="0"/>
        <v>0</v>
      </c>
      <c r="X14" s="164">
        <f t="shared" si="0"/>
        <v>0</v>
      </c>
      <c r="Y14" s="164">
        <f t="shared" si="0"/>
        <v>0</v>
      </c>
      <c r="Z14" s="164">
        <f t="shared" si="0"/>
        <v>837</v>
      </c>
      <c r="AA14" s="164">
        <f t="shared" si="0"/>
        <v>1376</v>
      </c>
      <c r="AB14" s="164">
        <f t="shared" si="0"/>
        <v>2382</v>
      </c>
      <c r="AC14" s="162"/>
      <c r="AD14" s="164"/>
      <c r="AE14" s="41"/>
      <c r="AF14" s="471"/>
      <c r="AG14" s="451"/>
      <c r="AH14" s="444"/>
      <c r="AI14" s="444"/>
      <c r="AJ14" s="449"/>
      <c r="AK14" s="451"/>
      <c r="AL14" s="430"/>
      <c r="AM14" s="430"/>
      <c r="AN14" s="430"/>
      <c r="AO14" s="430"/>
      <c r="AP14" s="430"/>
      <c r="AQ14" s="429"/>
      <c r="AR14" s="70" t="s">
        <v>239</v>
      </c>
      <c r="AS14" s="71">
        <v>216</v>
      </c>
      <c r="AT14" s="85"/>
      <c r="AU14" s="161"/>
      <c r="AV14" s="72" t="s">
        <v>240</v>
      </c>
      <c r="AW14" s="71">
        <v>3</v>
      </c>
      <c r="AX14" s="443"/>
      <c r="AY14" s="443"/>
      <c r="AZ14" s="418"/>
    </row>
    <row r="15" spans="1:56" ht="22.5">
      <c r="A15" s="442"/>
      <c r="B15" s="430"/>
      <c r="C15" s="451"/>
      <c r="D15" s="469" t="s">
        <v>99</v>
      </c>
      <c r="E15" s="442">
        <f>E13+E11</f>
        <v>46355427</v>
      </c>
      <c r="F15" s="180">
        <f>F13+F11</f>
        <v>46355427</v>
      </c>
      <c r="G15" s="180"/>
      <c r="H15" s="180"/>
      <c r="I15" s="180"/>
      <c r="J15" s="180"/>
      <c r="K15" s="180"/>
      <c r="L15" s="180"/>
      <c r="M15" s="180">
        <f t="shared" si="0"/>
        <v>42000000</v>
      </c>
      <c r="N15" s="180">
        <v>46355427</v>
      </c>
      <c r="O15" s="180">
        <v>46355427</v>
      </c>
      <c r="P15" s="442"/>
      <c r="Q15" s="442"/>
      <c r="R15" s="442"/>
      <c r="S15" s="442"/>
      <c r="T15" s="442">
        <f t="shared" si="0"/>
        <v>0</v>
      </c>
      <c r="U15" s="442">
        <f t="shared" si="0"/>
        <v>0</v>
      </c>
      <c r="V15" s="442">
        <f t="shared" si="0"/>
        <v>0</v>
      </c>
      <c r="W15" s="442">
        <f t="shared" si="0"/>
        <v>0</v>
      </c>
      <c r="X15" s="442">
        <f t="shared" si="0"/>
        <v>0</v>
      </c>
      <c r="Y15" s="442">
        <f t="shared" si="0"/>
        <v>0</v>
      </c>
      <c r="Z15" s="442">
        <f t="shared" si="0"/>
        <v>42000000</v>
      </c>
      <c r="AA15" s="442">
        <f t="shared" si="0"/>
        <v>66642361</v>
      </c>
      <c r="AB15" s="442">
        <f t="shared" si="0"/>
        <v>66642361</v>
      </c>
      <c r="AC15" s="445"/>
      <c r="AD15" s="445"/>
      <c r="AE15" s="445"/>
      <c r="AF15" s="471"/>
      <c r="AG15" s="451"/>
      <c r="AH15" s="444"/>
      <c r="AI15" s="444"/>
      <c r="AJ15" s="449"/>
      <c r="AK15" s="451"/>
      <c r="AL15" s="430"/>
      <c r="AM15" s="430"/>
      <c r="AN15" s="430"/>
      <c r="AO15" s="430"/>
      <c r="AP15" s="430"/>
      <c r="AQ15" s="429"/>
      <c r="AR15" s="70" t="s">
        <v>241</v>
      </c>
      <c r="AS15" s="71">
        <v>17</v>
      </c>
      <c r="AT15" s="85"/>
      <c r="AU15" s="161"/>
      <c r="AV15" s="72" t="s">
        <v>242</v>
      </c>
      <c r="AW15" s="71">
        <v>2343</v>
      </c>
      <c r="AX15" s="443"/>
      <c r="AY15" s="443"/>
      <c r="AZ15" s="418"/>
    </row>
    <row r="16" spans="1:56" ht="22.5">
      <c r="A16" s="442"/>
      <c r="B16" s="430"/>
      <c r="C16" s="451"/>
      <c r="D16" s="469"/>
      <c r="E16" s="442"/>
      <c r="F16" s="180"/>
      <c r="G16" s="180"/>
      <c r="H16" s="180"/>
      <c r="I16" s="180"/>
      <c r="J16" s="180"/>
      <c r="K16" s="180"/>
      <c r="L16" s="180"/>
      <c r="M16" s="180"/>
      <c r="N16" s="180"/>
      <c r="O16" s="180"/>
      <c r="P16" s="442"/>
      <c r="Q16" s="442"/>
      <c r="R16" s="442"/>
      <c r="S16" s="442"/>
      <c r="T16" s="442"/>
      <c r="U16" s="442"/>
      <c r="V16" s="442"/>
      <c r="W16" s="442"/>
      <c r="X16" s="442"/>
      <c r="Y16" s="442"/>
      <c r="Z16" s="442"/>
      <c r="AA16" s="442"/>
      <c r="AB16" s="442"/>
      <c r="AC16" s="445"/>
      <c r="AD16" s="445"/>
      <c r="AE16" s="445"/>
      <c r="AF16" s="471"/>
      <c r="AG16" s="451"/>
      <c r="AH16" s="444"/>
      <c r="AI16" s="444"/>
      <c r="AJ16" s="449"/>
      <c r="AK16" s="451"/>
      <c r="AL16" s="430"/>
      <c r="AM16" s="430"/>
      <c r="AN16" s="430"/>
      <c r="AO16" s="430"/>
      <c r="AP16" s="430"/>
      <c r="AQ16" s="429"/>
      <c r="AR16" s="70" t="s">
        <v>243</v>
      </c>
      <c r="AS16" s="71">
        <v>0</v>
      </c>
      <c r="AT16" s="85"/>
      <c r="AU16" s="161"/>
      <c r="AV16" s="163"/>
      <c r="AW16" s="163"/>
      <c r="AX16" s="443"/>
      <c r="AY16" s="443"/>
      <c r="AZ16" s="418"/>
    </row>
    <row r="17" spans="1:52" ht="22.5" customHeight="1">
      <c r="A17" s="442"/>
      <c r="B17" s="430"/>
      <c r="C17" s="451" t="s">
        <v>244</v>
      </c>
      <c r="D17" s="177" t="s">
        <v>94</v>
      </c>
      <c r="E17" s="178">
        <v>1015</v>
      </c>
      <c r="F17" s="178">
        <v>1015</v>
      </c>
      <c r="G17" s="164"/>
      <c r="H17" s="164"/>
      <c r="I17" s="164"/>
      <c r="J17" s="164"/>
      <c r="K17" s="164"/>
      <c r="L17" s="164"/>
      <c r="M17" s="164">
        <v>28</v>
      </c>
      <c r="N17" s="164">
        <v>1015</v>
      </c>
      <c r="O17" s="164">
        <v>1015</v>
      </c>
      <c r="P17" s="164"/>
      <c r="Q17" s="164"/>
      <c r="R17" s="65"/>
      <c r="S17" s="66"/>
      <c r="T17" s="66"/>
      <c r="U17" s="66"/>
      <c r="V17" s="66"/>
      <c r="W17" s="66"/>
      <c r="X17" s="66"/>
      <c r="Y17" s="66"/>
      <c r="Z17" s="66">
        <v>28</v>
      </c>
      <c r="AA17" s="164">
        <v>222</v>
      </c>
      <c r="AB17" s="164">
        <v>1130</v>
      </c>
      <c r="AC17" s="162"/>
      <c r="AD17" s="40"/>
      <c r="AE17" s="66"/>
      <c r="AF17" s="471" t="s">
        <v>300</v>
      </c>
      <c r="AG17" s="451" t="s">
        <v>244</v>
      </c>
      <c r="AH17" s="444"/>
      <c r="AI17" s="444"/>
      <c r="AJ17" s="449" t="s">
        <v>228</v>
      </c>
      <c r="AK17" s="451" t="s">
        <v>244</v>
      </c>
      <c r="AL17" s="430"/>
      <c r="AM17" s="430" t="s">
        <v>302</v>
      </c>
      <c r="AN17" s="430">
        <v>1130</v>
      </c>
      <c r="AO17" s="430">
        <v>451</v>
      </c>
      <c r="AP17" s="430">
        <v>679</v>
      </c>
      <c r="AQ17" s="429">
        <v>0</v>
      </c>
      <c r="AR17" s="70" t="s">
        <v>229</v>
      </c>
      <c r="AS17" s="71">
        <v>277</v>
      </c>
      <c r="AT17" s="72" t="s">
        <v>230</v>
      </c>
      <c r="AU17" s="71">
        <v>138</v>
      </c>
      <c r="AV17" s="72" t="s">
        <v>231</v>
      </c>
      <c r="AW17" s="71">
        <v>2</v>
      </c>
      <c r="AX17" s="443">
        <f t="shared" ref="AX17" si="1">AO17+AP17+AQ17</f>
        <v>1130</v>
      </c>
      <c r="AY17" s="443"/>
      <c r="AZ17" s="418"/>
    </row>
    <row r="18" spans="1:52" ht="18">
      <c r="A18" s="442"/>
      <c r="B18" s="430"/>
      <c r="C18" s="451"/>
      <c r="D18" s="179" t="s">
        <v>6</v>
      </c>
      <c r="E18" s="67">
        <v>26940704</v>
      </c>
      <c r="F18" s="67">
        <v>26940704</v>
      </c>
      <c r="G18" s="164"/>
      <c r="H18" s="164"/>
      <c r="I18" s="164"/>
      <c r="J18" s="164"/>
      <c r="K18" s="164"/>
      <c r="L18" s="164"/>
      <c r="M18" s="67">
        <v>5795282</v>
      </c>
      <c r="N18" s="164">
        <v>26940704</v>
      </c>
      <c r="O18" s="164">
        <v>26940704</v>
      </c>
      <c r="P18" s="164"/>
      <c r="Q18" s="164"/>
      <c r="R18" s="164"/>
      <c r="S18" s="39"/>
      <c r="T18" s="39"/>
      <c r="U18" s="39"/>
      <c r="V18" s="39"/>
      <c r="W18" s="39"/>
      <c r="X18" s="39"/>
      <c r="Y18" s="39"/>
      <c r="Z18" s="67">
        <v>5795282</v>
      </c>
      <c r="AA18" s="164">
        <v>10751892</v>
      </c>
      <c r="AB18" s="164">
        <v>10751892</v>
      </c>
      <c r="AC18" s="164"/>
      <c r="AD18" s="164"/>
      <c r="AE18" s="39"/>
      <c r="AF18" s="471"/>
      <c r="AG18" s="451"/>
      <c r="AH18" s="444"/>
      <c r="AI18" s="444"/>
      <c r="AJ18" s="449"/>
      <c r="AK18" s="451"/>
      <c r="AL18" s="430"/>
      <c r="AM18" s="430"/>
      <c r="AN18" s="430"/>
      <c r="AO18" s="430"/>
      <c r="AP18" s="430"/>
      <c r="AQ18" s="429"/>
      <c r="AR18" s="70" t="s">
        <v>232</v>
      </c>
      <c r="AS18" s="71">
        <v>322</v>
      </c>
      <c r="AT18" s="72" t="s">
        <v>233</v>
      </c>
      <c r="AU18" s="71">
        <v>992</v>
      </c>
      <c r="AV18" s="72" t="s">
        <v>234</v>
      </c>
      <c r="AW18" s="71">
        <v>1</v>
      </c>
      <c r="AX18" s="443"/>
      <c r="AY18" s="443"/>
      <c r="AZ18" s="418"/>
    </row>
    <row r="19" spans="1:52" ht="27">
      <c r="A19" s="442"/>
      <c r="B19" s="430"/>
      <c r="C19" s="451"/>
      <c r="D19" s="177" t="s">
        <v>95</v>
      </c>
      <c r="E19" s="164">
        <v>0</v>
      </c>
      <c r="F19" s="164">
        <v>0</v>
      </c>
      <c r="G19" s="162"/>
      <c r="H19" s="162"/>
      <c r="I19" s="162"/>
      <c r="J19" s="162"/>
      <c r="K19" s="162"/>
      <c r="L19" s="162"/>
      <c r="M19" s="164">
        <v>0</v>
      </c>
      <c r="N19" s="164">
        <v>0</v>
      </c>
      <c r="O19" s="164">
        <v>0</v>
      </c>
      <c r="P19" s="162"/>
      <c r="Q19" s="162"/>
      <c r="R19" s="162"/>
      <c r="S19" s="41"/>
      <c r="T19" s="41"/>
      <c r="U19" s="41"/>
      <c r="V19" s="41"/>
      <c r="W19" s="41"/>
      <c r="X19" s="41"/>
      <c r="Y19" s="41"/>
      <c r="Z19" s="164">
        <v>0</v>
      </c>
      <c r="AA19" s="164">
        <v>0</v>
      </c>
      <c r="AB19" s="164">
        <v>0</v>
      </c>
      <c r="AC19" s="162"/>
      <c r="AD19" s="164"/>
      <c r="AE19" s="41"/>
      <c r="AF19" s="471"/>
      <c r="AG19" s="451"/>
      <c r="AH19" s="444"/>
      <c r="AI19" s="444"/>
      <c r="AJ19" s="449"/>
      <c r="AK19" s="451"/>
      <c r="AL19" s="430"/>
      <c r="AM19" s="430"/>
      <c r="AN19" s="430"/>
      <c r="AO19" s="430"/>
      <c r="AP19" s="430"/>
      <c r="AQ19" s="429"/>
      <c r="AR19" s="70" t="s">
        <v>235</v>
      </c>
      <c r="AS19" s="71">
        <v>86</v>
      </c>
      <c r="AT19" s="72"/>
      <c r="AU19" s="163"/>
      <c r="AV19" s="72" t="s">
        <v>236</v>
      </c>
      <c r="AW19" s="71">
        <v>8</v>
      </c>
      <c r="AX19" s="443"/>
      <c r="AY19" s="443"/>
      <c r="AZ19" s="418"/>
    </row>
    <row r="20" spans="1:52" ht="27">
      <c r="A20" s="442"/>
      <c r="B20" s="430"/>
      <c r="C20" s="451"/>
      <c r="D20" s="179" t="s">
        <v>7</v>
      </c>
      <c r="E20" s="164">
        <v>0</v>
      </c>
      <c r="F20" s="164">
        <v>0</v>
      </c>
      <c r="G20" s="162"/>
      <c r="H20" s="162"/>
      <c r="I20" s="162"/>
      <c r="J20" s="162"/>
      <c r="K20" s="162"/>
      <c r="L20" s="162"/>
      <c r="M20" s="164">
        <v>0</v>
      </c>
      <c r="N20" s="164">
        <v>0</v>
      </c>
      <c r="O20" s="164">
        <v>0</v>
      </c>
      <c r="P20" s="162"/>
      <c r="Q20" s="162"/>
      <c r="R20" s="162"/>
      <c r="S20" s="41"/>
      <c r="T20" s="41"/>
      <c r="U20" s="41"/>
      <c r="V20" s="41"/>
      <c r="W20" s="41"/>
      <c r="X20" s="41"/>
      <c r="Y20" s="41"/>
      <c r="Z20" s="164">
        <v>0</v>
      </c>
      <c r="AA20" s="164">
        <v>0</v>
      </c>
      <c r="AB20" s="164">
        <v>0</v>
      </c>
      <c r="AC20" s="162"/>
      <c r="AD20" s="164"/>
      <c r="AE20" s="41"/>
      <c r="AF20" s="471"/>
      <c r="AG20" s="451"/>
      <c r="AH20" s="444"/>
      <c r="AI20" s="444"/>
      <c r="AJ20" s="449"/>
      <c r="AK20" s="451"/>
      <c r="AL20" s="430"/>
      <c r="AM20" s="430"/>
      <c r="AN20" s="430"/>
      <c r="AO20" s="430"/>
      <c r="AP20" s="430"/>
      <c r="AQ20" s="429"/>
      <c r="AR20" s="70" t="s">
        <v>237</v>
      </c>
      <c r="AS20" s="71">
        <v>128</v>
      </c>
      <c r="AT20" s="85"/>
      <c r="AU20" s="161"/>
      <c r="AV20" s="72" t="s">
        <v>238</v>
      </c>
      <c r="AW20" s="71">
        <v>2</v>
      </c>
      <c r="AX20" s="443"/>
      <c r="AY20" s="443"/>
      <c r="AZ20" s="418"/>
    </row>
    <row r="21" spans="1:52" ht="27">
      <c r="A21" s="442"/>
      <c r="B21" s="430"/>
      <c r="C21" s="451"/>
      <c r="D21" s="177" t="s">
        <v>96</v>
      </c>
      <c r="E21" s="164">
        <f>E19+E17</f>
        <v>1015</v>
      </c>
      <c r="F21" s="164">
        <f>F19+F17</f>
        <v>1015</v>
      </c>
      <c r="G21" s="162"/>
      <c r="H21" s="162"/>
      <c r="I21" s="162"/>
      <c r="J21" s="162"/>
      <c r="K21" s="162"/>
      <c r="L21" s="162"/>
      <c r="M21" s="164">
        <f t="shared" ref="M21:AB22" si="2">M19+M17</f>
        <v>28</v>
      </c>
      <c r="N21" s="164">
        <v>1015</v>
      </c>
      <c r="O21" s="164">
        <v>1015</v>
      </c>
      <c r="P21" s="164"/>
      <c r="Q21" s="164"/>
      <c r="R21" s="164"/>
      <c r="S21" s="164"/>
      <c r="T21" s="164">
        <f t="shared" si="2"/>
        <v>0</v>
      </c>
      <c r="U21" s="164">
        <f t="shared" si="2"/>
        <v>0</v>
      </c>
      <c r="V21" s="164">
        <f t="shared" si="2"/>
        <v>0</v>
      </c>
      <c r="W21" s="164">
        <f t="shared" si="2"/>
        <v>0</v>
      </c>
      <c r="X21" s="164">
        <f t="shared" si="2"/>
        <v>0</v>
      </c>
      <c r="Y21" s="164">
        <f t="shared" si="2"/>
        <v>0</v>
      </c>
      <c r="Z21" s="164">
        <f t="shared" si="2"/>
        <v>28</v>
      </c>
      <c r="AA21" s="164">
        <f t="shared" si="2"/>
        <v>222</v>
      </c>
      <c r="AB21" s="164">
        <f t="shared" si="2"/>
        <v>1130</v>
      </c>
      <c r="AC21" s="162"/>
      <c r="AD21" s="164"/>
      <c r="AE21" s="41"/>
      <c r="AF21" s="471"/>
      <c r="AG21" s="451"/>
      <c r="AH21" s="444"/>
      <c r="AI21" s="444"/>
      <c r="AJ21" s="449"/>
      <c r="AK21" s="451"/>
      <c r="AL21" s="430"/>
      <c r="AM21" s="430"/>
      <c r="AN21" s="430"/>
      <c r="AO21" s="430"/>
      <c r="AP21" s="430"/>
      <c r="AQ21" s="429"/>
      <c r="AR21" s="70" t="s">
        <v>239</v>
      </c>
      <c r="AS21" s="71">
        <v>208</v>
      </c>
      <c r="AT21" s="85"/>
      <c r="AU21" s="161"/>
      <c r="AV21" s="72" t="s">
        <v>240</v>
      </c>
      <c r="AW21" s="71">
        <v>1</v>
      </c>
      <c r="AX21" s="443"/>
      <c r="AY21" s="443"/>
      <c r="AZ21" s="418"/>
    </row>
    <row r="22" spans="1:52" ht="22.5">
      <c r="A22" s="442"/>
      <c r="B22" s="430"/>
      <c r="C22" s="451"/>
      <c r="D22" s="469" t="s">
        <v>99</v>
      </c>
      <c r="E22" s="442">
        <f>E20+E18</f>
        <v>26940704</v>
      </c>
      <c r="F22" s="180">
        <f>F20+F18</f>
        <v>26940704</v>
      </c>
      <c r="G22" s="180"/>
      <c r="H22" s="180"/>
      <c r="I22" s="180"/>
      <c r="J22" s="180"/>
      <c r="K22" s="180"/>
      <c r="L22" s="180"/>
      <c r="M22" s="180">
        <f t="shared" si="2"/>
        <v>5795282</v>
      </c>
      <c r="N22" s="180">
        <v>26940704</v>
      </c>
      <c r="O22" s="180">
        <f t="shared" si="2"/>
        <v>26940704</v>
      </c>
      <c r="P22" s="442"/>
      <c r="Q22" s="442"/>
      <c r="R22" s="442"/>
      <c r="S22" s="442"/>
      <c r="T22" s="442">
        <f t="shared" si="2"/>
        <v>0</v>
      </c>
      <c r="U22" s="442">
        <f t="shared" si="2"/>
        <v>0</v>
      </c>
      <c r="V22" s="442">
        <f t="shared" si="2"/>
        <v>0</v>
      </c>
      <c r="W22" s="442">
        <f t="shared" si="2"/>
        <v>0</v>
      </c>
      <c r="X22" s="442">
        <f t="shared" si="2"/>
        <v>0</v>
      </c>
      <c r="Y22" s="442">
        <f t="shared" si="2"/>
        <v>0</v>
      </c>
      <c r="Z22" s="442">
        <f t="shared" si="2"/>
        <v>5795282</v>
      </c>
      <c r="AA22" s="442">
        <f t="shared" si="2"/>
        <v>10751892</v>
      </c>
      <c r="AB22" s="442">
        <f t="shared" si="2"/>
        <v>10751892</v>
      </c>
      <c r="AC22" s="445"/>
      <c r="AD22" s="445"/>
      <c r="AE22" s="445"/>
      <c r="AF22" s="471"/>
      <c r="AG22" s="451"/>
      <c r="AH22" s="444"/>
      <c r="AI22" s="444"/>
      <c r="AJ22" s="449"/>
      <c r="AK22" s="451"/>
      <c r="AL22" s="430"/>
      <c r="AM22" s="430"/>
      <c r="AN22" s="430"/>
      <c r="AO22" s="430"/>
      <c r="AP22" s="430"/>
      <c r="AQ22" s="429"/>
      <c r="AR22" s="70" t="s">
        <v>241</v>
      </c>
      <c r="AS22" s="71">
        <v>9</v>
      </c>
      <c r="AT22" s="85"/>
      <c r="AU22" s="161"/>
      <c r="AV22" s="72" t="s">
        <v>242</v>
      </c>
      <c r="AW22" s="71">
        <v>1116</v>
      </c>
      <c r="AX22" s="443"/>
      <c r="AY22" s="443"/>
      <c r="AZ22" s="418"/>
    </row>
    <row r="23" spans="1:52" ht="22.5">
      <c r="A23" s="442"/>
      <c r="B23" s="430"/>
      <c r="C23" s="451"/>
      <c r="D23" s="469"/>
      <c r="E23" s="442"/>
      <c r="F23" s="180"/>
      <c r="G23" s="180"/>
      <c r="H23" s="180"/>
      <c r="I23" s="180"/>
      <c r="J23" s="180"/>
      <c r="K23" s="180"/>
      <c r="L23" s="180"/>
      <c r="M23" s="180"/>
      <c r="N23" s="180"/>
      <c r="O23" s="180"/>
      <c r="P23" s="442"/>
      <c r="Q23" s="442"/>
      <c r="R23" s="442"/>
      <c r="S23" s="442"/>
      <c r="T23" s="442"/>
      <c r="U23" s="442"/>
      <c r="V23" s="442"/>
      <c r="W23" s="442"/>
      <c r="X23" s="442"/>
      <c r="Y23" s="442"/>
      <c r="Z23" s="442"/>
      <c r="AA23" s="442"/>
      <c r="AB23" s="442"/>
      <c r="AC23" s="445"/>
      <c r="AD23" s="445"/>
      <c r="AE23" s="445"/>
      <c r="AF23" s="471"/>
      <c r="AG23" s="451"/>
      <c r="AH23" s="444"/>
      <c r="AI23" s="444"/>
      <c r="AJ23" s="449"/>
      <c r="AK23" s="451"/>
      <c r="AL23" s="430"/>
      <c r="AM23" s="430"/>
      <c r="AN23" s="430"/>
      <c r="AO23" s="430"/>
      <c r="AP23" s="430"/>
      <c r="AQ23" s="429"/>
      <c r="AR23" s="70" t="s">
        <v>243</v>
      </c>
      <c r="AS23" s="71">
        <v>100</v>
      </c>
      <c r="AT23" s="85"/>
      <c r="AU23" s="161"/>
      <c r="AV23" s="163"/>
      <c r="AW23" s="163"/>
      <c r="AX23" s="443"/>
      <c r="AY23" s="443"/>
      <c r="AZ23" s="418"/>
    </row>
    <row r="24" spans="1:52" ht="22.5" customHeight="1">
      <c r="A24" s="442"/>
      <c r="B24" s="430"/>
      <c r="C24" s="451" t="s">
        <v>245</v>
      </c>
      <c r="D24" s="177" t="s">
        <v>94</v>
      </c>
      <c r="E24" s="178">
        <v>557</v>
      </c>
      <c r="F24" s="178">
        <v>557</v>
      </c>
      <c r="G24" s="164"/>
      <c r="H24" s="164"/>
      <c r="I24" s="164"/>
      <c r="J24" s="164"/>
      <c r="K24" s="164"/>
      <c r="L24" s="164"/>
      <c r="M24" s="164">
        <v>0</v>
      </c>
      <c r="N24" s="164">
        <v>557</v>
      </c>
      <c r="O24" s="164">
        <v>557</v>
      </c>
      <c r="P24" s="164"/>
      <c r="Q24" s="164"/>
      <c r="R24" s="65"/>
      <c r="S24" s="66"/>
      <c r="T24" s="66"/>
      <c r="U24" s="66"/>
      <c r="V24" s="66"/>
      <c r="W24" s="66"/>
      <c r="X24" s="66"/>
      <c r="Y24" s="66"/>
      <c r="Z24" s="66">
        <v>0</v>
      </c>
      <c r="AA24" s="164">
        <v>51</v>
      </c>
      <c r="AB24" s="164">
        <v>850</v>
      </c>
      <c r="AC24" s="162"/>
      <c r="AD24" s="40"/>
      <c r="AE24" s="66"/>
      <c r="AF24" s="471" t="s">
        <v>300</v>
      </c>
      <c r="AG24" s="451" t="s">
        <v>245</v>
      </c>
      <c r="AH24" s="444"/>
      <c r="AI24" s="444"/>
      <c r="AJ24" s="449" t="s">
        <v>228</v>
      </c>
      <c r="AK24" s="451" t="s">
        <v>245</v>
      </c>
      <c r="AL24" s="430"/>
      <c r="AM24" s="430" t="s">
        <v>303</v>
      </c>
      <c r="AN24" s="430">
        <v>850</v>
      </c>
      <c r="AO24" s="430">
        <v>358</v>
      </c>
      <c r="AP24" s="430">
        <v>491</v>
      </c>
      <c r="AQ24" s="429">
        <v>1</v>
      </c>
      <c r="AR24" s="70" t="s">
        <v>229</v>
      </c>
      <c r="AS24" s="71">
        <v>1</v>
      </c>
      <c r="AT24" s="72" t="s">
        <v>230</v>
      </c>
      <c r="AU24" s="71">
        <v>59</v>
      </c>
      <c r="AV24" s="72" t="s">
        <v>231</v>
      </c>
      <c r="AW24" s="71">
        <v>10</v>
      </c>
      <c r="AX24" s="443">
        <f t="shared" ref="AX24" si="3">AO24+AP24+AQ24</f>
        <v>850</v>
      </c>
      <c r="AY24" s="443"/>
      <c r="AZ24" s="418"/>
    </row>
    <row r="25" spans="1:52" ht="18">
      <c r="A25" s="442"/>
      <c r="B25" s="430"/>
      <c r="C25" s="451"/>
      <c r="D25" s="179" t="s">
        <v>6</v>
      </c>
      <c r="E25" s="67">
        <v>14784800</v>
      </c>
      <c r="F25" s="67">
        <v>14784800</v>
      </c>
      <c r="G25" s="164"/>
      <c r="H25" s="164"/>
      <c r="I25" s="164"/>
      <c r="J25" s="164"/>
      <c r="K25" s="164"/>
      <c r="L25" s="164"/>
      <c r="M25" s="164">
        <v>0</v>
      </c>
      <c r="N25" s="67">
        <v>14784800</v>
      </c>
      <c r="O25" s="67">
        <v>14784800</v>
      </c>
      <c r="P25" s="164"/>
      <c r="Q25" s="164"/>
      <c r="R25" s="164"/>
      <c r="S25" s="39"/>
      <c r="T25" s="39"/>
      <c r="U25" s="39"/>
      <c r="V25" s="39"/>
      <c r="W25" s="39"/>
      <c r="X25" s="39"/>
      <c r="Y25" s="39"/>
      <c r="Z25" s="39">
        <v>0</v>
      </c>
      <c r="AA25" s="67">
        <v>2470029</v>
      </c>
      <c r="AB25" s="67">
        <v>2470029</v>
      </c>
      <c r="AC25" s="164"/>
      <c r="AD25" s="164"/>
      <c r="AE25" s="39"/>
      <c r="AF25" s="471"/>
      <c r="AG25" s="451"/>
      <c r="AH25" s="444"/>
      <c r="AI25" s="444"/>
      <c r="AJ25" s="449"/>
      <c r="AK25" s="451"/>
      <c r="AL25" s="430"/>
      <c r="AM25" s="430"/>
      <c r="AN25" s="430"/>
      <c r="AO25" s="430"/>
      <c r="AP25" s="430"/>
      <c r="AQ25" s="429"/>
      <c r="AR25" s="70" t="s">
        <v>232</v>
      </c>
      <c r="AS25" s="71">
        <v>524</v>
      </c>
      <c r="AT25" s="72" t="s">
        <v>233</v>
      </c>
      <c r="AU25" s="71">
        <v>791</v>
      </c>
      <c r="AV25" s="72" t="s">
        <v>234</v>
      </c>
      <c r="AW25" s="71">
        <v>0</v>
      </c>
      <c r="AX25" s="443"/>
      <c r="AY25" s="443"/>
      <c r="AZ25" s="418"/>
    </row>
    <row r="26" spans="1:52" ht="27">
      <c r="A26" s="442"/>
      <c r="B26" s="430"/>
      <c r="C26" s="451"/>
      <c r="D26" s="177" t="s">
        <v>95</v>
      </c>
      <c r="E26" s="164">
        <v>0</v>
      </c>
      <c r="F26" s="164">
        <v>0</v>
      </c>
      <c r="G26" s="162"/>
      <c r="H26" s="162"/>
      <c r="I26" s="162"/>
      <c r="J26" s="162"/>
      <c r="K26" s="162"/>
      <c r="L26" s="162"/>
      <c r="M26" s="164">
        <v>0</v>
      </c>
      <c r="N26" s="164">
        <v>0</v>
      </c>
      <c r="O26" s="164">
        <v>0</v>
      </c>
      <c r="P26" s="162"/>
      <c r="Q26" s="162"/>
      <c r="R26" s="162"/>
      <c r="S26" s="41"/>
      <c r="T26" s="41"/>
      <c r="U26" s="41"/>
      <c r="V26" s="41"/>
      <c r="W26" s="41"/>
      <c r="X26" s="41"/>
      <c r="Y26" s="41"/>
      <c r="Z26" s="164">
        <v>0</v>
      </c>
      <c r="AA26" s="164">
        <v>0</v>
      </c>
      <c r="AB26" s="164">
        <v>0</v>
      </c>
      <c r="AC26" s="162"/>
      <c r="AD26" s="164"/>
      <c r="AE26" s="41"/>
      <c r="AF26" s="471"/>
      <c r="AG26" s="451"/>
      <c r="AH26" s="444"/>
      <c r="AI26" s="444"/>
      <c r="AJ26" s="449"/>
      <c r="AK26" s="451"/>
      <c r="AL26" s="430"/>
      <c r="AM26" s="430"/>
      <c r="AN26" s="430"/>
      <c r="AO26" s="430"/>
      <c r="AP26" s="430"/>
      <c r="AQ26" s="429"/>
      <c r="AR26" s="70" t="s">
        <v>235</v>
      </c>
      <c r="AS26" s="71">
        <v>130</v>
      </c>
      <c r="AT26" s="72" t="s">
        <v>246</v>
      </c>
      <c r="AU26" s="163"/>
      <c r="AV26" s="72" t="s">
        <v>236</v>
      </c>
      <c r="AW26" s="71">
        <v>5</v>
      </c>
      <c r="AX26" s="443"/>
      <c r="AY26" s="443"/>
      <c r="AZ26" s="418"/>
    </row>
    <row r="27" spans="1:52" ht="27">
      <c r="A27" s="442"/>
      <c r="B27" s="430"/>
      <c r="C27" s="451"/>
      <c r="D27" s="179" t="s">
        <v>7</v>
      </c>
      <c r="E27" s="164">
        <v>0</v>
      </c>
      <c r="F27" s="164">
        <v>0</v>
      </c>
      <c r="G27" s="162"/>
      <c r="H27" s="162"/>
      <c r="I27" s="162"/>
      <c r="J27" s="162"/>
      <c r="K27" s="162"/>
      <c r="L27" s="162"/>
      <c r="M27" s="164">
        <v>0</v>
      </c>
      <c r="N27" s="164">
        <v>0</v>
      </c>
      <c r="O27" s="164">
        <v>0</v>
      </c>
      <c r="P27" s="162"/>
      <c r="Q27" s="162"/>
      <c r="R27" s="162"/>
      <c r="S27" s="41"/>
      <c r="T27" s="41"/>
      <c r="U27" s="41"/>
      <c r="V27" s="41"/>
      <c r="W27" s="41"/>
      <c r="X27" s="41"/>
      <c r="Y27" s="41"/>
      <c r="Z27" s="164">
        <v>0</v>
      </c>
      <c r="AA27" s="164">
        <v>0</v>
      </c>
      <c r="AB27" s="164">
        <v>0</v>
      </c>
      <c r="AC27" s="162"/>
      <c r="AD27" s="164"/>
      <c r="AE27" s="41"/>
      <c r="AF27" s="471"/>
      <c r="AG27" s="451"/>
      <c r="AH27" s="444"/>
      <c r="AI27" s="444"/>
      <c r="AJ27" s="449"/>
      <c r="AK27" s="451"/>
      <c r="AL27" s="430"/>
      <c r="AM27" s="430"/>
      <c r="AN27" s="430"/>
      <c r="AO27" s="430"/>
      <c r="AP27" s="430"/>
      <c r="AQ27" s="429"/>
      <c r="AR27" s="70" t="s">
        <v>237</v>
      </c>
      <c r="AS27" s="71">
        <v>72</v>
      </c>
      <c r="AT27" s="85"/>
      <c r="AU27" s="161"/>
      <c r="AV27" s="72" t="s">
        <v>238</v>
      </c>
      <c r="AW27" s="71">
        <v>1</v>
      </c>
      <c r="AX27" s="443"/>
      <c r="AY27" s="443"/>
      <c r="AZ27" s="418"/>
    </row>
    <row r="28" spans="1:52" ht="27">
      <c r="A28" s="442"/>
      <c r="B28" s="430"/>
      <c r="C28" s="451"/>
      <c r="D28" s="177" t="s">
        <v>96</v>
      </c>
      <c r="E28" s="164">
        <f>E26+E24</f>
        <v>557</v>
      </c>
      <c r="F28" s="164">
        <f>F26+F24</f>
        <v>557</v>
      </c>
      <c r="G28" s="162"/>
      <c r="H28" s="162"/>
      <c r="I28" s="162"/>
      <c r="J28" s="162"/>
      <c r="K28" s="162"/>
      <c r="L28" s="162"/>
      <c r="M28" s="164">
        <f t="shared" ref="M28:AB29" si="4">M26+M24</f>
        <v>0</v>
      </c>
      <c r="N28" s="164">
        <v>557</v>
      </c>
      <c r="O28" s="164">
        <v>557</v>
      </c>
      <c r="P28" s="164"/>
      <c r="Q28" s="164"/>
      <c r="R28" s="164"/>
      <c r="S28" s="164"/>
      <c r="T28" s="164">
        <f t="shared" si="4"/>
        <v>0</v>
      </c>
      <c r="U28" s="164">
        <f t="shared" si="4"/>
        <v>0</v>
      </c>
      <c r="V28" s="164">
        <f t="shared" si="4"/>
        <v>0</v>
      </c>
      <c r="W28" s="164">
        <f t="shared" si="4"/>
        <v>0</v>
      </c>
      <c r="X28" s="164">
        <f t="shared" si="4"/>
        <v>0</v>
      </c>
      <c r="Y28" s="164">
        <f t="shared" si="4"/>
        <v>0</v>
      </c>
      <c r="Z28" s="164">
        <f t="shared" si="4"/>
        <v>0</v>
      </c>
      <c r="AA28" s="164">
        <f t="shared" si="4"/>
        <v>51</v>
      </c>
      <c r="AB28" s="164">
        <f t="shared" si="4"/>
        <v>850</v>
      </c>
      <c r="AC28" s="162"/>
      <c r="AD28" s="164"/>
      <c r="AE28" s="41"/>
      <c r="AF28" s="471"/>
      <c r="AG28" s="451"/>
      <c r="AH28" s="444"/>
      <c r="AI28" s="444"/>
      <c r="AJ28" s="449"/>
      <c r="AK28" s="451"/>
      <c r="AL28" s="430"/>
      <c r="AM28" s="430"/>
      <c r="AN28" s="430"/>
      <c r="AO28" s="430"/>
      <c r="AP28" s="430"/>
      <c r="AQ28" s="429"/>
      <c r="AR28" s="70" t="s">
        <v>239</v>
      </c>
      <c r="AS28" s="71">
        <v>122</v>
      </c>
      <c r="AT28" s="85"/>
      <c r="AU28" s="161"/>
      <c r="AV28" s="72" t="s">
        <v>240</v>
      </c>
      <c r="AW28" s="71">
        <v>2</v>
      </c>
      <c r="AX28" s="443"/>
      <c r="AY28" s="443"/>
      <c r="AZ28" s="418"/>
    </row>
    <row r="29" spans="1:52" ht="22.5">
      <c r="A29" s="442"/>
      <c r="B29" s="430"/>
      <c r="C29" s="451"/>
      <c r="D29" s="469" t="s">
        <v>99</v>
      </c>
      <c r="E29" s="442">
        <f>E27+E25</f>
        <v>14784800</v>
      </c>
      <c r="F29" s="180">
        <f>F27+F25</f>
        <v>14784800</v>
      </c>
      <c r="G29" s="180"/>
      <c r="H29" s="180"/>
      <c r="I29" s="180"/>
      <c r="J29" s="180"/>
      <c r="K29" s="180"/>
      <c r="L29" s="180"/>
      <c r="M29" s="180">
        <f t="shared" si="4"/>
        <v>0</v>
      </c>
      <c r="N29" s="180">
        <v>14784800</v>
      </c>
      <c r="O29" s="180">
        <v>14784800</v>
      </c>
      <c r="P29" s="442"/>
      <c r="Q29" s="442"/>
      <c r="R29" s="442"/>
      <c r="S29" s="442"/>
      <c r="T29" s="442">
        <f t="shared" si="4"/>
        <v>0</v>
      </c>
      <c r="U29" s="442">
        <f t="shared" si="4"/>
        <v>0</v>
      </c>
      <c r="V29" s="442">
        <f t="shared" si="4"/>
        <v>0</v>
      </c>
      <c r="W29" s="442">
        <f t="shared" si="4"/>
        <v>0</v>
      </c>
      <c r="X29" s="442">
        <f t="shared" si="4"/>
        <v>0</v>
      </c>
      <c r="Y29" s="442">
        <f t="shared" si="4"/>
        <v>0</v>
      </c>
      <c r="Z29" s="442">
        <f t="shared" si="4"/>
        <v>0</v>
      </c>
      <c r="AA29" s="442">
        <f t="shared" si="4"/>
        <v>2470029</v>
      </c>
      <c r="AB29" s="442">
        <f t="shared" si="4"/>
        <v>2470029</v>
      </c>
      <c r="AC29" s="445"/>
      <c r="AD29" s="445"/>
      <c r="AE29" s="445"/>
      <c r="AF29" s="471"/>
      <c r="AG29" s="451"/>
      <c r="AH29" s="444"/>
      <c r="AI29" s="444"/>
      <c r="AJ29" s="449"/>
      <c r="AK29" s="451"/>
      <c r="AL29" s="430"/>
      <c r="AM29" s="430"/>
      <c r="AN29" s="430"/>
      <c r="AO29" s="430"/>
      <c r="AP29" s="430"/>
      <c r="AQ29" s="429"/>
      <c r="AR29" s="70" t="s">
        <v>241</v>
      </c>
      <c r="AS29" s="71">
        <v>1</v>
      </c>
      <c r="AT29" s="85"/>
      <c r="AU29" s="161"/>
      <c r="AV29" s="72" t="s">
        <v>242</v>
      </c>
      <c r="AW29" s="71">
        <v>832</v>
      </c>
      <c r="AX29" s="443"/>
      <c r="AY29" s="443"/>
      <c r="AZ29" s="418"/>
    </row>
    <row r="30" spans="1:52" ht="22.5">
      <c r="A30" s="442"/>
      <c r="B30" s="430"/>
      <c r="C30" s="451"/>
      <c r="D30" s="469"/>
      <c r="E30" s="442"/>
      <c r="F30" s="180"/>
      <c r="G30" s="180"/>
      <c r="H30" s="180"/>
      <c r="I30" s="180"/>
      <c r="J30" s="180"/>
      <c r="K30" s="180"/>
      <c r="L30" s="180"/>
      <c r="M30" s="180"/>
      <c r="N30" s="180"/>
      <c r="O30" s="180"/>
      <c r="P30" s="442"/>
      <c r="Q30" s="442"/>
      <c r="R30" s="442"/>
      <c r="S30" s="442"/>
      <c r="T30" s="442"/>
      <c r="U30" s="442"/>
      <c r="V30" s="442"/>
      <c r="W30" s="442"/>
      <c r="X30" s="442"/>
      <c r="Y30" s="442"/>
      <c r="Z30" s="442"/>
      <c r="AA30" s="442"/>
      <c r="AB30" s="442"/>
      <c r="AC30" s="445"/>
      <c r="AD30" s="445"/>
      <c r="AE30" s="445"/>
      <c r="AF30" s="471"/>
      <c r="AG30" s="451"/>
      <c r="AH30" s="444"/>
      <c r="AI30" s="444"/>
      <c r="AJ30" s="449"/>
      <c r="AK30" s="451"/>
      <c r="AL30" s="430"/>
      <c r="AM30" s="430"/>
      <c r="AN30" s="430"/>
      <c r="AO30" s="430"/>
      <c r="AP30" s="430"/>
      <c r="AQ30" s="429"/>
      <c r="AR30" s="70" t="s">
        <v>243</v>
      </c>
      <c r="AS30" s="71">
        <v>0</v>
      </c>
      <c r="AT30" s="85"/>
      <c r="AU30" s="161"/>
      <c r="AV30" s="163"/>
      <c r="AW30" s="163"/>
      <c r="AX30" s="443"/>
      <c r="AY30" s="443"/>
      <c r="AZ30" s="418"/>
    </row>
    <row r="31" spans="1:52" ht="22.5" customHeight="1">
      <c r="A31" s="442"/>
      <c r="B31" s="430"/>
      <c r="C31" s="451" t="s">
        <v>247</v>
      </c>
      <c r="D31" s="177" t="s">
        <v>94</v>
      </c>
      <c r="E31" s="178">
        <v>1435</v>
      </c>
      <c r="F31" s="178">
        <v>1435</v>
      </c>
      <c r="G31" s="164"/>
      <c r="H31" s="164"/>
      <c r="I31" s="164"/>
      <c r="J31" s="164"/>
      <c r="K31" s="164"/>
      <c r="L31" s="164"/>
      <c r="M31" s="164">
        <v>217</v>
      </c>
      <c r="N31" s="164">
        <v>1435</v>
      </c>
      <c r="O31" s="164">
        <v>1435</v>
      </c>
      <c r="P31" s="164"/>
      <c r="Q31" s="164"/>
      <c r="R31" s="65"/>
      <c r="S31" s="66"/>
      <c r="T31" s="66"/>
      <c r="U31" s="66"/>
      <c r="V31" s="66"/>
      <c r="W31" s="66"/>
      <c r="X31" s="66"/>
      <c r="Y31" s="66"/>
      <c r="Z31" s="66">
        <v>217</v>
      </c>
      <c r="AA31" s="164">
        <v>639</v>
      </c>
      <c r="AB31" s="164">
        <v>831</v>
      </c>
      <c r="AC31" s="162"/>
      <c r="AD31" s="40"/>
      <c r="AE31" s="66"/>
      <c r="AF31" s="471" t="s">
        <v>300</v>
      </c>
      <c r="AG31" s="451" t="s">
        <v>247</v>
      </c>
      <c r="AH31" s="444"/>
      <c r="AI31" s="444"/>
      <c r="AJ31" s="449" t="s">
        <v>228</v>
      </c>
      <c r="AK31" s="451" t="s">
        <v>247</v>
      </c>
      <c r="AL31" s="430"/>
      <c r="AM31" s="430" t="s">
        <v>303</v>
      </c>
      <c r="AN31" s="430">
        <v>831</v>
      </c>
      <c r="AO31" s="430">
        <v>303</v>
      </c>
      <c r="AP31" s="430">
        <v>528</v>
      </c>
      <c r="AQ31" s="429">
        <v>0</v>
      </c>
      <c r="AR31" s="70" t="s">
        <v>229</v>
      </c>
      <c r="AS31" s="71">
        <v>0</v>
      </c>
      <c r="AT31" s="72" t="s">
        <v>230</v>
      </c>
      <c r="AU31" s="71">
        <v>19</v>
      </c>
      <c r="AV31" s="72" t="s">
        <v>231</v>
      </c>
      <c r="AW31" s="71">
        <v>7</v>
      </c>
      <c r="AX31" s="443">
        <f t="shared" ref="AX31" si="5">AO31+AP31+AQ31</f>
        <v>831</v>
      </c>
      <c r="AY31" s="443"/>
      <c r="AZ31" s="418"/>
    </row>
    <row r="32" spans="1:52" ht="18">
      <c r="A32" s="442"/>
      <c r="B32" s="430"/>
      <c r="C32" s="451"/>
      <c r="D32" s="179" t="s">
        <v>6</v>
      </c>
      <c r="E32" s="67">
        <v>38093630</v>
      </c>
      <c r="F32" s="67">
        <v>38093630</v>
      </c>
      <c r="G32" s="164"/>
      <c r="H32" s="164"/>
      <c r="I32" s="164"/>
      <c r="J32" s="164"/>
      <c r="K32" s="164"/>
      <c r="L32" s="164"/>
      <c r="M32" s="67">
        <v>12934504</v>
      </c>
      <c r="N32" s="67">
        <v>38093630</v>
      </c>
      <c r="O32" s="67">
        <v>38093630</v>
      </c>
      <c r="P32" s="164"/>
      <c r="Q32" s="164"/>
      <c r="R32" s="164"/>
      <c r="S32" s="39"/>
      <c r="T32" s="39"/>
      <c r="U32" s="39"/>
      <c r="V32" s="39"/>
      <c r="W32" s="39"/>
      <c r="X32" s="39"/>
      <c r="Y32" s="39"/>
      <c r="Z32" s="67">
        <v>12934504</v>
      </c>
      <c r="AA32" s="67">
        <v>30948015</v>
      </c>
      <c r="AB32" s="67">
        <v>30948015</v>
      </c>
      <c r="AC32" s="164"/>
      <c r="AD32" s="164"/>
      <c r="AE32" s="39"/>
      <c r="AF32" s="471"/>
      <c r="AG32" s="451"/>
      <c r="AH32" s="444"/>
      <c r="AI32" s="444"/>
      <c r="AJ32" s="449"/>
      <c r="AK32" s="451"/>
      <c r="AL32" s="430"/>
      <c r="AM32" s="430"/>
      <c r="AN32" s="430"/>
      <c r="AO32" s="430"/>
      <c r="AP32" s="430"/>
      <c r="AQ32" s="429"/>
      <c r="AR32" s="70" t="s">
        <v>232</v>
      </c>
      <c r="AS32" s="71">
        <v>490</v>
      </c>
      <c r="AT32" s="72" t="s">
        <v>233</v>
      </c>
      <c r="AU32" s="71">
        <v>812</v>
      </c>
      <c r="AV32" s="72" t="s">
        <v>234</v>
      </c>
      <c r="AW32" s="71">
        <v>0</v>
      </c>
      <c r="AX32" s="443"/>
      <c r="AY32" s="443"/>
      <c r="AZ32" s="418"/>
    </row>
    <row r="33" spans="1:52" ht="27">
      <c r="A33" s="442"/>
      <c r="B33" s="430"/>
      <c r="C33" s="451"/>
      <c r="D33" s="177" t="s">
        <v>95</v>
      </c>
      <c r="E33" s="164">
        <v>0</v>
      </c>
      <c r="F33" s="164">
        <v>0</v>
      </c>
      <c r="G33" s="162"/>
      <c r="H33" s="162"/>
      <c r="I33" s="162"/>
      <c r="J33" s="162"/>
      <c r="K33" s="162"/>
      <c r="L33" s="162"/>
      <c r="M33" s="164">
        <v>0</v>
      </c>
      <c r="N33" s="164">
        <v>0</v>
      </c>
      <c r="O33" s="164">
        <v>0</v>
      </c>
      <c r="P33" s="162"/>
      <c r="Q33" s="162"/>
      <c r="R33" s="162"/>
      <c r="S33" s="41"/>
      <c r="T33" s="41"/>
      <c r="U33" s="41"/>
      <c r="V33" s="41"/>
      <c r="W33" s="41"/>
      <c r="X33" s="41"/>
      <c r="Y33" s="41"/>
      <c r="Z33" s="164">
        <v>0</v>
      </c>
      <c r="AA33" s="164">
        <v>0</v>
      </c>
      <c r="AB33" s="164">
        <v>0</v>
      </c>
      <c r="AC33" s="162"/>
      <c r="AD33" s="164"/>
      <c r="AE33" s="41"/>
      <c r="AF33" s="471"/>
      <c r="AG33" s="451"/>
      <c r="AH33" s="444"/>
      <c r="AI33" s="444"/>
      <c r="AJ33" s="449"/>
      <c r="AK33" s="451"/>
      <c r="AL33" s="430"/>
      <c r="AM33" s="430"/>
      <c r="AN33" s="430"/>
      <c r="AO33" s="430"/>
      <c r="AP33" s="430"/>
      <c r="AQ33" s="429"/>
      <c r="AR33" s="70" t="s">
        <v>235</v>
      </c>
      <c r="AS33" s="71">
        <v>169</v>
      </c>
      <c r="AT33" s="72"/>
      <c r="AU33" s="163"/>
      <c r="AV33" s="72" t="s">
        <v>236</v>
      </c>
      <c r="AW33" s="71">
        <v>4</v>
      </c>
      <c r="AX33" s="443"/>
      <c r="AY33" s="443"/>
      <c r="AZ33" s="418"/>
    </row>
    <row r="34" spans="1:52" ht="27">
      <c r="A34" s="442"/>
      <c r="B34" s="430"/>
      <c r="C34" s="451"/>
      <c r="D34" s="179" t="s">
        <v>7</v>
      </c>
      <c r="E34" s="164">
        <v>0</v>
      </c>
      <c r="F34" s="164">
        <v>0</v>
      </c>
      <c r="G34" s="162"/>
      <c r="H34" s="162"/>
      <c r="I34" s="162"/>
      <c r="J34" s="162"/>
      <c r="K34" s="162"/>
      <c r="L34" s="162"/>
      <c r="M34" s="164">
        <v>0</v>
      </c>
      <c r="N34" s="164">
        <v>0</v>
      </c>
      <c r="O34" s="164">
        <v>0</v>
      </c>
      <c r="P34" s="162"/>
      <c r="Q34" s="162"/>
      <c r="R34" s="162"/>
      <c r="S34" s="41"/>
      <c r="T34" s="41"/>
      <c r="U34" s="41"/>
      <c r="V34" s="41"/>
      <c r="W34" s="41"/>
      <c r="X34" s="41"/>
      <c r="Y34" s="41"/>
      <c r="Z34" s="164">
        <v>0</v>
      </c>
      <c r="AA34" s="164">
        <v>0</v>
      </c>
      <c r="AB34" s="164">
        <v>0</v>
      </c>
      <c r="AC34" s="162"/>
      <c r="AD34" s="164"/>
      <c r="AE34" s="41"/>
      <c r="AF34" s="471"/>
      <c r="AG34" s="451"/>
      <c r="AH34" s="444"/>
      <c r="AI34" s="444"/>
      <c r="AJ34" s="449"/>
      <c r="AK34" s="451"/>
      <c r="AL34" s="430"/>
      <c r="AM34" s="430"/>
      <c r="AN34" s="430"/>
      <c r="AO34" s="430"/>
      <c r="AP34" s="430"/>
      <c r="AQ34" s="429"/>
      <c r="AR34" s="70" t="s">
        <v>237</v>
      </c>
      <c r="AS34" s="71">
        <v>33</v>
      </c>
      <c r="AT34" s="85"/>
      <c r="AU34" s="161"/>
      <c r="AV34" s="72" t="s">
        <v>238</v>
      </c>
      <c r="AW34" s="71">
        <v>0</v>
      </c>
      <c r="AX34" s="443"/>
      <c r="AY34" s="443"/>
      <c r="AZ34" s="418"/>
    </row>
    <row r="35" spans="1:52" ht="27">
      <c r="A35" s="442"/>
      <c r="B35" s="430"/>
      <c r="C35" s="451"/>
      <c r="D35" s="177" t="s">
        <v>96</v>
      </c>
      <c r="E35" s="164">
        <f>E33+E31</f>
        <v>1435</v>
      </c>
      <c r="F35" s="164">
        <f>F33+F31</f>
        <v>1435</v>
      </c>
      <c r="G35" s="162"/>
      <c r="H35" s="162"/>
      <c r="I35" s="162"/>
      <c r="J35" s="162"/>
      <c r="K35" s="162"/>
      <c r="L35" s="162"/>
      <c r="M35" s="164">
        <f t="shared" ref="M35:AB36" si="6">M33+M31</f>
        <v>217</v>
      </c>
      <c r="N35" s="164">
        <v>1435</v>
      </c>
      <c r="O35" s="164">
        <v>1435</v>
      </c>
      <c r="P35" s="164"/>
      <c r="Q35" s="164"/>
      <c r="R35" s="164"/>
      <c r="S35" s="164"/>
      <c r="T35" s="164">
        <f t="shared" si="6"/>
        <v>0</v>
      </c>
      <c r="U35" s="164">
        <f t="shared" si="6"/>
        <v>0</v>
      </c>
      <c r="V35" s="164">
        <f t="shared" si="6"/>
        <v>0</v>
      </c>
      <c r="W35" s="164">
        <f t="shared" si="6"/>
        <v>0</v>
      </c>
      <c r="X35" s="164">
        <f t="shared" si="6"/>
        <v>0</v>
      </c>
      <c r="Y35" s="164">
        <f t="shared" si="6"/>
        <v>0</v>
      </c>
      <c r="Z35" s="164">
        <f t="shared" si="6"/>
        <v>217</v>
      </c>
      <c r="AA35" s="164">
        <f t="shared" si="6"/>
        <v>639</v>
      </c>
      <c r="AB35" s="164">
        <f t="shared" si="6"/>
        <v>831</v>
      </c>
      <c r="AC35" s="162"/>
      <c r="AD35" s="164"/>
      <c r="AE35" s="41"/>
      <c r="AF35" s="471"/>
      <c r="AG35" s="451"/>
      <c r="AH35" s="444"/>
      <c r="AI35" s="444"/>
      <c r="AJ35" s="449"/>
      <c r="AK35" s="451"/>
      <c r="AL35" s="430"/>
      <c r="AM35" s="430"/>
      <c r="AN35" s="430"/>
      <c r="AO35" s="430"/>
      <c r="AP35" s="430"/>
      <c r="AQ35" s="429"/>
      <c r="AR35" s="70" t="s">
        <v>239</v>
      </c>
      <c r="AS35" s="71">
        <v>71</v>
      </c>
      <c r="AT35" s="85"/>
      <c r="AU35" s="161"/>
      <c r="AV35" s="72" t="s">
        <v>240</v>
      </c>
      <c r="AW35" s="71">
        <v>0</v>
      </c>
      <c r="AX35" s="443"/>
      <c r="AY35" s="443"/>
      <c r="AZ35" s="418"/>
    </row>
    <row r="36" spans="1:52" ht="22.5">
      <c r="A36" s="442"/>
      <c r="B36" s="430"/>
      <c r="C36" s="451"/>
      <c r="D36" s="469" t="s">
        <v>99</v>
      </c>
      <c r="E36" s="442">
        <f>E34+E32</f>
        <v>38093630</v>
      </c>
      <c r="F36" s="180">
        <f>F34+F32</f>
        <v>38093630</v>
      </c>
      <c r="G36" s="180"/>
      <c r="H36" s="180"/>
      <c r="I36" s="180"/>
      <c r="J36" s="180"/>
      <c r="K36" s="180"/>
      <c r="L36" s="180"/>
      <c r="M36" s="180">
        <f t="shared" si="6"/>
        <v>12934504</v>
      </c>
      <c r="N36" s="180">
        <v>38093630</v>
      </c>
      <c r="O36" s="180">
        <v>38093630</v>
      </c>
      <c r="P36" s="442"/>
      <c r="Q36" s="442"/>
      <c r="R36" s="442"/>
      <c r="S36" s="442"/>
      <c r="T36" s="442">
        <f t="shared" si="6"/>
        <v>0</v>
      </c>
      <c r="U36" s="442">
        <f t="shared" si="6"/>
        <v>0</v>
      </c>
      <c r="V36" s="442">
        <f t="shared" si="6"/>
        <v>0</v>
      </c>
      <c r="W36" s="442">
        <f t="shared" si="6"/>
        <v>0</v>
      </c>
      <c r="X36" s="442">
        <f t="shared" si="6"/>
        <v>0</v>
      </c>
      <c r="Y36" s="442">
        <f t="shared" si="6"/>
        <v>0</v>
      </c>
      <c r="Z36" s="442">
        <f t="shared" si="6"/>
        <v>12934504</v>
      </c>
      <c r="AA36" s="442">
        <f t="shared" si="6"/>
        <v>30948015</v>
      </c>
      <c r="AB36" s="442">
        <f t="shared" si="6"/>
        <v>30948015</v>
      </c>
      <c r="AC36" s="445"/>
      <c r="AD36" s="445"/>
      <c r="AE36" s="445"/>
      <c r="AF36" s="471"/>
      <c r="AG36" s="451"/>
      <c r="AH36" s="444"/>
      <c r="AI36" s="444"/>
      <c r="AJ36" s="449"/>
      <c r="AK36" s="451"/>
      <c r="AL36" s="430"/>
      <c r="AM36" s="430"/>
      <c r="AN36" s="430"/>
      <c r="AO36" s="430"/>
      <c r="AP36" s="430"/>
      <c r="AQ36" s="429"/>
      <c r="AR36" s="70" t="s">
        <v>241</v>
      </c>
      <c r="AS36" s="71">
        <v>68</v>
      </c>
      <c r="AT36" s="85"/>
      <c r="AU36" s="161"/>
      <c r="AV36" s="72" t="s">
        <v>242</v>
      </c>
      <c r="AW36" s="71">
        <v>820</v>
      </c>
      <c r="AX36" s="443"/>
      <c r="AY36" s="443"/>
      <c r="AZ36" s="418"/>
    </row>
    <row r="37" spans="1:52" ht="22.5">
      <c r="A37" s="442"/>
      <c r="B37" s="430"/>
      <c r="C37" s="451"/>
      <c r="D37" s="469"/>
      <c r="E37" s="442"/>
      <c r="F37" s="180"/>
      <c r="G37" s="180"/>
      <c r="H37" s="180"/>
      <c r="I37" s="180"/>
      <c r="J37" s="180"/>
      <c r="K37" s="180"/>
      <c r="L37" s="180"/>
      <c r="M37" s="180"/>
      <c r="N37" s="180"/>
      <c r="O37" s="180"/>
      <c r="P37" s="442"/>
      <c r="Q37" s="442"/>
      <c r="R37" s="442"/>
      <c r="S37" s="442"/>
      <c r="T37" s="442"/>
      <c r="U37" s="442"/>
      <c r="V37" s="442"/>
      <c r="W37" s="442"/>
      <c r="X37" s="442"/>
      <c r="Y37" s="442"/>
      <c r="Z37" s="442"/>
      <c r="AA37" s="442"/>
      <c r="AB37" s="442"/>
      <c r="AC37" s="445"/>
      <c r="AD37" s="445"/>
      <c r="AE37" s="445"/>
      <c r="AF37" s="471"/>
      <c r="AG37" s="451"/>
      <c r="AH37" s="444"/>
      <c r="AI37" s="444"/>
      <c r="AJ37" s="449"/>
      <c r="AK37" s="451"/>
      <c r="AL37" s="430"/>
      <c r="AM37" s="430"/>
      <c r="AN37" s="430"/>
      <c r="AO37" s="430"/>
      <c r="AP37" s="430"/>
      <c r="AQ37" s="429"/>
      <c r="AR37" s="70" t="s">
        <v>243</v>
      </c>
      <c r="AS37" s="71">
        <v>0</v>
      </c>
      <c r="AT37" s="85"/>
      <c r="AU37" s="161"/>
      <c r="AV37" s="163"/>
      <c r="AW37" s="163"/>
      <c r="AX37" s="443"/>
      <c r="AY37" s="443"/>
      <c r="AZ37" s="418"/>
    </row>
    <row r="38" spans="1:52" ht="22.5" customHeight="1">
      <c r="A38" s="442"/>
      <c r="B38" s="430"/>
      <c r="C38" s="451" t="s">
        <v>249</v>
      </c>
      <c r="D38" s="177" t="s">
        <v>94</v>
      </c>
      <c r="E38" s="178">
        <v>1529</v>
      </c>
      <c r="F38" s="178">
        <v>1529</v>
      </c>
      <c r="G38" s="164"/>
      <c r="H38" s="164"/>
      <c r="I38" s="164"/>
      <c r="J38" s="164"/>
      <c r="K38" s="164"/>
      <c r="L38" s="164"/>
      <c r="M38" s="164">
        <v>56</v>
      </c>
      <c r="N38" s="164">
        <v>1529</v>
      </c>
      <c r="O38" s="164">
        <v>1529</v>
      </c>
      <c r="P38" s="164"/>
      <c r="Q38" s="164"/>
      <c r="R38" s="65"/>
      <c r="S38" s="66"/>
      <c r="T38" s="66"/>
      <c r="U38" s="66"/>
      <c r="V38" s="66"/>
      <c r="W38" s="66"/>
      <c r="X38" s="66"/>
      <c r="Y38" s="66"/>
      <c r="Z38" s="66">
        <v>56</v>
      </c>
      <c r="AA38" s="164">
        <v>103</v>
      </c>
      <c r="AB38" s="164">
        <v>382</v>
      </c>
      <c r="AC38" s="162"/>
      <c r="AD38" s="40"/>
      <c r="AE38" s="66"/>
      <c r="AF38" s="471" t="s">
        <v>300</v>
      </c>
      <c r="AG38" s="451" t="s">
        <v>249</v>
      </c>
      <c r="AH38" s="444"/>
      <c r="AI38" s="444"/>
      <c r="AJ38" s="449" t="s">
        <v>228</v>
      </c>
      <c r="AK38" s="451" t="s">
        <v>249</v>
      </c>
      <c r="AL38" s="430"/>
      <c r="AM38" s="430" t="s">
        <v>304</v>
      </c>
      <c r="AN38" s="430">
        <v>382</v>
      </c>
      <c r="AO38" s="430">
        <v>189</v>
      </c>
      <c r="AP38" s="430">
        <v>192</v>
      </c>
      <c r="AQ38" s="429">
        <v>1</v>
      </c>
      <c r="AR38" s="70" t="s">
        <v>229</v>
      </c>
      <c r="AS38" s="71">
        <v>0</v>
      </c>
      <c r="AT38" s="72" t="s">
        <v>230</v>
      </c>
      <c r="AU38" s="71">
        <v>35</v>
      </c>
      <c r="AV38" s="72" t="s">
        <v>231</v>
      </c>
      <c r="AW38" s="71">
        <v>11</v>
      </c>
      <c r="AX38" s="443">
        <f t="shared" ref="AX38" si="7">AO38+AP38+AQ38</f>
        <v>382</v>
      </c>
      <c r="AY38" s="443"/>
      <c r="AZ38" s="418"/>
    </row>
    <row r="39" spans="1:52" ht="18">
      <c r="A39" s="442"/>
      <c r="B39" s="430"/>
      <c r="C39" s="451"/>
      <c r="D39" s="179" t="s">
        <v>6</v>
      </c>
      <c r="E39" s="67">
        <v>40599328</v>
      </c>
      <c r="F39" s="67">
        <v>40599328</v>
      </c>
      <c r="G39" s="164"/>
      <c r="H39" s="164"/>
      <c r="I39" s="164"/>
      <c r="J39" s="164"/>
      <c r="K39" s="164"/>
      <c r="L39" s="164"/>
      <c r="M39" s="67">
        <v>8337936</v>
      </c>
      <c r="N39" s="67">
        <v>40599328</v>
      </c>
      <c r="O39" s="67">
        <v>40599328</v>
      </c>
      <c r="P39" s="164"/>
      <c r="Q39" s="164"/>
      <c r="R39" s="164"/>
      <c r="S39" s="39"/>
      <c r="T39" s="39"/>
      <c r="U39" s="39"/>
      <c r="V39" s="39"/>
      <c r="W39" s="39"/>
      <c r="X39" s="39"/>
      <c r="Y39" s="39"/>
      <c r="Z39" s="67">
        <v>8337936</v>
      </c>
      <c r="AA39" s="67">
        <v>4988490</v>
      </c>
      <c r="AB39" s="67">
        <v>4988490</v>
      </c>
      <c r="AC39" s="164"/>
      <c r="AD39" s="164"/>
      <c r="AE39" s="39"/>
      <c r="AF39" s="471"/>
      <c r="AG39" s="451"/>
      <c r="AH39" s="444"/>
      <c r="AI39" s="444"/>
      <c r="AJ39" s="449"/>
      <c r="AK39" s="451"/>
      <c r="AL39" s="430"/>
      <c r="AM39" s="430"/>
      <c r="AN39" s="430"/>
      <c r="AO39" s="430"/>
      <c r="AP39" s="430"/>
      <c r="AQ39" s="429"/>
      <c r="AR39" s="70" t="s">
        <v>232</v>
      </c>
      <c r="AS39" s="71">
        <v>122</v>
      </c>
      <c r="AT39" s="72" t="s">
        <v>233</v>
      </c>
      <c r="AU39" s="71">
        <v>347</v>
      </c>
      <c r="AV39" s="72" t="s">
        <v>234</v>
      </c>
      <c r="AW39" s="71">
        <v>1</v>
      </c>
      <c r="AX39" s="443"/>
      <c r="AY39" s="443"/>
      <c r="AZ39" s="418"/>
    </row>
    <row r="40" spans="1:52" ht="27">
      <c r="A40" s="442"/>
      <c r="B40" s="430"/>
      <c r="C40" s="451"/>
      <c r="D40" s="177" t="s">
        <v>95</v>
      </c>
      <c r="E40" s="164">
        <v>0</v>
      </c>
      <c r="F40" s="164">
        <v>0</v>
      </c>
      <c r="G40" s="162"/>
      <c r="H40" s="162"/>
      <c r="I40" s="162"/>
      <c r="J40" s="162"/>
      <c r="K40" s="162"/>
      <c r="L40" s="162"/>
      <c r="M40" s="164">
        <v>0</v>
      </c>
      <c r="N40" s="164">
        <v>0</v>
      </c>
      <c r="O40" s="164">
        <v>0</v>
      </c>
      <c r="P40" s="162"/>
      <c r="Q40" s="162"/>
      <c r="R40" s="162"/>
      <c r="S40" s="41"/>
      <c r="T40" s="41"/>
      <c r="U40" s="41"/>
      <c r="V40" s="41"/>
      <c r="W40" s="41"/>
      <c r="X40" s="41"/>
      <c r="Y40" s="41"/>
      <c r="Z40" s="164">
        <v>0</v>
      </c>
      <c r="AA40" s="164">
        <v>0</v>
      </c>
      <c r="AB40" s="164">
        <v>0</v>
      </c>
      <c r="AC40" s="162"/>
      <c r="AD40" s="164"/>
      <c r="AE40" s="41"/>
      <c r="AF40" s="471"/>
      <c r="AG40" s="451"/>
      <c r="AH40" s="444"/>
      <c r="AI40" s="444"/>
      <c r="AJ40" s="449"/>
      <c r="AK40" s="451"/>
      <c r="AL40" s="430"/>
      <c r="AM40" s="430"/>
      <c r="AN40" s="430"/>
      <c r="AO40" s="430"/>
      <c r="AP40" s="430"/>
      <c r="AQ40" s="429"/>
      <c r="AR40" s="70" t="s">
        <v>235</v>
      </c>
      <c r="AS40" s="71">
        <v>159</v>
      </c>
      <c r="AT40" s="72"/>
      <c r="AU40" s="163"/>
      <c r="AV40" s="72" t="s">
        <v>236</v>
      </c>
      <c r="AW40" s="71">
        <v>5</v>
      </c>
      <c r="AX40" s="443"/>
      <c r="AY40" s="443"/>
      <c r="AZ40" s="418"/>
    </row>
    <row r="41" spans="1:52" ht="27">
      <c r="A41" s="442"/>
      <c r="B41" s="430"/>
      <c r="C41" s="451"/>
      <c r="D41" s="179" t="s">
        <v>7</v>
      </c>
      <c r="E41" s="164">
        <v>0</v>
      </c>
      <c r="F41" s="164">
        <v>0</v>
      </c>
      <c r="G41" s="162"/>
      <c r="H41" s="162"/>
      <c r="I41" s="162"/>
      <c r="J41" s="162"/>
      <c r="K41" s="162"/>
      <c r="L41" s="162"/>
      <c r="M41" s="164">
        <v>0</v>
      </c>
      <c r="N41" s="164">
        <v>0</v>
      </c>
      <c r="O41" s="164">
        <v>0</v>
      </c>
      <c r="P41" s="162"/>
      <c r="Q41" s="162"/>
      <c r="R41" s="162"/>
      <c r="S41" s="41"/>
      <c r="T41" s="41"/>
      <c r="U41" s="41"/>
      <c r="V41" s="41"/>
      <c r="W41" s="41"/>
      <c r="X41" s="41"/>
      <c r="Y41" s="41"/>
      <c r="Z41" s="164">
        <v>0</v>
      </c>
      <c r="AA41" s="164">
        <v>0</v>
      </c>
      <c r="AB41" s="164">
        <v>0</v>
      </c>
      <c r="AC41" s="162"/>
      <c r="AD41" s="164"/>
      <c r="AE41" s="41"/>
      <c r="AF41" s="471"/>
      <c r="AG41" s="451"/>
      <c r="AH41" s="444"/>
      <c r="AI41" s="444"/>
      <c r="AJ41" s="449"/>
      <c r="AK41" s="451"/>
      <c r="AL41" s="430"/>
      <c r="AM41" s="430"/>
      <c r="AN41" s="430"/>
      <c r="AO41" s="430"/>
      <c r="AP41" s="430"/>
      <c r="AQ41" s="429"/>
      <c r="AR41" s="70" t="s">
        <v>237</v>
      </c>
      <c r="AS41" s="71">
        <v>43</v>
      </c>
      <c r="AT41" s="85"/>
      <c r="AU41" s="161"/>
      <c r="AV41" s="72" t="s">
        <v>238</v>
      </c>
      <c r="AW41" s="71">
        <v>1</v>
      </c>
      <c r="AX41" s="443"/>
      <c r="AY41" s="443"/>
      <c r="AZ41" s="418"/>
    </row>
    <row r="42" spans="1:52" ht="27">
      <c r="A42" s="442"/>
      <c r="B42" s="430"/>
      <c r="C42" s="451"/>
      <c r="D42" s="177" t="s">
        <v>96</v>
      </c>
      <c r="E42" s="164">
        <f>E40+E38</f>
        <v>1529</v>
      </c>
      <c r="F42" s="164">
        <f>F40+F38</f>
        <v>1529</v>
      </c>
      <c r="G42" s="162"/>
      <c r="H42" s="162"/>
      <c r="I42" s="162"/>
      <c r="J42" s="162"/>
      <c r="K42" s="162"/>
      <c r="L42" s="162"/>
      <c r="M42" s="164">
        <f t="shared" ref="M42:AB43" si="8">M40+M38</f>
        <v>56</v>
      </c>
      <c r="N42" s="164">
        <v>1529</v>
      </c>
      <c r="O42" s="164">
        <v>1529</v>
      </c>
      <c r="P42" s="164"/>
      <c r="Q42" s="164"/>
      <c r="R42" s="164"/>
      <c r="S42" s="164"/>
      <c r="T42" s="164">
        <f t="shared" si="8"/>
        <v>0</v>
      </c>
      <c r="U42" s="164">
        <f t="shared" si="8"/>
        <v>0</v>
      </c>
      <c r="V42" s="164">
        <f t="shared" si="8"/>
        <v>0</v>
      </c>
      <c r="W42" s="164">
        <f t="shared" si="8"/>
        <v>0</v>
      </c>
      <c r="X42" s="164">
        <f t="shared" si="8"/>
        <v>0</v>
      </c>
      <c r="Y42" s="164">
        <f t="shared" si="8"/>
        <v>0</v>
      </c>
      <c r="Z42" s="164">
        <f t="shared" si="8"/>
        <v>56</v>
      </c>
      <c r="AA42" s="164">
        <f t="shared" si="8"/>
        <v>103</v>
      </c>
      <c r="AB42" s="164">
        <f t="shared" si="8"/>
        <v>382</v>
      </c>
      <c r="AC42" s="162"/>
      <c r="AD42" s="164"/>
      <c r="AE42" s="41"/>
      <c r="AF42" s="471"/>
      <c r="AG42" s="451"/>
      <c r="AH42" s="444"/>
      <c r="AI42" s="444"/>
      <c r="AJ42" s="449"/>
      <c r="AK42" s="451"/>
      <c r="AL42" s="430"/>
      <c r="AM42" s="430"/>
      <c r="AN42" s="430"/>
      <c r="AO42" s="430"/>
      <c r="AP42" s="430"/>
      <c r="AQ42" s="429"/>
      <c r="AR42" s="70" t="s">
        <v>239</v>
      </c>
      <c r="AS42" s="71">
        <v>54</v>
      </c>
      <c r="AT42" s="85"/>
      <c r="AU42" s="161"/>
      <c r="AV42" s="72" t="s">
        <v>240</v>
      </c>
      <c r="AW42" s="71">
        <v>1</v>
      </c>
      <c r="AX42" s="443"/>
      <c r="AY42" s="443"/>
      <c r="AZ42" s="418"/>
    </row>
    <row r="43" spans="1:52" ht="22.5">
      <c r="A43" s="442"/>
      <c r="B43" s="430"/>
      <c r="C43" s="451"/>
      <c r="D43" s="469" t="s">
        <v>99</v>
      </c>
      <c r="E43" s="442">
        <f>E41+E39</f>
        <v>40599328</v>
      </c>
      <c r="F43" s="180">
        <f>F41+F39</f>
        <v>40599328</v>
      </c>
      <c r="G43" s="180"/>
      <c r="H43" s="180"/>
      <c r="I43" s="180"/>
      <c r="J43" s="180"/>
      <c r="K43" s="180"/>
      <c r="L43" s="180"/>
      <c r="M43" s="180">
        <f t="shared" si="8"/>
        <v>8337936</v>
      </c>
      <c r="N43" s="180">
        <v>40599328</v>
      </c>
      <c r="O43" s="180">
        <v>40599328</v>
      </c>
      <c r="P43" s="442"/>
      <c r="Q43" s="442"/>
      <c r="R43" s="442"/>
      <c r="S43" s="442"/>
      <c r="T43" s="442">
        <f t="shared" si="8"/>
        <v>0</v>
      </c>
      <c r="U43" s="442">
        <f t="shared" si="8"/>
        <v>0</v>
      </c>
      <c r="V43" s="442">
        <f t="shared" si="8"/>
        <v>0</v>
      </c>
      <c r="W43" s="442">
        <f t="shared" si="8"/>
        <v>0</v>
      </c>
      <c r="X43" s="442">
        <f t="shared" si="8"/>
        <v>0</v>
      </c>
      <c r="Y43" s="442">
        <f t="shared" si="8"/>
        <v>0</v>
      </c>
      <c r="Z43" s="442">
        <f t="shared" si="8"/>
        <v>8337936</v>
      </c>
      <c r="AA43" s="442">
        <f t="shared" si="8"/>
        <v>4988490</v>
      </c>
      <c r="AB43" s="442">
        <f t="shared" si="8"/>
        <v>4988490</v>
      </c>
      <c r="AC43" s="445"/>
      <c r="AD43" s="445"/>
      <c r="AE43" s="445"/>
      <c r="AF43" s="471"/>
      <c r="AG43" s="451"/>
      <c r="AH43" s="444"/>
      <c r="AI43" s="444"/>
      <c r="AJ43" s="449"/>
      <c r="AK43" s="451"/>
      <c r="AL43" s="430"/>
      <c r="AM43" s="430"/>
      <c r="AN43" s="430"/>
      <c r="AO43" s="430"/>
      <c r="AP43" s="430"/>
      <c r="AQ43" s="429"/>
      <c r="AR43" s="70" t="s">
        <v>241</v>
      </c>
      <c r="AS43" s="71">
        <v>4</v>
      </c>
      <c r="AT43" s="85"/>
      <c r="AU43" s="161"/>
      <c r="AV43" s="72" t="s">
        <v>242</v>
      </c>
      <c r="AW43" s="71">
        <v>363</v>
      </c>
      <c r="AX43" s="443"/>
      <c r="AY43" s="443"/>
      <c r="AZ43" s="418"/>
    </row>
    <row r="44" spans="1:52" ht="22.5">
      <c r="A44" s="442"/>
      <c r="B44" s="430"/>
      <c r="C44" s="451"/>
      <c r="D44" s="469"/>
      <c r="E44" s="442"/>
      <c r="F44" s="180"/>
      <c r="G44" s="180"/>
      <c r="H44" s="180"/>
      <c r="I44" s="180"/>
      <c r="J44" s="180"/>
      <c r="K44" s="180"/>
      <c r="L44" s="180"/>
      <c r="M44" s="180"/>
      <c r="N44" s="180"/>
      <c r="O44" s="180"/>
      <c r="P44" s="442"/>
      <c r="Q44" s="442"/>
      <c r="R44" s="442"/>
      <c r="S44" s="442"/>
      <c r="T44" s="442"/>
      <c r="U44" s="442"/>
      <c r="V44" s="442"/>
      <c r="W44" s="442"/>
      <c r="X44" s="442"/>
      <c r="Y44" s="442"/>
      <c r="Z44" s="442"/>
      <c r="AA44" s="442"/>
      <c r="AB44" s="442"/>
      <c r="AC44" s="445"/>
      <c r="AD44" s="445"/>
      <c r="AE44" s="445"/>
      <c r="AF44" s="471"/>
      <c r="AG44" s="451"/>
      <c r="AH44" s="444"/>
      <c r="AI44" s="444"/>
      <c r="AJ44" s="449"/>
      <c r="AK44" s="451"/>
      <c r="AL44" s="430"/>
      <c r="AM44" s="430"/>
      <c r="AN44" s="430"/>
      <c r="AO44" s="430"/>
      <c r="AP44" s="430"/>
      <c r="AQ44" s="429"/>
      <c r="AR44" s="70" t="s">
        <v>243</v>
      </c>
      <c r="AS44" s="71">
        <v>0</v>
      </c>
      <c r="AT44" s="85"/>
      <c r="AU44" s="161"/>
      <c r="AV44" s="163"/>
      <c r="AW44" s="163"/>
      <c r="AX44" s="443"/>
      <c r="AY44" s="443"/>
      <c r="AZ44" s="418"/>
    </row>
    <row r="45" spans="1:52" ht="22.5" customHeight="1">
      <c r="A45" s="442"/>
      <c r="B45" s="430"/>
      <c r="C45" s="451" t="s">
        <v>250</v>
      </c>
      <c r="D45" s="177" t="s">
        <v>94</v>
      </c>
      <c r="E45" s="178">
        <v>970</v>
      </c>
      <c r="F45" s="178">
        <v>970</v>
      </c>
      <c r="G45" s="164"/>
      <c r="H45" s="164"/>
      <c r="I45" s="164"/>
      <c r="J45" s="164"/>
      <c r="K45" s="164"/>
      <c r="L45" s="164"/>
      <c r="M45" s="164">
        <v>114</v>
      </c>
      <c r="N45" s="164">
        <v>970</v>
      </c>
      <c r="O45" s="164">
        <v>970</v>
      </c>
      <c r="P45" s="164"/>
      <c r="Q45" s="164"/>
      <c r="R45" s="65"/>
      <c r="S45" s="66"/>
      <c r="T45" s="66"/>
      <c r="U45" s="66"/>
      <c r="V45" s="66"/>
      <c r="W45" s="66"/>
      <c r="X45" s="66"/>
      <c r="Y45" s="66"/>
      <c r="Z45" s="66">
        <v>114</v>
      </c>
      <c r="AA45" s="164">
        <v>159</v>
      </c>
      <c r="AB45" s="164">
        <v>246</v>
      </c>
      <c r="AC45" s="162"/>
      <c r="AD45" s="40"/>
      <c r="AE45" s="66"/>
      <c r="AF45" s="471" t="s">
        <v>300</v>
      </c>
      <c r="AG45" s="451" t="s">
        <v>250</v>
      </c>
      <c r="AH45" s="444"/>
      <c r="AI45" s="444"/>
      <c r="AJ45" s="449" t="s">
        <v>228</v>
      </c>
      <c r="AK45" s="451" t="s">
        <v>250</v>
      </c>
      <c r="AL45" s="430"/>
      <c r="AM45" s="430" t="s">
        <v>305</v>
      </c>
      <c r="AN45" s="430">
        <v>246</v>
      </c>
      <c r="AO45" s="430">
        <v>121</v>
      </c>
      <c r="AP45" s="430">
        <v>125</v>
      </c>
      <c r="AQ45" s="429">
        <v>0</v>
      </c>
      <c r="AR45" s="70" t="s">
        <v>229</v>
      </c>
      <c r="AS45" s="71">
        <v>0</v>
      </c>
      <c r="AT45" s="72" t="s">
        <v>230</v>
      </c>
      <c r="AU45" s="71">
        <v>20</v>
      </c>
      <c r="AV45" s="72" t="s">
        <v>231</v>
      </c>
      <c r="AW45" s="71">
        <v>0</v>
      </c>
      <c r="AX45" s="443">
        <f t="shared" ref="AX45" si="9">AO45+AP45+AQ45</f>
        <v>246</v>
      </c>
      <c r="AY45" s="443"/>
      <c r="AZ45" s="418"/>
    </row>
    <row r="46" spans="1:52" ht="18">
      <c r="A46" s="442"/>
      <c r="B46" s="430"/>
      <c r="C46" s="451"/>
      <c r="D46" s="179" t="s">
        <v>6</v>
      </c>
      <c r="E46" s="67">
        <v>25751114</v>
      </c>
      <c r="F46" s="67">
        <v>25751114</v>
      </c>
      <c r="G46" s="164"/>
      <c r="H46" s="164"/>
      <c r="I46" s="164"/>
      <c r="J46" s="164"/>
      <c r="K46" s="164"/>
      <c r="L46" s="164"/>
      <c r="M46" s="67">
        <v>6795085</v>
      </c>
      <c r="N46" s="67">
        <v>25751114</v>
      </c>
      <c r="O46" s="67">
        <v>25751114</v>
      </c>
      <c r="P46" s="164"/>
      <c r="Q46" s="164"/>
      <c r="R46" s="164"/>
      <c r="S46" s="39"/>
      <c r="T46" s="39"/>
      <c r="U46" s="39"/>
      <c r="V46" s="39"/>
      <c r="W46" s="39"/>
      <c r="X46" s="39"/>
      <c r="Y46" s="39"/>
      <c r="Z46" s="67">
        <v>6795085</v>
      </c>
      <c r="AA46" s="67">
        <v>7700679</v>
      </c>
      <c r="AB46" s="67">
        <v>7700679</v>
      </c>
      <c r="AC46" s="164"/>
      <c r="AD46" s="164"/>
      <c r="AE46" s="39"/>
      <c r="AF46" s="471"/>
      <c r="AG46" s="451"/>
      <c r="AH46" s="444"/>
      <c r="AI46" s="444"/>
      <c r="AJ46" s="449"/>
      <c r="AK46" s="451"/>
      <c r="AL46" s="430"/>
      <c r="AM46" s="430"/>
      <c r="AN46" s="430"/>
      <c r="AO46" s="430"/>
      <c r="AP46" s="430"/>
      <c r="AQ46" s="429"/>
      <c r="AR46" s="70" t="s">
        <v>232</v>
      </c>
      <c r="AS46" s="71">
        <v>226</v>
      </c>
      <c r="AT46" s="72" t="s">
        <v>233</v>
      </c>
      <c r="AU46" s="71">
        <v>226</v>
      </c>
      <c r="AV46" s="72" t="s">
        <v>234</v>
      </c>
      <c r="AW46" s="71">
        <v>1</v>
      </c>
      <c r="AX46" s="443"/>
      <c r="AY46" s="443"/>
      <c r="AZ46" s="418"/>
    </row>
    <row r="47" spans="1:52" ht="27">
      <c r="A47" s="442"/>
      <c r="B47" s="430"/>
      <c r="C47" s="451"/>
      <c r="D47" s="177" t="s">
        <v>95</v>
      </c>
      <c r="E47" s="164">
        <v>0</v>
      </c>
      <c r="F47" s="164">
        <v>0</v>
      </c>
      <c r="G47" s="162"/>
      <c r="H47" s="162"/>
      <c r="I47" s="162"/>
      <c r="J47" s="162"/>
      <c r="K47" s="162"/>
      <c r="L47" s="162"/>
      <c r="M47" s="164">
        <v>0</v>
      </c>
      <c r="N47" s="164">
        <v>0</v>
      </c>
      <c r="O47" s="164">
        <v>0</v>
      </c>
      <c r="P47" s="162"/>
      <c r="Q47" s="162"/>
      <c r="R47" s="162"/>
      <c r="S47" s="41"/>
      <c r="T47" s="41"/>
      <c r="U47" s="41"/>
      <c r="V47" s="41"/>
      <c r="W47" s="41"/>
      <c r="X47" s="41"/>
      <c r="Y47" s="41"/>
      <c r="Z47" s="164">
        <v>0</v>
      </c>
      <c r="AA47" s="164">
        <v>0</v>
      </c>
      <c r="AB47" s="164">
        <v>0</v>
      </c>
      <c r="AC47" s="162"/>
      <c r="AD47" s="164"/>
      <c r="AE47" s="41"/>
      <c r="AF47" s="471"/>
      <c r="AG47" s="451"/>
      <c r="AH47" s="444"/>
      <c r="AI47" s="444"/>
      <c r="AJ47" s="449"/>
      <c r="AK47" s="451"/>
      <c r="AL47" s="430"/>
      <c r="AM47" s="430"/>
      <c r="AN47" s="430"/>
      <c r="AO47" s="430"/>
      <c r="AP47" s="430"/>
      <c r="AQ47" s="429"/>
      <c r="AR47" s="70" t="s">
        <v>235</v>
      </c>
      <c r="AS47" s="71">
        <v>0</v>
      </c>
      <c r="AT47" s="72" t="s">
        <v>246</v>
      </c>
      <c r="AU47" s="163"/>
      <c r="AV47" s="72" t="s">
        <v>236</v>
      </c>
      <c r="AW47" s="71">
        <v>0</v>
      </c>
      <c r="AX47" s="443"/>
      <c r="AY47" s="443"/>
      <c r="AZ47" s="418"/>
    </row>
    <row r="48" spans="1:52" ht="27">
      <c r="A48" s="442"/>
      <c r="B48" s="430"/>
      <c r="C48" s="451"/>
      <c r="D48" s="179" t="s">
        <v>7</v>
      </c>
      <c r="E48" s="164">
        <v>0</v>
      </c>
      <c r="F48" s="164">
        <v>0</v>
      </c>
      <c r="G48" s="162"/>
      <c r="H48" s="162"/>
      <c r="I48" s="162"/>
      <c r="J48" s="162"/>
      <c r="K48" s="162"/>
      <c r="L48" s="162"/>
      <c r="M48" s="164">
        <v>0</v>
      </c>
      <c r="N48" s="164">
        <v>0</v>
      </c>
      <c r="O48" s="164">
        <v>0</v>
      </c>
      <c r="P48" s="162"/>
      <c r="Q48" s="162"/>
      <c r="R48" s="162"/>
      <c r="S48" s="41"/>
      <c r="T48" s="41"/>
      <c r="U48" s="41"/>
      <c r="V48" s="41"/>
      <c r="W48" s="41"/>
      <c r="X48" s="41"/>
      <c r="Y48" s="41"/>
      <c r="Z48" s="164">
        <v>0</v>
      </c>
      <c r="AA48" s="164">
        <v>0</v>
      </c>
      <c r="AB48" s="164">
        <v>0</v>
      </c>
      <c r="AC48" s="162"/>
      <c r="AD48" s="164"/>
      <c r="AE48" s="41"/>
      <c r="AF48" s="471"/>
      <c r="AG48" s="451"/>
      <c r="AH48" s="444"/>
      <c r="AI48" s="444"/>
      <c r="AJ48" s="449"/>
      <c r="AK48" s="451"/>
      <c r="AL48" s="430"/>
      <c r="AM48" s="430"/>
      <c r="AN48" s="430"/>
      <c r="AO48" s="430"/>
      <c r="AP48" s="430"/>
      <c r="AQ48" s="429"/>
      <c r="AR48" s="70" t="s">
        <v>237</v>
      </c>
      <c r="AS48" s="71">
        <v>5</v>
      </c>
      <c r="AT48" s="85"/>
      <c r="AU48" s="161"/>
      <c r="AV48" s="72" t="s">
        <v>238</v>
      </c>
      <c r="AW48" s="71">
        <v>0</v>
      </c>
      <c r="AX48" s="443"/>
      <c r="AY48" s="443"/>
      <c r="AZ48" s="418"/>
    </row>
    <row r="49" spans="1:52" ht="27">
      <c r="A49" s="442"/>
      <c r="B49" s="430"/>
      <c r="C49" s="451"/>
      <c r="D49" s="177" t="s">
        <v>96</v>
      </c>
      <c r="E49" s="164">
        <f>E47+E45</f>
        <v>970</v>
      </c>
      <c r="F49" s="164">
        <f>F47+F45</f>
        <v>970</v>
      </c>
      <c r="G49" s="162"/>
      <c r="H49" s="162"/>
      <c r="I49" s="162"/>
      <c r="J49" s="162"/>
      <c r="K49" s="162"/>
      <c r="L49" s="162"/>
      <c r="M49" s="164">
        <f t="shared" ref="M49:AB50" si="10">M47+M45</f>
        <v>114</v>
      </c>
      <c r="N49" s="164">
        <v>970</v>
      </c>
      <c r="O49" s="164">
        <v>970</v>
      </c>
      <c r="P49" s="164"/>
      <c r="Q49" s="164"/>
      <c r="R49" s="164"/>
      <c r="S49" s="164"/>
      <c r="T49" s="164">
        <f t="shared" si="10"/>
        <v>0</v>
      </c>
      <c r="U49" s="164">
        <f t="shared" si="10"/>
        <v>0</v>
      </c>
      <c r="V49" s="164">
        <f t="shared" si="10"/>
        <v>0</v>
      </c>
      <c r="W49" s="164">
        <f t="shared" si="10"/>
        <v>0</v>
      </c>
      <c r="X49" s="164">
        <f t="shared" si="10"/>
        <v>0</v>
      </c>
      <c r="Y49" s="164">
        <f t="shared" si="10"/>
        <v>0</v>
      </c>
      <c r="Z49" s="164">
        <f t="shared" si="10"/>
        <v>114</v>
      </c>
      <c r="AA49" s="164">
        <f t="shared" si="10"/>
        <v>159</v>
      </c>
      <c r="AB49" s="164">
        <f t="shared" si="10"/>
        <v>246</v>
      </c>
      <c r="AC49" s="162"/>
      <c r="AD49" s="164"/>
      <c r="AE49" s="41"/>
      <c r="AF49" s="471"/>
      <c r="AG49" s="451"/>
      <c r="AH49" s="444"/>
      <c r="AI49" s="444"/>
      <c r="AJ49" s="449"/>
      <c r="AK49" s="451"/>
      <c r="AL49" s="430"/>
      <c r="AM49" s="430"/>
      <c r="AN49" s="430"/>
      <c r="AO49" s="430"/>
      <c r="AP49" s="430"/>
      <c r="AQ49" s="429"/>
      <c r="AR49" s="70" t="s">
        <v>239</v>
      </c>
      <c r="AS49" s="71">
        <v>15</v>
      </c>
      <c r="AT49" s="85"/>
      <c r="AU49" s="161"/>
      <c r="AV49" s="72" t="s">
        <v>240</v>
      </c>
      <c r="AW49" s="71">
        <v>0</v>
      </c>
      <c r="AX49" s="443"/>
      <c r="AY49" s="443"/>
      <c r="AZ49" s="418"/>
    </row>
    <row r="50" spans="1:52" ht="22.5">
      <c r="A50" s="442"/>
      <c r="B50" s="430"/>
      <c r="C50" s="451"/>
      <c r="D50" s="469" t="s">
        <v>99</v>
      </c>
      <c r="E50" s="442">
        <f>E48+E46</f>
        <v>25751114</v>
      </c>
      <c r="F50" s="180">
        <f>F48+F46</f>
        <v>25751114</v>
      </c>
      <c r="G50" s="180"/>
      <c r="H50" s="180"/>
      <c r="I50" s="180"/>
      <c r="J50" s="180"/>
      <c r="K50" s="180"/>
      <c r="L50" s="180"/>
      <c r="M50" s="180">
        <f t="shared" si="10"/>
        <v>6795085</v>
      </c>
      <c r="N50" s="180">
        <v>25751114</v>
      </c>
      <c r="O50" s="180">
        <v>25751114</v>
      </c>
      <c r="P50" s="442"/>
      <c r="Q50" s="442"/>
      <c r="R50" s="442"/>
      <c r="S50" s="442"/>
      <c r="T50" s="442">
        <f t="shared" si="10"/>
        <v>0</v>
      </c>
      <c r="U50" s="442">
        <f t="shared" si="10"/>
        <v>0</v>
      </c>
      <c r="V50" s="442">
        <f t="shared" si="10"/>
        <v>0</v>
      </c>
      <c r="W50" s="442">
        <f t="shared" si="10"/>
        <v>0</v>
      </c>
      <c r="X50" s="442">
        <f t="shared" si="10"/>
        <v>0</v>
      </c>
      <c r="Y50" s="442">
        <f t="shared" si="10"/>
        <v>0</v>
      </c>
      <c r="Z50" s="442">
        <f t="shared" si="10"/>
        <v>6795085</v>
      </c>
      <c r="AA50" s="442">
        <f t="shared" si="10"/>
        <v>7700679</v>
      </c>
      <c r="AB50" s="442">
        <f t="shared" si="10"/>
        <v>7700679</v>
      </c>
      <c r="AC50" s="445"/>
      <c r="AD50" s="445"/>
      <c r="AE50" s="445"/>
      <c r="AF50" s="471"/>
      <c r="AG50" s="451"/>
      <c r="AH50" s="444"/>
      <c r="AI50" s="444"/>
      <c r="AJ50" s="449"/>
      <c r="AK50" s="451"/>
      <c r="AL50" s="430"/>
      <c r="AM50" s="430"/>
      <c r="AN50" s="430"/>
      <c r="AO50" s="430"/>
      <c r="AP50" s="430"/>
      <c r="AQ50" s="429"/>
      <c r="AR50" s="70" t="s">
        <v>241</v>
      </c>
      <c r="AS50" s="71">
        <v>0</v>
      </c>
      <c r="AT50" s="85"/>
      <c r="AU50" s="161"/>
      <c r="AV50" s="72" t="s">
        <v>242</v>
      </c>
      <c r="AW50" s="71">
        <v>245</v>
      </c>
      <c r="AX50" s="443"/>
      <c r="AY50" s="443"/>
      <c r="AZ50" s="418"/>
    </row>
    <row r="51" spans="1:52" ht="22.5">
      <c r="A51" s="442"/>
      <c r="B51" s="430"/>
      <c r="C51" s="451"/>
      <c r="D51" s="469"/>
      <c r="E51" s="442"/>
      <c r="F51" s="180"/>
      <c r="G51" s="180"/>
      <c r="H51" s="180"/>
      <c r="I51" s="180"/>
      <c r="J51" s="180"/>
      <c r="K51" s="180"/>
      <c r="L51" s="180"/>
      <c r="M51" s="180"/>
      <c r="N51" s="180"/>
      <c r="O51" s="180"/>
      <c r="P51" s="442"/>
      <c r="Q51" s="442"/>
      <c r="R51" s="442"/>
      <c r="S51" s="442"/>
      <c r="T51" s="442"/>
      <c r="U51" s="442"/>
      <c r="V51" s="442"/>
      <c r="W51" s="442"/>
      <c r="X51" s="442"/>
      <c r="Y51" s="442"/>
      <c r="Z51" s="442"/>
      <c r="AA51" s="442"/>
      <c r="AB51" s="442"/>
      <c r="AC51" s="445"/>
      <c r="AD51" s="445"/>
      <c r="AE51" s="445"/>
      <c r="AF51" s="471"/>
      <c r="AG51" s="451"/>
      <c r="AH51" s="444"/>
      <c r="AI51" s="444"/>
      <c r="AJ51" s="449"/>
      <c r="AK51" s="451"/>
      <c r="AL51" s="430"/>
      <c r="AM51" s="430"/>
      <c r="AN51" s="430"/>
      <c r="AO51" s="430"/>
      <c r="AP51" s="430"/>
      <c r="AQ51" s="429"/>
      <c r="AR51" s="70" t="s">
        <v>243</v>
      </c>
      <c r="AS51" s="71">
        <v>0</v>
      </c>
      <c r="AT51" s="85"/>
      <c r="AU51" s="161"/>
      <c r="AV51" s="163"/>
      <c r="AW51" s="163"/>
      <c r="AX51" s="443"/>
      <c r="AY51" s="443"/>
      <c r="AZ51" s="418"/>
    </row>
    <row r="52" spans="1:52" ht="22.5" customHeight="1">
      <c r="A52" s="442"/>
      <c r="B52" s="430"/>
      <c r="C52" s="451" t="s">
        <v>251</v>
      </c>
      <c r="D52" s="177" t="s">
        <v>94</v>
      </c>
      <c r="E52" s="178">
        <v>2286</v>
      </c>
      <c r="F52" s="178">
        <v>2286</v>
      </c>
      <c r="G52" s="164"/>
      <c r="H52" s="164"/>
      <c r="I52" s="164"/>
      <c r="J52" s="164"/>
      <c r="K52" s="164"/>
      <c r="L52" s="164"/>
      <c r="M52" s="164">
        <v>322</v>
      </c>
      <c r="N52" s="164">
        <v>2286</v>
      </c>
      <c r="O52" s="164">
        <v>2286</v>
      </c>
      <c r="P52" s="164"/>
      <c r="Q52" s="164"/>
      <c r="R52" s="65"/>
      <c r="S52" s="66"/>
      <c r="T52" s="66"/>
      <c r="U52" s="66"/>
      <c r="V52" s="66"/>
      <c r="W52" s="66"/>
      <c r="X52" s="66"/>
      <c r="Y52" s="66"/>
      <c r="Z52" s="66">
        <v>322</v>
      </c>
      <c r="AA52" s="164">
        <v>608</v>
      </c>
      <c r="AB52" s="164">
        <v>1137</v>
      </c>
      <c r="AC52" s="162"/>
      <c r="AD52" s="40"/>
      <c r="AE52" s="66"/>
      <c r="AF52" s="471" t="s">
        <v>300</v>
      </c>
      <c r="AG52" s="451" t="s">
        <v>251</v>
      </c>
      <c r="AH52" s="444"/>
      <c r="AI52" s="444"/>
      <c r="AJ52" s="449" t="s">
        <v>228</v>
      </c>
      <c r="AK52" s="451" t="s">
        <v>251</v>
      </c>
      <c r="AL52" s="430"/>
      <c r="AM52" s="430" t="s">
        <v>307</v>
      </c>
      <c r="AN52" s="430">
        <v>1137</v>
      </c>
      <c r="AO52" s="430">
        <v>535</v>
      </c>
      <c r="AP52" s="430">
        <v>602</v>
      </c>
      <c r="AQ52" s="429">
        <v>0</v>
      </c>
      <c r="AR52" s="70" t="s">
        <v>229</v>
      </c>
      <c r="AS52" s="71">
        <v>34</v>
      </c>
      <c r="AT52" s="72" t="s">
        <v>230</v>
      </c>
      <c r="AU52" s="71">
        <v>2</v>
      </c>
      <c r="AV52" s="72" t="s">
        <v>231</v>
      </c>
      <c r="AW52" s="71">
        <v>11</v>
      </c>
      <c r="AX52" s="443">
        <f t="shared" ref="AX52" si="11">AO52+AP52+AQ52</f>
        <v>1137</v>
      </c>
      <c r="AY52" s="443"/>
      <c r="AZ52" s="418"/>
    </row>
    <row r="53" spans="1:52" ht="18">
      <c r="A53" s="442"/>
      <c r="B53" s="430"/>
      <c r="C53" s="451"/>
      <c r="D53" s="179" t="s">
        <v>6</v>
      </c>
      <c r="E53" s="67">
        <v>60688724</v>
      </c>
      <c r="F53" s="67">
        <v>60688724</v>
      </c>
      <c r="G53" s="164"/>
      <c r="H53" s="164"/>
      <c r="I53" s="164"/>
      <c r="J53" s="164"/>
      <c r="K53" s="164"/>
      <c r="L53" s="164"/>
      <c r="M53" s="67">
        <v>19193135</v>
      </c>
      <c r="N53" s="67">
        <v>60688724</v>
      </c>
      <c r="O53" s="67">
        <v>60688724</v>
      </c>
      <c r="P53" s="164"/>
      <c r="Q53" s="164"/>
      <c r="R53" s="164"/>
      <c r="S53" s="39"/>
      <c r="T53" s="39"/>
      <c r="U53" s="39"/>
      <c r="V53" s="39"/>
      <c r="W53" s="39"/>
      <c r="X53" s="39"/>
      <c r="Y53" s="39"/>
      <c r="Z53" s="67">
        <v>19193135</v>
      </c>
      <c r="AA53" s="67">
        <v>29446624</v>
      </c>
      <c r="AB53" s="67">
        <v>29446624</v>
      </c>
      <c r="AC53" s="164"/>
      <c r="AD53" s="164"/>
      <c r="AE53" s="39"/>
      <c r="AF53" s="471"/>
      <c r="AG53" s="451"/>
      <c r="AH53" s="444"/>
      <c r="AI53" s="444"/>
      <c r="AJ53" s="449"/>
      <c r="AK53" s="451"/>
      <c r="AL53" s="430"/>
      <c r="AM53" s="430"/>
      <c r="AN53" s="430"/>
      <c r="AO53" s="430"/>
      <c r="AP53" s="430"/>
      <c r="AQ53" s="429"/>
      <c r="AR53" s="70" t="s">
        <v>232</v>
      </c>
      <c r="AS53" s="71">
        <v>710</v>
      </c>
      <c r="AT53" s="72" t="s">
        <v>233</v>
      </c>
      <c r="AU53" s="71">
        <v>1135</v>
      </c>
      <c r="AV53" s="72" t="s">
        <v>234</v>
      </c>
      <c r="AW53" s="71">
        <v>0</v>
      </c>
      <c r="AX53" s="443"/>
      <c r="AY53" s="443"/>
      <c r="AZ53" s="418"/>
    </row>
    <row r="54" spans="1:52" ht="27">
      <c r="A54" s="442"/>
      <c r="B54" s="430"/>
      <c r="C54" s="451"/>
      <c r="D54" s="177" t="s">
        <v>95</v>
      </c>
      <c r="E54" s="164">
        <v>0</v>
      </c>
      <c r="F54" s="164">
        <v>0</v>
      </c>
      <c r="G54" s="162"/>
      <c r="H54" s="162"/>
      <c r="I54" s="162"/>
      <c r="J54" s="162"/>
      <c r="K54" s="162"/>
      <c r="L54" s="162"/>
      <c r="M54" s="164">
        <v>0</v>
      </c>
      <c r="N54" s="164">
        <v>0</v>
      </c>
      <c r="O54" s="164">
        <v>0</v>
      </c>
      <c r="P54" s="162"/>
      <c r="Q54" s="162"/>
      <c r="R54" s="162"/>
      <c r="S54" s="41"/>
      <c r="T54" s="41"/>
      <c r="U54" s="41"/>
      <c r="V54" s="41"/>
      <c r="W54" s="41"/>
      <c r="X54" s="41"/>
      <c r="Y54" s="41"/>
      <c r="Z54" s="164">
        <v>0</v>
      </c>
      <c r="AA54" s="164">
        <v>0</v>
      </c>
      <c r="AB54" s="164">
        <v>0</v>
      </c>
      <c r="AC54" s="162"/>
      <c r="AD54" s="164"/>
      <c r="AE54" s="41"/>
      <c r="AF54" s="471"/>
      <c r="AG54" s="451"/>
      <c r="AH54" s="444"/>
      <c r="AI54" s="444"/>
      <c r="AJ54" s="449"/>
      <c r="AK54" s="451"/>
      <c r="AL54" s="430"/>
      <c r="AM54" s="430"/>
      <c r="AN54" s="430"/>
      <c r="AO54" s="430"/>
      <c r="AP54" s="430"/>
      <c r="AQ54" s="429"/>
      <c r="AR54" s="70" t="s">
        <v>235</v>
      </c>
      <c r="AS54" s="71">
        <v>217</v>
      </c>
      <c r="AT54" s="72"/>
      <c r="AU54" s="163"/>
      <c r="AV54" s="72" t="s">
        <v>236</v>
      </c>
      <c r="AW54" s="71">
        <v>15</v>
      </c>
      <c r="AX54" s="443"/>
      <c r="AY54" s="443"/>
      <c r="AZ54" s="418"/>
    </row>
    <row r="55" spans="1:52" ht="27">
      <c r="A55" s="442"/>
      <c r="B55" s="430"/>
      <c r="C55" s="451"/>
      <c r="D55" s="179" t="s">
        <v>7</v>
      </c>
      <c r="E55" s="164">
        <v>0</v>
      </c>
      <c r="F55" s="164">
        <v>0</v>
      </c>
      <c r="G55" s="162"/>
      <c r="H55" s="162"/>
      <c r="I55" s="162"/>
      <c r="J55" s="162"/>
      <c r="K55" s="162"/>
      <c r="L55" s="162"/>
      <c r="M55" s="164">
        <v>0</v>
      </c>
      <c r="N55" s="164">
        <v>0</v>
      </c>
      <c r="O55" s="164">
        <v>0</v>
      </c>
      <c r="P55" s="162"/>
      <c r="Q55" s="162"/>
      <c r="R55" s="162"/>
      <c r="S55" s="41"/>
      <c r="T55" s="41"/>
      <c r="U55" s="41"/>
      <c r="V55" s="41"/>
      <c r="W55" s="41"/>
      <c r="X55" s="41"/>
      <c r="Y55" s="41"/>
      <c r="Z55" s="164">
        <v>0</v>
      </c>
      <c r="AA55" s="164">
        <v>0</v>
      </c>
      <c r="AB55" s="164">
        <v>0</v>
      </c>
      <c r="AC55" s="162"/>
      <c r="AD55" s="164"/>
      <c r="AE55" s="41"/>
      <c r="AF55" s="471"/>
      <c r="AG55" s="451"/>
      <c r="AH55" s="444"/>
      <c r="AI55" s="444"/>
      <c r="AJ55" s="449"/>
      <c r="AK55" s="451"/>
      <c r="AL55" s="430"/>
      <c r="AM55" s="430"/>
      <c r="AN55" s="430"/>
      <c r="AO55" s="430"/>
      <c r="AP55" s="430"/>
      <c r="AQ55" s="429"/>
      <c r="AR55" s="70" t="s">
        <v>237</v>
      </c>
      <c r="AS55" s="71">
        <v>57</v>
      </c>
      <c r="AT55" s="85"/>
      <c r="AU55" s="161"/>
      <c r="AV55" s="72" t="s">
        <v>238</v>
      </c>
      <c r="AW55" s="71">
        <v>3</v>
      </c>
      <c r="AX55" s="443"/>
      <c r="AY55" s="443"/>
      <c r="AZ55" s="418"/>
    </row>
    <row r="56" spans="1:52" ht="27">
      <c r="A56" s="442"/>
      <c r="B56" s="430"/>
      <c r="C56" s="451"/>
      <c r="D56" s="177" t="s">
        <v>96</v>
      </c>
      <c r="E56" s="164">
        <f>E54+E52</f>
        <v>2286</v>
      </c>
      <c r="F56" s="164">
        <f>F54+F52</f>
        <v>2286</v>
      </c>
      <c r="G56" s="162"/>
      <c r="H56" s="162"/>
      <c r="I56" s="162"/>
      <c r="J56" s="162"/>
      <c r="K56" s="162"/>
      <c r="L56" s="162"/>
      <c r="M56" s="164">
        <f t="shared" ref="M56:AB57" si="12">M54+M52</f>
        <v>322</v>
      </c>
      <c r="N56" s="164">
        <v>2286</v>
      </c>
      <c r="O56" s="164">
        <v>2286</v>
      </c>
      <c r="P56" s="164"/>
      <c r="Q56" s="164"/>
      <c r="R56" s="164"/>
      <c r="S56" s="164"/>
      <c r="T56" s="164">
        <f t="shared" si="12"/>
        <v>0</v>
      </c>
      <c r="U56" s="164">
        <f t="shared" si="12"/>
        <v>0</v>
      </c>
      <c r="V56" s="164">
        <f t="shared" si="12"/>
        <v>0</v>
      </c>
      <c r="W56" s="164">
        <f t="shared" si="12"/>
        <v>0</v>
      </c>
      <c r="X56" s="164">
        <f t="shared" si="12"/>
        <v>0</v>
      </c>
      <c r="Y56" s="164">
        <f t="shared" si="12"/>
        <v>0</v>
      </c>
      <c r="Z56" s="164">
        <f t="shared" si="12"/>
        <v>322</v>
      </c>
      <c r="AA56" s="164">
        <f t="shared" si="12"/>
        <v>608</v>
      </c>
      <c r="AB56" s="164">
        <f t="shared" si="12"/>
        <v>1137</v>
      </c>
      <c r="AC56" s="162"/>
      <c r="AD56" s="164"/>
      <c r="AE56" s="41"/>
      <c r="AF56" s="471"/>
      <c r="AG56" s="451"/>
      <c r="AH56" s="444"/>
      <c r="AI56" s="444"/>
      <c r="AJ56" s="449"/>
      <c r="AK56" s="451"/>
      <c r="AL56" s="430"/>
      <c r="AM56" s="430"/>
      <c r="AN56" s="430"/>
      <c r="AO56" s="430"/>
      <c r="AP56" s="430"/>
      <c r="AQ56" s="429"/>
      <c r="AR56" s="70" t="s">
        <v>239</v>
      </c>
      <c r="AS56" s="71">
        <v>114</v>
      </c>
      <c r="AT56" s="85"/>
      <c r="AU56" s="161"/>
      <c r="AV56" s="72" t="s">
        <v>240</v>
      </c>
      <c r="AW56" s="71">
        <v>3</v>
      </c>
      <c r="AX56" s="443"/>
      <c r="AY56" s="443"/>
      <c r="AZ56" s="418"/>
    </row>
    <row r="57" spans="1:52" ht="22.5">
      <c r="A57" s="442"/>
      <c r="B57" s="430"/>
      <c r="C57" s="451"/>
      <c r="D57" s="469" t="s">
        <v>99</v>
      </c>
      <c r="E57" s="442">
        <f>E55+E53</f>
        <v>60688724</v>
      </c>
      <c r="F57" s="180">
        <f>F55+F53</f>
        <v>60688724</v>
      </c>
      <c r="G57" s="180"/>
      <c r="H57" s="180"/>
      <c r="I57" s="180"/>
      <c r="J57" s="180"/>
      <c r="K57" s="180"/>
      <c r="L57" s="180"/>
      <c r="M57" s="180">
        <f t="shared" si="12"/>
        <v>19193135</v>
      </c>
      <c r="N57" s="180">
        <v>60688724</v>
      </c>
      <c r="O57" s="180">
        <v>60688724</v>
      </c>
      <c r="P57" s="442"/>
      <c r="Q57" s="442"/>
      <c r="R57" s="442"/>
      <c r="S57" s="442"/>
      <c r="T57" s="442">
        <f t="shared" si="12"/>
        <v>0</v>
      </c>
      <c r="U57" s="442">
        <f t="shared" si="12"/>
        <v>0</v>
      </c>
      <c r="V57" s="442">
        <f t="shared" si="12"/>
        <v>0</v>
      </c>
      <c r="W57" s="442">
        <f t="shared" si="12"/>
        <v>0</v>
      </c>
      <c r="X57" s="442">
        <f t="shared" si="12"/>
        <v>0</v>
      </c>
      <c r="Y57" s="442">
        <f t="shared" si="12"/>
        <v>0</v>
      </c>
      <c r="Z57" s="442">
        <f t="shared" si="12"/>
        <v>19193135</v>
      </c>
      <c r="AA57" s="442">
        <f t="shared" si="12"/>
        <v>29446624</v>
      </c>
      <c r="AB57" s="442">
        <f t="shared" si="12"/>
        <v>29446624</v>
      </c>
      <c r="AC57" s="445"/>
      <c r="AD57" s="445"/>
      <c r="AE57" s="445"/>
      <c r="AF57" s="471"/>
      <c r="AG57" s="451"/>
      <c r="AH57" s="444"/>
      <c r="AI57" s="444"/>
      <c r="AJ57" s="449"/>
      <c r="AK57" s="451"/>
      <c r="AL57" s="430"/>
      <c r="AM57" s="430"/>
      <c r="AN57" s="430"/>
      <c r="AO57" s="430"/>
      <c r="AP57" s="430"/>
      <c r="AQ57" s="429"/>
      <c r="AR57" s="70" t="s">
        <v>241</v>
      </c>
      <c r="AS57" s="71">
        <v>5</v>
      </c>
      <c r="AT57" s="85"/>
      <c r="AU57" s="161"/>
      <c r="AV57" s="72" t="s">
        <v>242</v>
      </c>
      <c r="AW57" s="71">
        <v>1105</v>
      </c>
      <c r="AX57" s="443"/>
      <c r="AY57" s="443"/>
      <c r="AZ57" s="418"/>
    </row>
    <row r="58" spans="1:52" ht="22.5">
      <c r="A58" s="442"/>
      <c r="B58" s="430"/>
      <c r="C58" s="451"/>
      <c r="D58" s="469"/>
      <c r="E58" s="442"/>
      <c r="F58" s="180"/>
      <c r="G58" s="180"/>
      <c r="H58" s="180"/>
      <c r="I58" s="180"/>
      <c r="J58" s="180"/>
      <c r="K58" s="180"/>
      <c r="L58" s="180"/>
      <c r="M58" s="180"/>
      <c r="N58" s="180"/>
      <c r="O58" s="180"/>
      <c r="P58" s="442"/>
      <c r="Q58" s="442"/>
      <c r="R58" s="442"/>
      <c r="S58" s="442"/>
      <c r="T58" s="442"/>
      <c r="U58" s="442"/>
      <c r="V58" s="442"/>
      <c r="W58" s="442"/>
      <c r="X58" s="442"/>
      <c r="Y58" s="442"/>
      <c r="Z58" s="442"/>
      <c r="AA58" s="442"/>
      <c r="AB58" s="442"/>
      <c r="AC58" s="445"/>
      <c r="AD58" s="445"/>
      <c r="AE58" s="445"/>
      <c r="AF58" s="471"/>
      <c r="AG58" s="451"/>
      <c r="AH58" s="444"/>
      <c r="AI58" s="444"/>
      <c r="AJ58" s="449"/>
      <c r="AK58" s="451"/>
      <c r="AL58" s="430"/>
      <c r="AM58" s="430"/>
      <c r="AN58" s="430"/>
      <c r="AO58" s="430"/>
      <c r="AP58" s="430"/>
      <c r="AQ58" s="429"/>
      <c r="AR58" s="70" t="s">
        <v>243</v>
      </c>
      <c r="AS58" s="71">
        <v>0</v>
      </c>
      <c r="AT58" s="85"/>
      <c r="AU58" s="161"/>
      <c r="AV58" s="163"/>
      <c r="AW58" s="163"/>
      <c r="AX58" s="443"/>
      <c r="AY58" s="443"/>
      <c r="AZ58" s="418"/>
    </row>
    <row r="59" spans="1:52" ht="22.5" customHeight="1">
      <c r="A59" s="442"/>
      <c r="B59" s="430"/>
      <c r="C59" s="451" t="s">
        <v>252</v>
      </c>
      <c r="D59" s="177" t="s">
        <v>94</v>
      </c>
      <c r="E59" s="178">
        <v>3340</v>
      </c>
      <c r="F59" s="178">
        <v>3340</v>
      </c>
      <c r="G59" s="164"/>
      <c r="H59" s="164"/>
      <c r="I59" s="164"/>
      <c r="J59" s="164"/>
      <c r="K59" s="164"/>
      <c r="L59" s="164"/>
      <c r="M59" s="164">
        <v>1418</v>
      </c>
      <c r="N59" s="164">
        <v>3340</v>
      </c>
      <c r="O59" s="164">
        <v>3340</v>
      </c>
      <c r="P59" s="164"/>
      <c r="Q59" s="164"/>
      <c r="R59" s="65"/>
      <c r="S59" s="66"/>
      <c r="T59" s="66"/>
      <c r="U59" s="66"/>
      <c r="V59" s="66"/>
      <c r="W59" s="66"/>
      <c r="X59" s="66"/>
      <c r="Y59" s="66"/>
      <c r="Z59" s="66">
        <v>1418</v>
      </c>
      <c r="AA59" s="164">
        <v>2508</v>
      </c>
      <c r="AB59" s="164">
        <v>3535</v>
      </c>
      <c r="AC59" s="162"/>
      <c r="AD59" s="40"/>
      <c r="AE59" s="66"/>
      <c r="AF59" s="471" t="s">
        <v>300</v>
      </c>
      <c r="AG59" s="451" t="s">
        <v>252</v>
      </c>
      <c r="AH59" s="444"/>
      <c r="AI59" s="444"/>
      <c r="AJ59" s="449" t="s">
        <v>228</v>
      </c>
      <c r="AK59" s="451" t="s">
        <v>252</v>
      </c>
      <c r="AL59" s="430"/>
      <c r="AM59" s="430" t="s">
        <v>306</v>
      </c>
      <c r="AN59" s="430">
        <v>3535</v>
      </c>
      <c r="AO59" s="430">
        <v>1534</v>
      </c>
      <c r="AP59" s="430">
        <v>1949</v>
      </c>
      <c r="AQ59" s="429">
        <v>52</v>
      </c>
      <c r="AR59" s="70" t="s">
        <v>229</v>
      </c>
      <c r="AS59" s="71">
        <v>45</v>
      </c>
      <c r="AT59" s="72" t="s">
        <v>230</v>
      </c>
      <c r="AU59" s="71">
        <v>104</v>
      </c>
      <c r="AV59" s="72" t="s">
        <v>231</v>
      </c>
      <c r="AW59" s="71">
        <v>34</v>
      </c>
      <c r="AX59" s="443">
        <f t="shared" ref="AX59" si="13">AO59+AP59+AQ59</f>
        <v>3535</v>
      </c>
      <c r="AY59" s="443"/>
      <c r="AZ59" s="418"/>
    </row>
    <row r="60" spans="1:52" ht="18">
      <c r="A60" s="442"/>
      <c r="B60" s="430"/>
      <c r="C60" s="451"/>
      <c r="D60" s="179" t="s">
        <v>6</v>
      </c>
      <c r="E60" s="67">
        <v>88708800</v>
      </c>
      <c r="F60" s="67">
        <v>88708800</v>
      </c>
      <c r="G60" s="164"/>
      <c r="H60" s="164"/>
      <c r="I60" s="164"/>
      <c r="J60" s="164"/>
      <c r="K60" s="164"/>
      <c r="L60" s="164"/>
      <c r="M60" s="67">
        <v>84521320</v>
      </c>
      <c r="N60" s="67">
        <v>88708800</v>
      </c>
      <c r="O60" s="67">
        <v>88708800</v>
      </c>
      <c r="P60" s="164"/>
      <c r="Q60" s="164"/>
      <c r="R60" s="164"/>
      <c r="S60" s="39"/>
      <c r="T60" s="39"/>
      <c r="U60" s="39"/>
      <c r="V60" s="39"/>
      <c r="W60" s="39"/>
      <c r="X60" s="39"/>
      <c r="Y60" s="39"/>
      <c r="Z60" s="67">
        <v>84521320</v>
      </c>
      <c r="AA60" s="67">
        <v>115423020</v>
      </c>
      <c r="AB60" s="67">
        <v>115423020</v>
      </c>
      <c r="AC60" s="164"/>
      <c r="AD60" s="164"/>
      <c r="AE60" s="39"/>
      <c r="AF60" s="471"/>
      <c r="AG60" s="451"/>
      <c r="AH60" s="444"/>
      <c r="AI60" s="444"/>
      <c r="AJ60" s="449"/>
      <c r="AK60" s="451"/>
      <c r="AL60" s="430"/>
      <c r="AM60" s="430"/>
      <c r="AN60" s="430"/>
      <c r="AO60" s="430"/>
      <c r="AP60" s="430"/>
      <c r="AQ60" s="429"/>
      <c r="AR60" s="70" t="s">
        <v>232</v>
      </c>
      <c r="AS60" s="71">
        <v>2169</v>
      </c>
      <c r="AT60" s="72" t="s">
        <v>233</v>
      </c>
      <c r="AU60" s="71">
        <v>3431</v>
      </c>
      <c r="AV60" s="72" t="s">
        <v>234</v>
      </c>
      <c r="AW60" s="71">
        <v>0</v>
      </c>
      <c r="AX60" s="443"/>
      <c r="AY60" s="443"/>
      <c r="AZ60" s="418"/>
    </row>
    <row r="61" spans="1:52" ht="27">
      <c r="A61" s="442"/>
      <c r="B61" s="430"/>
      <c r="C61" s="451"/>
      <c r="D61" s="177" t="s">
        <v>95</v>
      </c>
      <c r="E61" s="164">
        <v>0</v>
      </c>
      <c r="F61" s="164">
        <v>0</v>
      </c>
      <c r="G61" s="162"/>
      <c r="H61" s="162"/>
      <c r="I61" s="162"/>
      <c r="J61" s="162"/>
      <c r="K61" s="162"/>
      <c r="L61" s="162"/>
      <c r="M61" s="164">
        <v>0</v>
      </c>
      <c r="N61" s="164">
        <v>0</v>
      </c>
      <c r="O61" s="164">
        <v>0</v>
      </c>
      <c r="P61" s="162"/>
      <c r="Q61" s="162"/>
      <c r="R61" s="162"/>
      <c r="S61" s="41"/>
      <c r="T61" s="41"/>
      <c r="U61" s="41"/>
      <c r="V61" s="41"/>
      <c r="W61" s="41"/>
      <c r="X61" s="41"/>
      <c r="Y61" s="41"/>
      <c r="Z61" s="164">
        <v>0</v>
      </c>
      <c r="AA61" s="164">
        <v>0</v>
      </c>
      <c r="AB61" s="164">
        <v>0</v>
      </c>
      <c r="AC61" s="162"/>
      <c r="AD61" s="164"/>
      <c r="AE61" s="41"/>
      <c r="AF61" s="471"/>
      <c r="AG61" s="451"/>
      <c r="AH61" s="444"/>
      <c r="AI61" s="444"/>
      <c r="AJ61" s="449"/>
      <c r="AK61" s="451"/>
      <c r="AL61" s="430"/>
      <c r="AM61" s="430"/>
      <c r="AN61" s="430"/>
      <c r="AO61" s="430"/>
      <c r="AP61" s="430"/>
      <c r="AQ61" s="429"/>
      <c r="AR61" s="70" t="s">
        <v>235</v>
      </c>
      <c r="AS61" s="71">
        <v>675</v>
      </c>
      <c r="AT61" s="72"/>
      <c r="AU61" s="163"/>
      <c r="AV61" s="72" t="s">
        <v>236</v>
      </c>
      <c r="AW61" s="71">
        <v>11</v>
      </c>
      <c r="AX61" s="443"/>
      <c r="AY61" s="443"/>
      <c r="AZ61" s="418"/>
    </row>
    <row r="62" spans="1:52" ht="27">
      <c r="A62" s="442"/>
      <c r="B62" s="430"/>
      <c r="C62" s="451"/>
      <c r="D62" s="179" t="s">
        <v>7</v>
      </c>
      <c r="E62" s="164">
        <v>0</v>
      </c>
      <c r="F62" s="164">
        <v>0</v>
      </c>
      <c r="G62" s="162"/>
      <c r="H62" s="162"/>
      <c r="I62" s="162"/>
      <c r="J62" s="162"/>
      <c r="K62" s="162"/>
      <c r="L62" s="162"/>
      <c r="M62" s="164">
        <v>0</v>
      </c>
      <c r="N62" s="164">
        <v>0</v>
      </c>
      <c r="O62" s="164">
        <v>0</v>
      </c>
      <c r="P62" s="162"/>
      <c r="Q62" s="162"/>
      <c r="R62" s="162"/>
      <c r="S62" s="41"/>
      <c r="T62" s="41"/>
      <c r="U62" s="41"/>
      <c r="V62" s="41"/>
      <c r="W62" s="41"/>
      <c r="X62" s="41"/>
      <c r="Y62" s="41"/>
      <c r="Z62" s="164">
        <v>0</v>
      </c>
      <c r="AA62" s="164">
        <v>0</v>
      </c>
      <c r="AB62" s="164">
        <v>0</v>
      </c>
      <c r="AC62" s="162"/>
      <c r="AD62" s="164"/>
      <c r="AE62" s="41"/>
      <c r="AF62" s="471"/>
      <c r="AG62" s="451"/>
      <c r="AH62" s="444"/>
      <c r="AI62" s="444"/>
      <c r="AJ62" s="449"/>
      <c r="AK62" s="451"/>
      <c r="AL62" s="430"/>
      <c r="AM62" s="430"/>
      <c r="AN62" s="430"/>
      <c r="AO62" s="430"/>
      <c r="AP62" s="430"/>
      <c r="AQ62" s="429"/>
      <c r="AR62" s="70" t="s">
        <v>237</v>
      </c>
      <c r="AS62" s="71">
        <v>224</v>
      </c>
      <c r="AT62" s="85"/>
      <c r="AU62" s="161"/>
      <c r="AV62" s="72" t="s">
        <v>238</v>
      </c>
      <c r="AW62" s="71">
        <v>9</v>
      </c>
      <c r="AX62" s="443"/>
      <c r="AY62" s="443"/>
      <c r="AZ62" s="418"/>
    </row>
    <row r="63" spans="1:52" ht="27">
      <c r="A63" s="442"/>
      <c r="B63" s="430"/>
      <c r="C63" s="451"/>
      <c r="D63" s="177" t="s">
        <v>96</v>
      </c>
      <c r="E63" s="164">
        <f>E61+E59</f>
        <v>3340</v>
      </c>
      <c r="F63" s="164">
        <f>F61+F59</f>
        <v>3340</v>
      </c>
      <c r="G63" s="162"/>
      <c r="H63" s="162"/>
      <c r="I63" s="162"/>
      <c r="J63" s="162"/>
      <c r="K63" s="162"/>
      <c r="L63" s="162"/>
      <c r="M63" s="164">
        <f t="shared" ref="M63:AB64" si="14">M61+M59</f>
        <v>1418</v>
      </c>
      <c r="N63" s="164">
        <v>3340</v>
      </c>
      <c r="O63" s="164">
        <v>3340</v>
      </c>
      <c r="P63" s="164"/>
      <c r="Q63" s="164"/>
      <c r="R63" s="164"/>
      <c r="S63" s="164"/>
      <c r="T63" s="164">
        <f t="shared" si="14"/>
        <v>0</v>
      </c>
      <c r="U63" s="164">
        <f t="shared" si="14"/>
        <v>0</v>
      </c>
      <c r="V63" s="164">
        <f t="shared" si="14"/>
        <v>0</v>
      </c>
      <c r="W63" s="164">
        <f t="shared" si="14"/>
        <v>0</v>
      </c>
      <c r="X63" s="164">
        <f t="shared" si="14"/>
        <v>0</v>
      </c>
      <c r="Y63" s="164">
        <f t="shared" si="14"/>
        <v>0</v>
      </c>
      <c r="Z63" s="164">
        <f t="shared" si="14"/>
        <v>1418</v>
      </c>
      <c r="AA63" s="164">
        <f t="shared" si="14"/>
        <v>2508</v>
      </c>
      <c r="AB63" s="164">
        <f t="shared" si="14"/>
        <v>3535</v>
      </c>
      <c r="AC63" s="162"/>
      <c r="AD63" s="164"/>
      <c r="AE63" s="41"/>
      <c r="AF63" s="471"/>
      <c r="AG63" s="451"/>
      <c r="AH63" s="444"/>
      <c r="AI63" s="444"/>
      <c r="AJ63" s="449"/>
      <c r="AK63" s="451"/>
      <c r="AL63" s="430"/>
      <c r="AM63" s="430"/>
      <c r="AN63" s="430"/>
      <c r="AO63" s="430"/>
      <c r="AP63" s="430"/>
      <c r="AQ63" s="429"/>
      <c r="AR63" s="70" t="s">
        <v>239</v>
      </c>
      <c r="AS63" s="71">
        <v>403</v>
      </c>
      <c r="AT63" s="85"/>
      <c r="AU63" s="161"/>
      <c r="AV63" s="72" t="s">
        <v>240</v>
      </c>
      <c r="AW63" s="71">
        <v>5</v>
      </c>
      <c r="AX63" s="443"/>
      <c r="AY63" s="443"/>
      <c r="AZ63" s="418"/>
    </row>
    <row r="64" spans="1:52" ht="22.5">
      <c r="A64" s="442"/>
      <c r="B64" s="430"/>
      <c r="C64" s="451"/>
      <c r="D64" s="469" t="s">
        <v>99</v>
      </c>
      <c r="E64" s="442">
        <f>E62+E60</f>
        <v>88708800</v>
      </c>
      <c r="F64" s="180">
        <f>F62+F60</f>
        <v>88708800</v>
      </c>
      <c r="G64" s="180"/>
      <c r="H64" s="180"/>
      <c r="I64" s="180"/>
      <c r="J64" s="180"/>
      <c r="K64" s="180"/>
      <c r="L64" s="180"/>
      <c r="M64" s="180">
        <f t="shared" si="14"/>
        <v>84521320</v>
      </c>
      <c r="N64" s="180">
        <v>88708800</v>
      </c>
      <c r="O64" s="180">
        <v>88708800</v>
      </c>
      <c r="P64" s="442"/>
      <c r="Q64" s="442"/>
      <c r="R64" s="442"/>
      <c r="S64" s="442"/>
      <c r="T64" s="442">
        <f t="shared" si="14"/>
        <v>0</v>
      </c>
      <c r="U64" s="442">
        <f t="shared" si="14"/>
        <v>0</v>
      </c>
      <c r="V64" s="442">
        <f t="shared" si="14"/>
        <v>0</v>
      </c>
      <c r="W64" s="442">
        <f t="shared" si="14"/>
        <v>0</v>
      </c>
      <c r="X64" s="442">
        <f t="shared" si="14"/>
        <v>0</v>
      </c>
      <c r="Y64" s="442">
        <f t="shared" si="14"/>
        <v>0</v>
      </c>
      <c r="Z64" s="442">
        <f t="shared" si="14"/>
        <v>84521320</v>
      </c>
      <c r="AA64" s="442">
        <f t="shared" si="14"/>
        <v>115423020</v>
      </c>
      <c r="AB64" s="442">
        <f t="shared" si="14"/>
        <v>115423020</v>
      </c>
      <c r="AC64" s="445"/>
      <c r="AD64" s="445"/>
      <c r="AE64" s="445"/>
      <c r="AF64" s="471"/>
      <c r="AG64" s="451"/>
      <c r="AH64" s="444"/>
      <c r="AI64" s="444"/>
      <c r="AJ64" s="449"/>
      <c r="AK64" s="451"/>
      <c r="AL64" s="430"/>
      <c r="AM64" s="430"/>
      <c r="AN64" s="430"/>
      <c r="AO64" s="430"/>
      <c r="AP64" s="430"/>
      <c r="AQ64" s="429"/>
      <c r="AR64" s="70" t="s">
        <v>241</v>
      </c>
      <c r="AS64" s="71">
        <v>13</v>
      </c>
      <c r="AT64" s="85"/>
      <c r="AU64" s="161"/>
      <c r="AV64" s="72" t="s">
        <v>242</v>
      </c>
      <c r="AW64" s="71">
        <v>3476</v>
      </c>
      <c r="AX64" s="443"/>
      <c r="AY64" s="443"/>
      <c r="AZ64" s="418"/>
    </row>
    <row r="65" spans="1:52" ht="22.5">
      <c r="A65" s="442"/>
      <c r="B65" s="430"/>
      <c r="C65" s="451"/>
      <c r="D65" s="469"/>
      <c r="E65" s="442"/>
      <c r="F65" s="180"/>
      <c r="G65" s="180"/>
      <c r="H65" s="180"/>
      <c r="I65" s="180"/>
      <c r="J65" s="180"/>
      <c r="K65" s="180"/>
      <c r="L65" s="180"/>
      <c r="M65" s="180"/>
      <c r="N65" s="180"/>
      <c r="O65" s="180"/>
      <c r="P65" s="442"/>
      <c r="Q65" s="442"/>
      <c r="R65" s="442"/>
      <c r="S65" s="442"/>
      <c r="T65" s="442"/>
      <c r="U65" s="442"/>
      <c r="V65" s="442"/>
      <c r="W65" s="442"/>
      <c r="X65" s="442"/>
      <c r="Y65" s="442"/>
      <c r="Z65" s="442"/>
      <c r="AA65" s="442"/>
      <c r="AB65" s="442"/>
      <c r="AC65" s="445"/>
      <c r="AD65" s="445"/>
      <c r="AE65" s="445"/>
      <c r="AF65" s="471"/>
      <c r="AG65" s="451"/>
      <c r="AH65" s="444"/>
      <c r="AI65" s="444"/>
      <c r="AJ65" s="449"/>
      <c r="AK65" s="451"/>
      <c r="AL65" s="430"/>
      <c r="AM65" s="430"/>
      <c r="AN65" s="430"/>
      <c r="AO65" s="430"/>
      <c r="AP65" s="430"/>
      <c r="AQ65" s="429"/>
      <c r="AR65" s="70" t="s">
        <v>243</v>
      </c>
      <c r="AS65" s="71">
        <v>6</v>
      </c>
      <c r="AT65" s="85"/>
      <c r="AU65" s="161"/>
      <c r="AV65" s="163"/>
      <c r="AW65" s="163"/>
      <c r="AX65" s="443"/>
      <c r="AY65" s="443"/>
      <c r="AZ65" s="418"/>
    </row>
    <row r="66" spans="1:52" ht="22.5" customHeight="1">
      <c r="A66" s="442"/>
      <c r="B66" s="430"/>
      <c r="C66" s="451" t="s">
        <v>253</v>
      </c>
      <c r="D66" s="177" t="s">
        <v>94</v>
      </c>
      <c r="E66" s="178">
        <v>1368</v>
      </c>
      <c r="F66" s="178">
        <v>1368</v>
      </c>
      <c r="G66" s="164"/>
      <c r="H66" s="164"/>
      <c r="I66" s="164"/>
      <c r="J66" s="164"/>
      <c r="K66" s="164"/>
      <c r="L66" s="164"/>
      <c r="M66" s="164">
        <v>406</v>
      </c>
      <c r="N66" s="164">
        <v>1368</v>
      </c>
      <c r="O66" s="164">
        <v>1368</v>
      </c>
      <c r="P66" s="164"/>
      <c r="Q66" s="164"/>
      <c r="R66" s="65"/>
      <c r="S66" s="66"/>
      <c r="T66" s="66"/>
      <c r="U66" s="66"/>
      <c r="V66" s="66"/>
      <c r="W66" s="66"/>
      <c r="X66" s="66"/>
      <c r="Y66" s="66"/>
      <c r="Z66" s="66">
        <v>406</v>
      </c>
      <c r="AA66" s="164">
        <v>1107</v>
      </c>
      <c r="AB66" s="164">
        <v>1385</v>
      </c>
      <c r="AC66" s="162"/>
      <c r="AD66" s="40"/>
      <c r="AE66" s="66"/>
      <c r="AF66" s="471" t="s">
        <v>300</v>
      </c>
      <c r="AG66" s="451" t="s">
        <v>253</v>
      </c>
      <c r="AH66" s="444"/>
      <c r="AI66" s="444"/>
      <c r="AJ66" s="449" t="s">
        <v>228</v>
      </c>
      <c r="AK66" s="451" t="s">
        <v>253</v>
      </c>
      <c r="AL66" s="430"/>
      <c r="AM66" s="430" t="s">
        <v>306</v>
      </c>
      <c r="AN66" s="430">
        <v>1385</v>
      </c>
      <c r="AO66" s="430">
        <v>592</v>
      </c>
      <c r="AP66" s="430">
        <v>793</v>
      </c>
      <c r="AQ66" s="429">
        <v>0</v>
      </c>
      <c r="AR66" s="70" t="s">
        <v>229</v>
      </c>
      <c r="AS66" s="71">
        <v>8</v>
      </c>
      <c r="AT66" s="72" t="s">
        <v>230</v>
      </c>
      <c r="AU66" s="71">
        <v>129</v>
      </c>
      <c r="AV66" s="72" t="s">
        <v>231</v>
      </c>
      <c r="AW66" s="71">
        <v>14</v>
      </c>
      <c r="AX66" s="443">
        <f t="shared" ref="AX66" si="15">AO66+AP66+AQ66</f>
        <v>1385</v>
      </c>
      <c r="AY66" s="443"/>
      <c r="AZ66" s="418"/>
    </row>
    <row r="67" spans="1:52" ht="18">
      <c r="A67" s="442"/>
      <c r="B67" s="430"/>
      <c r="C67" s="451"/>
      <c r="D67" s="179" t="s">
        <v>6</v>
      </c>
      <c r="E67" s="67">
        <v>36317469</v>
      </c>
      <c r="F67" s="67">
        <v>36317469</v>
      </c>
      <c r="G67" s="164"/>
      <c r="H67" s="164"/>
      <c r="I67" s="164"/>
      <c r="J67" s="164"/>
      <c r="K67" s="164"/>
      <c r="L67" s="164"/>
      <c r="M67" s="67">
        <v>24200039</v>
      </c>
      <c r="N67" s="67">
        <v>36317469</v>
      </c>
      <c r="O67" s="67">
        <v>36317469</v>
      </c>
      <c r="P67" s="164"/>
      <c r="Q67" s="164"/>
      <c r="R67" s="164"/>
      <c r="S67" s="39"/>
      <c r="T67" s="39"/>
      <c r="U67" s="39"/>
      <c r="V67" s="39"/>
      <c r="W67" s="39"/>
      <c r="X67" s="39"/>
      <c r="Y67" s="39"/>
      <c r="Z67" s="67">
        <v>24200039</v>
      </c>
      <c r="AA67" s="67">
        <v>53614167</v>
      </c>
      <c r="AB67" s="67">
        <v>53614167</v>
      </c>
      <c r="AC67" s="164"/>
      <c r="AD67" s="164"/>
      <c r="AE67" s="39"/>
      <c r="AF67" s="471"/>
      <c r="AG67" s="451"/>
      <c r="AH67" s="444"/>
      <c r="AI67" s="444"/>
      <c r="AJ67" s="449"/>
      <c r="AK67" s="451"/>
      <c r="AL67" s="430"/>
      <c r="AM67" s="430"/>
      <c r="AN67" s="430"/>
      <c r="AO67" s="430"/>
      <c r="AP67" s="430"/>
      <c r="AQ67" s="429"/>
      <c r="AR67" s="70" t="s">
        <v>232</v>
      </c>
      <c r="AS67" s="71">
        <v>750</v>
      </c>
      <c r="AT67" s="72" t="s">
        <v>233</v>
      </c>
      <c r="AU67" s="71">
        <v>1256</v>
      </c>
      <c r="AV67" s="72" t="s">
        <v>234</v>
      </c>
      <c r="AW67" s="71">
        <v>1</v>
      </c>
      <c r="AX67" s="443"/>
      <c r="AY67" s="443"/>
      <c r="AZ67" s="418"/>
    </row>
    <row r="68" spans="1:52" ht="27">
      <c r="A68" s="442"/>
      <c r="B68" s="430"/>
      <c r="C68" s="451"/>
      <c r="D68" s="177" t="s">
        <v>95</v>
      </c>
      <c r="E68" s="164">
        <v>0</v>
      </c>
      <c r="F68" s="164">
        <v>0</v>
      </c>
      <c r="G68" s="162"/>
      <c r="H68" s="162"/>
      <c r="I68" s="162"/>
      <c r="J68" s="162"/>
      <c r="K68" s="162"/>
      <c r="L68" s="162"/>
      <c r="M68" s="164">
        <v>0</v>
      </c>
      <c r="N68" s="164">
        <v>0</v>
      </c>
      <c r="O68" s="164">
        <v>0</v>
      </c>
      <c r="P68" s="162"/>
      <c r="Q68" s="162"/>
      <c r="R68" s="162"/>
      <c r="S68" s="41"/>
      <c r="T68" s="41"/>
      <c r="U68" s="41"/>
      <c r="V68" s="41"/>
      <c r="W68" s="41"/>
      <c r="X68" s="41"/>
      <c r="Y68" s="41"/>
      <c r="Z68" s="164">
        <v>0</v>
      </c>
      <c r="AA68" s="164">
        <v>0</v>
      </c>
      <c r="AB68" s="164">
        <v>0</v>
      </c>
      <c r="AC68" s="162"/>
      <c r="AD68" s="164"/>
      <c r="AE68" s="41"/>
      <c r="AF68" s="471"/>
      <c r="AG68" s="451"/>
      <c r="AH68" s="444"/>
      <c r="AI68" s="444"/>
      <c r="AJ68" s="449"/>
      <c r="AK68" s="451"/>
      <c r="AL68" s="430"/>
      <c r="AM68" s="430"/>
      <c r="AN68" s="430"/>
      <c r="AO68" s="430"/>
      <c r="AP68" s="430"/>
      <c r="AQ68" s="429"/>
      <c r="AR68" s="70" t="s">
        <v>235</v>
      </c>
      <c r="AS68" s="71">
        <v>217</v>
      </c>
      <c r="AT68" s="72" t="s">
        <v>246</v>
      </c>
      <c r="AU68" s="163"/>
      <c r="AV68" s="72" t="s">
        <v>236</v>
      </c>
      <c r="AW68" s="71">
        <v>24</v>
      </c>
      <c r="AX68" s="443"/>
      <c r="AY68" s="443"/>
      <c r="AZ68" s="418"/>
    </row>
    <row r="69" spans="1:52" ht="27">
      <c r="A69" s="442"/>
      <c r="B69" s="430"/>
      <c r="C69" s="451"/>
      <c r="D69" s="179" t="s">
        <v>7</v>
      </c>
      <c r="E69" s="164">
        <v>0</v>
      </c>
      <c r="F69" s="164">
        <v>0</v>
      </c>
      <c r="G69" s="162"/>
      <c r="H69" s="162"/>
      <c r="I69" s="162"/>
      <c r="J69" s="162"/>
      <c r="K69" s="162"/>
      <c r="L69" s="162"/>
      <c r="M69" s="164">
        <v>0</v>
      </c>
      <c r="N69" s="164">
        <v>0</v>
      </c>
      <c r="O69" s="164">
        <v>0</v>
      </c>
      <c r="P69" s="162"/>
      <c r="Q69" s="162"/>
      <c r="R69" s="162"/>
      <c r="S69" s="41"/>
      <c r="T69" s="41"/>
      <c r="U69" s="41"/>
      <c r="V69" s="41"/>
      <c r="W69" s="41"/>
      <c r="X69" s="41"/>
      <c r="Y69" s="41"/>
      <c r="Z69" s="164">
        <v>0</v>
      </c>
      <c r="AA69" s="164">
        <v>0</v>
      </c>
      <c r="AB69" s="164">
        <v>0</v>
      </c>
      <c r="AC69" s="162"/>
      <c r="AD69" s="164"/>
      <c r="AE69" s="41"/>
      <c r="AF69" s="471"/>
      <c r="AG69" s="451"/>
      <c r="AH69" s="444"/>
      <c r="AI69" s="444"/>
      <c r="AJ69" s="449"/>
      <c r="AK69" s="451"/>
      <c r="AL69" s="430"/>
      <c r="AM69" s="430"/>
      <c r="AN69" s="430"/>
      <c r="AO69" s="430"/>
      <c r="AP69" s="430"/>
      <c r="AQ69" s="429"/>
      <c r="AR69" s="70" t="s">
        <v>237</v>
      </c>
      <c r="AS69" s="71">
        <v>135</v>
      </c>
      <c r="AT69" s="85"/>
      <c r="AU69" s="161"/>
      <c r="AV69" s="72" t="s">
        <v>238</v>
      </c>
      <c r="AW69" s="71">
        <v>5</v>
      </c>
      <c r="AX69" s="443"/>
      <c r="AY69" s="443"/>
      <c r="AZ69" s="418"/>
    </row>
    <row r="70" spans="1:52" ht="27">
      <c r="A70" s="442"/>
      <c r="B70" s="430"/>
      <c r="C70" s="451"/>
      <c r="D70" s="177" t="s">
        <v>96</v>
      </c>
      <c r="E70" s="164">
        <f>E68+E66</f>
        <v>1368</v>
      </c>
      <c r="F70" s="164">
        <f>F68+F66</f>
        <v>1368</v>
      </c>
      <c r="G70" s="162"/>
      <c r="H70" s="162"/>
      <c r="I70" s="162"/>
      <c r="J70" s="162"/>
      <c r="K70" s="162"/>
      <c r="L70" s="162"/>
      <c r="M70" s="164">
        <f t="shared" ref="M70:AB71" si="16">M68+M66</f>
        <v>406</v>
      </c>
      <c r="N70" s="164">
        <v>1368</v>
      </c>
      <c r="O70" s="164">
        <v>1368</v>
      </c>
      <c r="P70" s="164"/>
      <c r="Q70" s="164"/>
      <c r="R70" s="164"/>
      <c r="S70" s="164"/>
      <c r="T70" s="164">
        <f t="shared" si="16"/>
        <v>0</v>
      </c>
      <c r="U70" s="164">
        <f t="shared" si="16"/>
        <v>0</v>
      </c>
      <c r="V70" s="164">
        <f t="shared" si="16"/>
        <v>0</v>
      </c>
      <c r="W70" s="164">
        <f t="shared" si="16"/>
        <v>0</v>
      </c>
      <c r="X70" s="164">
        <f t="shared" si="16"/>
        <v>0</v>
      </c>
      <c r="Y70" s="164">
        <f t="shared" si="16"/>
        <v>0</v>
      </c>
      <c r="Z70" s="164">
        <f t="shared" si="16"/>
        <v>406</v>
      </c>
      <c r="AA70" s="164">
        <f t="shared" si="16"/>
        <v>1107</v>
      </c>
      <c r="AB70" s="164">
        <f t="shared" si="16"/>
        <v>1385</v>
      </c>
      <c r="AC70" s="162"/>
      <c r="AD70" s="164"/>
      <c r="AE70" s="41"/>
      <c r="AF70" s="471"/>
      <c r="AG70" s="451"/>
      <c r="AH70" s="444"/>
      <c r="AI70" s="444"/>
      <c r="AJ70" s="449"/>
      <c r="AK70" s="451"/>
      <c r="AL70" s="430"/>
      <c r="AM70" s="430"/>
      <c r="AN70" s="430"/>
      <c r="AO70" s="430"/>
      <c r="AP70" s="430"/>
      <c r="AQ70" s="429"/>
      <c r="AR70" s="70" t="s">
        <v>239</v>
      </c>
      <c r="AS70" s="71">
        <v>270</v>
      </c>
      <c r="AT70" s="85"/>
      <c r="AU70" s="161"/>
      <c r="AV70" s="72" t="s">
        <v>240</v>
      </c>
      <c r="AW70" s="71">
        <v>2</v>
      </c>
      <c r="AX70" s="443"/>
      <c r="AY70" s="443"/>
      <c r="AZ70" s="418"/>
    </row>
    <row r="71" spans="1:52" ht="22.5">
      <c r="A71" s="442"/>
      <c r="B71" s="430"/>
      <c r="C71" s="451"/>
      <c r="D71" s="469" t="s">
        <v>99</v>
      </c>
      <c r="E71" s="442">
        <f>E69+E67</f>
        <v>36317469</v>
      </c>
      <c r="F71" s="180">
        <f>F69+F67</f>
        <v>36317469</v>
      </c>
      <c r="G71" s="180"/>
      <c r="H71" s="180"/>
      <c r="I71" s="180"/>
      <c r="J71" s="180"/>
      <c r="K71" s="180"/>
      <c r="L71" s="180"/>
      <c r="M71" s="180">
        <f t="shared" si="16"/>
        <v>24200039</v>
      </c>
      <c r="N71" s="180">
        <v>36317469</v>
      </c>
      <c r="O71" s="180">
        <v>36317469</v>
      </c>
      <c r="P71" s="442"/>
      <c r="Q71" s="442"/>
      <c r="R71" s="442"/>
      <c r="S71" s="442"/>
      <c r="T71" s="442">
        <f t="shared" si="16"/>
        <v>0</v>
      </c>
      <c r="U71" s="442">
        <f t="shared" si="16"/>
        <v>0</v>
      </c>
      <c r="V71" s="442">
        <f t="shared" si="16"/>
        <v>0</v>
      </c>
      <c r="W71" s="442">
        <f t="shared" si="16"/>
        <v>0</v>
      </c>
      <c r="X71" s="442">
        <f t="shared" si="16"/>
        <v>0</v>
      </c>
      <c r="Y71" s="442">
        <f t="shared" si="16"/>
        <v>0</v>
      </c>
      <c r="Z71" s="442">
        <f t="shared" si="16"/>
        <v>24200039</v>
      </c>
      <c r="AA71" s="442">
        <f t="shared" si="16"/>
        <v>53614167</v>
      </c>
      <c r="AB71" s="442">
        <f t="shared" si="16"/>
        <v>53614167</v>
      </c>
      <c r="AC71" s="445"/>
      <c r="AD71" s="445"/>
      <c r="AE71" s="445"/>
      <c r="AF71" s="471"/>
      <c r="AG71" s="451"/>
      <c r="AH71" s="444"/>
      <c r="AI71" s="444"/>
      <c r="AJ71" s="449"/>
      <c r="AK71" s="451"/>
      <c r="AL71" s="430"/>
      <c r="AM71" s="430"/>
      <c r="AN71" s="430"/>
      <c r="AO71" s="430"/>
      <c r="AP71" s="430"/>
      <c r="AQ71" s="429"/>
      <c r="AR71" s="70" t="s">
        <v>241</v>
      </c>
      <c r="AS71" s="71">
        <v>5</v>
      </c>
      <c r="AT71" s="85"/>
      <c r="AU71" s="161"/>
      <c r="AV71" s="72" t="s">
        <v>242</v>
      </c>
      <c r="AW71" s="71">
        <v>1339</v>
      </c>
      <c r="AX71" s="443"/>
      <c r="AY71" s="443"/>
      <c r="AZ71" s="418"/>
    </row>
    <row r="72" spans="1:52" ht="22.5">
      <c r="A72" s="442"/>
      <c r="B72" s="430"/>
      <c r="C72" s="451"/>
      <c r="D72" s="469"/>
      <c r="E72" s="442"/>
      <c r="F72" s="180"/>
      <c r="G72" s="180"/>
      <c r="H72" s="180"/>
      <c r="I72" s="180"/>
      <c r="J72" s="180"/>
      <c r="K72" s="180"/>
      <c r="L72" s="180"/>
      <c r="M72" s="180"/>
      <c r="N72" s="180"/>
      <c r="O72" s="180"/>
      <c r="P72" s="442"/>
      <c r="Q72" s="442"/>
      <c r="R72" s="442"/>
      <c r="S72" s="442"/>
      <c r="T72" s="442"/>
      <c r="U72" s="442"/>
      <c r="V72" s="442"/>
      <c r="W72" s="442"/>
      <c r="X72" s="442"/>
      <c r="Y72" s="442"/>
      <c r="Z72" s="442"/>
      <c r="AA72" s="442"/>
      <c r="AB72" s="442"/>
      <c r="AC72" s="445"/>
      <c r="AD72" s="445"/>
      <c r="AE72" s="445"/>
      <c r="AF72" s="471"/>
      <c r="AG72" s="451"/>
      <c r="AH72" s="444"/>
      <c r="AI72" s="444"/>
      <c r="AJ72" s="449"/>
      <c r="AK72" s="451"/>
      <c r="AL72" s="430"/>
      <c r="AM72" s="430"/>
      <c r="AN72" s="430"/>
      <c r="AO72" s="430"/>
      <c r="AP72" s="430"/>
      <c r="AQ72" s="429"/>
      <c r="AR72" s="70" t="s">
        <v>243</v>
      </c>
      <c r="AS72" s="71">
        <v>0</v>
      </c>
      <c r="AT72" s="85"/>
      <c r="AU72" s="161"/>
      <c r="AV72" s="163"/>
      <c r="AW72" s="163"/>
      <c r="AX72" s="443"/>
      <c r="AY72" s="443"/>
      <c r="AZ72" s="418"/>
    </row>
    <row r="73" spans="1:52" ht="22.5" customHeight="1">
      <c r="A73" s="442"/>
      <c r="B73" s="430"/>
      <c r="C73" s="451" t="s">
        <v>254</v>
      </c>
      <c r="D73" s="177" t="s">
        <v>94</v>
      </c>
      <c r="E73" s="178">
        <v>2506</v>
      </c>
      <c r="F73" s="178">
        <v>2506</v>
      </c>
      <c r="G73" s="164"/>
      <c r="H73" s="164"/>
      <c r="I73" s="164"/>
      <c r="J73" s="164"/>
      <c r="K73" s="164"/>
      <c r="L73" s="164"/>
      <c r="M73" s="164">
        <v>992</v>
      </c>
      <c r="N73" s="164">
        <v>2506</v>
      </c>
      <c r="O73" s="164">
        <v>2506</v>
      </c>
      <c r="P73" s="164"/>
      <c r="Q73" s="164"/>
      <c r="R73" s="65"/>
      <c r="S73" s="66"/>
      <c r="T73" s="66"/>
      <c r="U73" s="66"/>
      <c r="V73" s="66"/>
      <c r="W73" s="66"/>
      <c r="X73" s="66"/>
      <c r="Y73" s="66"/>
      <c r="Z73" s="66">
        <v>992</v>
      </c>
      <c r="AA73" s="164">
        <v>1824</v>
      </c>
      <c r="AB73" s="164">
        <v>3167</v>
      </c>
      <c r="AC73" s="162"/>
      <c r="AD73" s="40"/>
      <c r="AE73" s="66"/>
      <c r="AF73" s="471" t="s">
        <v>300</v>
      </c>
      <c r="AG73" s="451" t="s">
        <v>254</v>
      </c>
      <c r="AH73" s="444"/>
      <c r="AI73" s="444"/>
      <c r="AJ73" s="449" t="s">
        <v>228</v>
      </c>
      <c r="AK73" s="451" t="s">
        <v>254</v>
      </c>
      <c r="AL73" s="430"/>
      <c r="AM73" s="430" t="s">
        <v>306</v>
      </c>
      <c r="AN73" s="430">
        <v>3167</v>
      </c>
      <c r="AO73" s="430">
        <v>1441</v>
      </c>
      <c r="AP73" s="430">
        <v>1721</v>
      </c>
      <c r="AQ73" s="429">
        <v>5</v>
      </c>
      <c r="AR73" s="70" t="s">
        <v>229</v>
      </c>
      <c r="AS73" s="71">
        <v>108</v>
      </c>
      <c r="AT73" s="72" t="s">
        <v>230</v>
      </c>
      <c r="AU73" s="71">
        <v>34</v>
      </c>
      <c r="AV73" s="72" t="s">
        <v>231</v>
      </c>
      <c r="AW73" s="71">
        <v>25</v>
      </c>
      <c r="AX73" s="443">
        <f t="shared" ref="AX73" si="17">AO73+AP73+AQ73</f>
        <v>3167</v>
      </c>
      <c r="AY73" s="443"/>
      <c r="AZ73" s="418"/>
    </row>
    <row r="74" spans="1:52" ht="18">
      <c r="A74" s="442"/>
      <c r="B74" s="430"/>
      <c r="C74" s="451"/>
      <c r="D74" s="179" t="s">
        <v>6</v>
      </c>
      <c r="E74" s="67">
        <v>66531600</v>
      </c>
      <c r="F74" s="67">
        <v>66531600</v>
      </c>
      <c r="G74" s="164"/>
      <c r="H74" s="164"/>
      <c r="I74" s="164"/>
      <c r="J74" s="164"/>
      <c r="K74" s="164"/>
      <c r="L74" s="164"/>
      <c r="M74" s="67">
        <v>59129160</v>
      </c>
      <c r="N74" s="67">
        <v>66531600</v>
      </c>
      <c r="O74" s="67">
        <v>66531600</v>
      </c>
      <c r="P74" s="164"/>
      <c r="Q74" s="164"/>
      <c r="R74" s="164"/>
      <c r="S74" s="39"/>
      <c r="T74" s="39"/>
      <c r="U74" s="39"/>
      <c r="V74" s="39"/>
      <c r="W74" s="39"/>
      <c r="X74" s="39"/>
      <c r="Y74" s="39"/>
      <c r="Z74" s="67">
        <v>59129160</v>
      </c>
      <c r="AA74" s="67">
        <v>88339874</v>
      </c>
      <c r="AB74" s="67">
        <v>88339874</v>
      </c>
      <c r="AC74" s="164"/>
      <c r="AD74" s="164"/>
      <c r="AE74" s="39"/>
      <c r="AF74" s="471"/>
      <c r="AG74" s="451"/>
      <c r="AH74" s="444"/>
      <c r="AI74" s="444"/>
      <c r="AJ74" s="449"/>
      <c r="AK74" s="451"/>
      <c r="AL74" s="430"/>
      <c r="AM74" s="430"/>
      <c r="AN74" s="430"/>
      <c r="AO74" s="430"/>
      <c r="AP74" s="430"/>
      <c r="AQ74" s="429"/>
      <c r="AR74" s="70" t="s">
        <v>232</v>
      </c>
      <c r="AS74" s="71">
        <v>1832</v>
      </c>
      <c r="AT74" s="72" t="s">
        <v>233</v>
      </c>
      <c r="AU74" s="71">
        <v>3133</v>
      </c>
      <c r="AV74" s="72" t="s">
        <v>234</v>
      </c>
      <c r="AW74" s="71">
        <v>0</v>
      </c>
      <c r="AX74" s="443"/>
      <c r="AY74" s="443"/>
      <c r="AZ74" s="418"/>
    </row>
    <row r="75" spans="1:52" ht="27">
      <c r="A75" s="442"/>
      <c r="B75" s="430"/>
      <c r="C75" s="451"/>
      <c r="D75" s="177" t="s">
        <v>95</v>
      </c>
      <c r="E75" s="164">
        <v>0</v>
      </c>
      <c r="F75" s="164">
        <v>0</v>
      </c>
      <c r="G75" s="162"/>
      <c r="H75" s="162"/>
      <c r="I75" s="162"/>
      <c r="J75" s="162"/>
      <c r="K75" s="162"/>
      <c r="L75" s="162"/>
      <c r="M75" s="164">
        <v>0</v>
      </c>
      <c r="N75" s="164">
        <v>0</v>
      </c>
      <c r="O75" s="164">
        <v>0</v>
      </c>
      <c r="P75" s="162"/>
      <c r="Q75" s="162"/>
      <c r="R75" s="162"/>
      <c r="S75" s="41"/>
      <c r="T75" s="41"/>
      <c r="U75" s="41"/>
      <c r="V75" s="41"/>
      <c r="W75" s="41"/>
      <c r="X75" s="41"/>
      <c r="Y75" s="41"/>
      <c r="Z75" s="164">
        <v>0</v>
      </c>
      <c r="AA75" s="164">
        <v>0</v>
      </c>
      <c r="AB75" s="164">
        <v>0</v>
      </c>
      <c r="AC75" s="162"/>
      <c r="AD75" s="164"/>
      <c r="AE75" s="41"/>
      <c r="AF75" s="471"/>
      <c r="AG75" s="451"/>
      <c r="AH75" s="444"/>
      <c r="AI75" s="444"/>
      <c r="AJ75" s="449"/>
      <c r="AK75" s="451"/>
      <c r="AL75" s="430"/>
      <c r="AM75" s="430"/>
      <c r="AN75" s="430"/>
      <c r="AO75" s="430"/>
      <c r="AP75" s="430"/>
      <c r="AQ75" s="429"/>
      <c r="AR75" s="70" t="s">
        <v>235</v>
      </c>
      <c r="AS75" s="71">
        <v>764</v>
      </c>
      <c r="AT75" s="72"/>
      <c r="AU75" s="163"/>
      <c r="AV75" s="72" t="s">
        <v>236</v>
      </c>
      <c r="AW75" s="71">
        <v>14</v>
      </c>
      <c r="AX75" s="443"/>
      <c r="AY75" s="443"/>
      <c r="AZ75" s="418"/>
    </row>
    <row r="76" spans="1:52" ht="27">
      <c r="A76" s="442"/>
      <c r="B76" s="430"/>
      <c r="C76" s="451"/>
      <c r="D76" s="179" t="s">
        <v>7</v>
      </c>
      <c r="E76" s="164">
        <v>0</v>
      </c>
      <c r="F76" s="164">
        <v>0</v>
      </c>
      <c r="G76" s="162"/>
      <c r="H76" s="162"/>
      <c r="I76" s="162"/>
      <c r="J76" s="162"/>
      <c r="K76" s="162"/>
      <c r="L76" s="162"/>
      <c r="M76" s="164">
        <v>0</v>
      </c>
      <c r="N76" s="164">
        <v>0</v>
      </c>
      <c r="O76" s="164">
        <v>0</v>
      </c>
      <c r="P76" s="162"/>
      <c r="Q76" s="162"/>
      <c r="R76" s="162"/>
      <c r="S76" s="41"/>
      <c r="T76" s="41"/>
      <c r="U76" s="41"/>
      <c r="V76" s="41"/>
      <c r="W76" s="41"/>
      <c r="X76" s="41"/>
      <c r="Y76" s="41"/>
      <c r="Z76" s="164">
        <v>0</v>
      </c>
      <c r="AA76" s="164">
        <v>0</v>
      </c>
      <c r="AB76" s="164">
        <v>0</v>
      </c>
      <c r="AC76" s="162"/>
      <c r="AD76" s="164"/>
      <c r="AE76" s="41"/>
      <c r="AF76" s="471"/>
      <c r="AG76" s="451"/>
      <c r="AH76" s="444"/>
      <c r="AI76" s="444"/>
      <c r="AJ76" s="449"/>
      <c r="AK76" s="451"/>
      <c r="AL76" s="430"/>
      <c r="AM76" s="430"/>
      <c r="AN76" s="430"/>
      <c r="AO76" s="430"/>
      <c r="AP76" s="430"/>
      <c r="AQ76" s="429"/>
      <c r="AR76" s="70" t="s">
        <v>237</v>
      </c>
      <c r="AS76" s="71">
        <v>219</v>
      </c>
      <c r="AT76" s="85"/>
      <c r="AU76" s="161"/>
      <c r="AV76" s="72" t="s">
        <v>238</v>
      </c>
      <c r="AW76" s="71">
        <v>10</v>
      </c>
      <c r="AX76" s="443"/>
      <c r="AY76" s="443"/>
      <c r="AZ76" s="418"/>
    </row>
    <row r="77" spans="1:52" ht="27">
      <c r="A77" s="442"/>
      <c r="B77" s="430"/>
      <c r="C77" s="451"/>
      <c r="D77" s="177" t="s">
        <v>96</v>
      </c>
      <c r="E77" s="164">
        <f>E75+E73</f>
        <v>2506</v>
      </c>
      <c r="F77" s="164">
        <f>F75+F73</f>
        <v>2506</v>
      </c>
      <c r="G77" s="162"/>
      <c r="H77" s="162"/>
      <c r="I77" s="162"/>
      <c r="J77" s="162"/>
      <c r="K77" s="162"/>
      <c r="L77" s="162"/>
      <c r="M77" s="164">
        <f t="shared" ref="M77:AB78" si="18">M75+M73</f>
        <v>992</v>
      </c>
      <c r="N77" s="164">
        <v>2506</v>
      </c>
      <c r="O77" s="164">
        <v>2506</v>
      </c>
      <c r="P77" s="164"/>
      <c r="Q77" s="164"/>
      <c r="R77" s="164"/>
      <c r="S77" s="164"/>
      <c r="T77" s="164">
        <f t="shared" si="18"/>
        <v>0</v>
      </c>
      <c r="U77" s="164">
        <f t="shared" si="18"/>
        <v>0</v>
      </c>
      <c r="V77" s="164">
        <f t="shared" si="18"/>
        <v>0</v>
      </c>
      <c r="W77" s="164">
        <f t="shared" si="18"/>
        <v>0</v>
      </c>
      <c r="X77" s="164">
        <f t="shared" si="18"/>
        <v>0</v>
      </c>
      <c r="Y77" s="164">
        <f t="shared" si="18"/>
        <v>0</v>
      </c>
      <c r="Z77" s="164">
        <f t="shared" si="18"/>
        <v>992</v>
      </c>
      <c r="AA77" s="164">
        <f t="shared" si="18"/>
        <v>1824</v>
      </c>
      <c r="AB77" s="164">
        <f t="shared" si="18"/>
        <v>3167</v>
      </c>
      <c r="AC77" s="162"/>
      <c r="AD77" s="164"/>
      <c r="AE77" s="41"/>
      <c r="AF77" s="471"/>
      <c r="AG77" s="451"/>
      <c r="AH77" s="444"/>
      <c r="AI77" s="444"/>
      <c r="AJ77" s="449"/>
      <c r="AK77" s="451"/>
      <c r="AL77" s="430"/>
      <c r="AM77" s="430"/>
      <c r="AN77" s="430"/>
      <c r="AO77" s="430"/>
      <c r="AP77" s="430"/>
      <c r="AQ77" s="429"/>
      <c r="AR77" s="70" t="s">
        <v>239</v>
      </c>
      <c r="AS77" s="71">
        <v>232</v>
      </c>
      <c r="AT77" s="85"/>
      <c r="AU77" s="161"/>
      <c r="AV77" s="72" t="s">
        <v>240</v>
      </c>
      <c r="AW77" s="71">
        <v>4</v>
      </c>
      <c r="AX77" s="443"/>
      <c r="AY77" s="443"/>
      <c r="AZ77" s="418"/>
    </row>
    <row r="78" spans="1:52" ht="22.5">
      <c r="A78" s="442"/>
      <c r="B78" s="430"/>
      <c r="C78" s="451"/>
      <c r="D78" s="469" t="s">
        <v>99</v>
      </c>
      <c r="E78" s="442">
        <f>E76+E74</f>
        <v>66531600</v>
      </c>
      <c r="F78" s="180">
        <f>F76+F74</f>
        <v>66531600</v>
      </c>
      <c r="G78" s="180"/>
      <c r="H78" s="180"/>
      <c r="I78" s="180"/>
      <c r="J78" s="180"/>
      <c r="K78" s="180"/>
      <c r="L78" s="180"/>
      <c r="M78" s="180">
        <f t="shared" si="18"/>
        <v>59129160</v>
      </c>
      <c r="N78" s="180">
        <v>66531600</v>
      </c>
      <c r="O78" s="180">
        <v>66531600</v>
      </c>
      <c r="P78" s="442"/>
      <c r="Q78" s="442"/>
      <c r="R78" s="442"/>
      <c r="S78" s="442"/>
      <c r="T78" s="442">
        <f t="shared" si="18"/>
        <v>0</v>
      </c>
      <c r="U78" s="442">
        <f t="shared" si="18"/>
        <v>0</v>
      </c>
      <c r="V78" s="442">
        <f t="shared" si="18"/>
        <v>0</v>
      </c>
      <c r="W78" s="442">
        <f t="shared" si="18"/>
        <v>0</v>
      </c>
      <c r="X78" s="442">
        <f t="shared" si="18"/>
        <v>0</v>
      </c>
      <c r="Y78" s="442">
        <f t="shared" si="18"/>
        <v>0</v>
      </c>
      <c r="Z78" s="442">
        <f t="shared" si="18"/>
        <v>59129160</v>
      </c>
      <c r="AA78" s="442">
        <f t="shared" si="18"/>
        <v>88339874</v>
      </c>
      <c r="AB78" s="442">
        <f t="shared" si="18"/>
        <v>88339874</v>
      </c>
      <c r="AC78" s="445"/>
      <c r="AD78" s="445"/>
      <c r="AE78" s="445"/>
      <c r="AF78" s="471"/>
      <c r="AG78" s="451"/>
      <c r="AH78" s="444"/>
      <c r="AI78" s="444"/>
      <c r="AJ78" s="449"/>
      <c r="AK78" s="451"/>
      <c r="AL78" s="430"/>
      <c r="AM78" s="430"/>
      <c r="AN78" s="430"/>
      <c r="AO78" s="430"/>
      <c r="AP78" s="430"/>
      <c r="AQ78" s="429"/>
      <c r="AR78" s="70" t="s">
        <v>241</v>
      </c>
      <c r="AS78" s="71">
        <v>12</v>
      </c>
      <c r="AT78" s="85"/>
      <c r="AU78" s="161"/>
      <c r="AV78" s="72" t="s">
        <v>242</v>
      </c>
      <c r="AW78" s="71">
        <v>3114</v>
      </c>
      <c r="AX78" s="443"/>
      <c r="AY78" s="443"/>
      <c r="AZ78" s="418"/>
    </row>
    <row r="79" spans="1:52" ht="22.5">
      <c r="A79" s="442"/>
      <c r="B79" s="430"/>
      <c r="C79" s="451"/>
      <c r="D79" s="469"/>
      <c r="E79" s="442"/>
      <c r="F79" s="180"/>
      <c r="G79" s="180"/>
      <c r="H79" s="180"/>
      <c r="I79" s="180"/>
      <c r="J79" s="180"/>
      <c r="K79" s="180"/>
      <c r="L79" s="180"/>
      <c r="M79" s="180"/>
      <c r="N79" s="180"/>
      <c r="O79" s="180"/>
      <c r="P79" s="442"/>
      <c r="Q79" s="442"/>
      <c r="R79" s="442"/>
      <c r="S79" s="442"/>
      <c r="T79" s="442"/>
      <c r="U79" s="442"/>
      <c r="V79" s="442"/>
      <c r="W79" s="442"/>
      <c r="X79" s="442"/>
      <c r="Y79" s="442"/>
      <c r="Z79" s="442"/>
      <c r="AA79" s="442"/>
      <c r="AB79" s="442"/>
      <c r="AC79" s="445"/>
      <c r="AD79" s="445"/>
      <c r="AE79" s="445"/>
      <c r="AF79" s="471"/>
      <c r="AG79" s="451"/>
      <c r="AH79" s="444"/>
      <c r="AI79" s="444"/>
      <c r="AJ79" s="449"/>
      <c r="AK79" s="451"/>
      <c r="AL79" s="430"/>
      <c r="AM79" s="430"/>
      <c r="AN79" s="430"/>
      <c r="AO79" s="430"/>
      <c r="AP79" s="430"/>
      <c r="AQ79" s="429"/>
      <c r="AR79" s="70" t="s">
        <v>243</v>
      </c>
      <c r="AS79" s="71">
        <v>0</v>
      </c>
      <c r="AT79" s="85"/>
      <c r="AU79" s="161"/>
      <c r="AV79" s="163"/>
      <c r="AW79" s="163"/>
      <c r="AX79" s="443"/>
      <c r="AY79" s="443"/>
      <c r="AZ79" s="418"/>
    </row>
    <row r="80" spans="1:52" ht="22.5" customHeight="1">
      <c r="A80" s="442"/>
      <c r="B80" s="430"/>
      <c r="C80" s="451" t="s">
        <v>255</v>
      </c>
      <c r="D80" s="177" t="s">
        <v>94</v>
      </c>
      <c r="E80" s="178">
        <v>2784</v>
      </c>
      <c r="F80" s="178">
        <v>2784</v>
      </c>
      <c r="G80" s="164"/>
      <c r="H80" s="164"/>
      <c r="I80" s="164"/>
      <c r="J80" s="164"/>
      <c r="K80" s="164"/>
      <c r="L80" s="164"/>
      <c r="M80" s="164">
        <v>1307</v>
      </c>
      <c r="N80" s="164">
        <v>2784</v>
      </c>
      <c r="O80" s="164">
        <v>2784</v>
      </c>
      <c r="P80" s="164"/>
      <c r="Q80" s="164"/>
      <c r="R80" s="65"/>
      <c r="S80" s="66"/>
      <c r="T80" s="66"/>
      <c r="U80" s="66"/>
      <c r="V80" s="66"/>
      <c r="W80" s="66"/>
      <c r="X80" s="66"/>
      <c r="Y80" s="66"/>
      <c r="Z80" s="66">
        <v>1307</v>
      </c>
      <c r="AA80" s="164">
        <v>2583</v>
      </c>
      <c r="AB80" s="164">
        <v>4570</v>
      </c>
      <c r="AC80" s="162"/>
      <c r="AD80" s="40"/>
      <c r="AE80" s="66"/>
      <c r="AF80" s="471" t="s">
        <v>300</v>
      </c>
      <c r="AG80" s="451" t="s">
        <v>255</v>
      </c>
      <c r="AH80" s="444"/>
      <c r="AI80" s="444"/>
      <c r="AJ80" s="449" t="s">
        <v>228</v>
      </c>
      <c r="AK80" s="451" t="s">
        <v>255</v>
      </c>
      <c r="AL80" s="430"/>
      <c r="AM80" s="430" t="s">
        <v>308</v>
      </c>
      <c r="AN80" s="430">
        <v>4570</v>
      </c>
      <c r="AO80" s="430">
        <v>2085</v>
      </c>
      <c r="AP80" s="430">
        <v>2481</v>
      </c>
      <c r="AQ80" s="429">
        <v>4</v>
      </c>
      <c r="AR80" s="70" t="s">
        <v>229</v>
      </c>
      <c r="AS80" s="71">
        <v>205</v>
      </c>
      <c r="AT80" s="72" t="s">
        <v>230</v>
      </c>
      <c r="AU80" s="71">
        <v>208</v>
      </c>
      <c r="AV80" s="72" t="s">
        <v>231</v>
      </c>
      <c r="AW80" s="71">
        <v>25</v>
      </c>
      <c r="AX80" s="443">
        <f t="shared" ref="AX80" si="19">AO80+AP80+AQ80</f>
        <v>4570</v>
      </c>
      <c r="AY80" s="443"/>
      <c r="AZ80" s="418"/>
    </row>
    <row r="81" spans="1:52" ht="18">
      <c r="A81" s="442"/>
      <c r="B81" s="430"/>
      <c r="C81" s="451"/>
      <c r="D81" s="179" t="s">
        <v>6</v>
      </c>
      <c r="E81" s="67">
        <v>73924000</v>
      </c>
      <c r="F81" s="67">
        <v>73924000</v>
      </c>
      <c r="G81" s="164"/>
      <c r="H81" s="164"/>
      <c r="I81" s="164"/>
      <c r="J81" s="164"/>
      <c r="K81" s="164"/>
      <c r="L81" s="164"/>
      <c r="M81" s="67">
        <v>70000000</v>
      </c>
      <c r="N81" s="67">
        <v>73924000</v>
      </c>
      <c r="O81" s="67">
        <v>73924000</v>
      </c>
      <c r="P81" s="164"/>
      <c r="Q81" s="164"/>
      <c r="R81" s="164"/>
      <c r="S81" s="39"/>
      <c r="T81" s="39"/>
      <c r="U81" s="39"/>
      <c r="V81" s="39"/>
      <c r="W81" s="39"/>
      <c r="X81" s="39"/>
      <c r="Y81" s="39"/>
      <c r="Z81" s="67">
        <v>70000000</v>
      </c>
      <c r="AA81" s="67">
        <v>130853447</v>
      </c>
      <c r="AB81" s="67">
        <v>130853447</v>
      </c>
      <c r="AC81" s="164"/>
      <c r="AD81" s="164"/>
      <c r="AE81" s="39"/>
      <c r="AF81" s="471"/>
      <c r="AG81" s="451"/>
      <c r="AH81" s="444"/>
      <c r="AI81" s="444"/>
      <c r="AJ81" s="449"/>
      <c r="AK81" s="451"/>
      <c r="AL81" s="430"/>
      <c r="AM81" s="430"/>
      <c r="AN81" s="430"/>
      <c r="AO81" s="430"/>
      <c r="AP81" s="430"/>
      <c r="AQ81" s="429"/>
      <c r="AR81" s="70" t="s">
        <v>232</v>
      </c>
      <c r="AS81" s="71">
        <v>2867</v>
      </c>
      <c r="AT81" s="72" t="s">
        <v>233</v>
      </c>
      <c r="AU81" s="71">
        <v>4362</v>
      </c>
      <c r="AV81" s="72" t="s">
        <v>234</v>
      </c>
      <c r="AW81" s="71">
        <v>1</v>
      </c>
      <c r="AX81" s="443"/>
      <c r="AY81" s="443"/>
      <c r="AZ81" s="418"/>
    </row>
    <row r="82" spans="1:52" ht="27">
      <c r="A82" s="442"/>
      <c r="B82" s="430"/>
      <c r="C82" s="451"/>
      <c r="D82" s="177" t="s">
        <v>95</v>
      </c>
      <c r="E82" s="164">
        <v>0</v>
      </c>
      <c r="F82" s="164">
        <v>0</v>
      </c>
      <c r="G82" s="162"/>
      <c r="H82" s="162"/>
      <c r="I82" s="162"/>
      <c r="J82" s="162"/>
      <c r="K82" s="162"/>
      <c r="L82" s="162"/>
      <c r="M82" s="164">
        <v>0</v>
      </c>
      <c r="N82" s="164">
        <v>0</v>
      </c>
      <c r="O82" s="164">
        <v>0</v>
      </c>
      <c r="P82" s="162"/>
      <c r="Q82" s="162"/>
      <c r="R82" s="162"/>
      <c r="S82" s="41"/>
      <c r="T82" s="41"/>
      <c r="U82" s="41"/>
      <c r="V82" s="41"/>
      <c r="W82" s="41"/>
      <c r="X82" s="41"/>
      <c r="Y82" s="41"/>
      <c r="Z82" s="164">
        <v>0</v>
      </c>
      <c r="AA82" s="164">
        <v>0</v>
      </c>
      <c r="AB82" s="164">
        <v>0</v>
      </c>
      <c r="AC82" s="162"/>
      <c r="AD82" s="164"/>
      <c r="AE82" s="41"/>
      <c r="AF82" s="471"/>
      <c r="AG82" s="451"/>
      <c r="AH82" s="444"/>
      <c r="AI82" s="444"/>
      <c r="AJ82" s="449"/>
      <c r="AK82" s="451"/>
      <c r="AL82" s="430"/>
      <c r="AM82" s="430"/>
      <c r="AN82" s="430"/>
      <c r="AO82" s="430"/>
      <c r="AP82" s="430"/>
      <c r="AQ82" s="429"/>
      <c r="AR82" s="70" t="s">
        <v>235</v>
      </c>
      <c r="AS82" s="71">
        <v>640</v>
      </c>
      <c r="AT82" s="72"/>
      <c r="AU82" s="163"/>
      <c r="AV82" s="72" t="s">
        <v>236</v>
      </c>
      <c r="AW82" s="71">
        <v>5</v>
      </c>
      <c r="AX82" s="443"/>
      <c r="AY82" s="443"/>
      <c r="AZ82" s="418"/>
    </row>
    <row r="83" spans="1:52" ht="27">
      <c r="A83" s="442"/>
      <c r="B83" s="430"/>
      <c r="C83" s="451"/>
      <c r="D83" s="179" t="s">
        <v>7</v>
      </c>
      <c r="E83" s="164">
        <v>0</v>
      </c>
      <c r="F83" s="164">
        <v>0</v>
      </c>
      <c r="G83" s="162"/>
      <c r="H83" s="162"/>
      <c r="I83" s="162"/>
      <c r="J83" s="162"/>
      <c r="K83" s="162"/>
      <c r="L83" s="162"/>
      <c r="M83" s="164">
        <v>0</v>
      </c>
      <c r="N83" s="164">
        <v>0</v>
      </c>
      <c r="O83" s="164">
        <v>0</v>
      </c>
      <c r="P83" s="162"/>
      <c r="Q83" s="162"/>
      <c r="R83" s="162"/>
      <c r="S83" s="41"/>
      <c r="T83" s="41"/>
      <c r="U83" s="41"/>
      <c r="V83" s="41"/>
      <c r="W83" s="41"/>
      <c r="X83" s="41"/>
      <c r="Y83" s="41"/>
      <c r="Z83" s="164">
        <v>0</v>
      </c>
      <c r="AA83" s="164">
        <v>0</v>
      </c>
      <c r="AB83" s="164">
        <v>0</v>
      </c>
      <c r="AC83" s="162"/>
      <c r="AD83" s="164"/>
      <c r="AE83" s="41"/>
      <c r="AF83" s="471"/>
      <c r="AG83" s="451"/>
      <c r="AH83" s="444"/>
      <c r="AI83" s="444"/>
      <c r="AJ83" s="449"/>
      <c r="AK83" s="451"/>
      <c r="AL83" s="430"/>
      <c r="AM83" s="430"/>
      <c r="AN83" s="430"/>
      <c r="AO83" s="430"/>
      <c r="AP83" s="430"/>
      <c r="AQ83" s="429"/>
      <c r="AR83" s="70" t="s">
        <v>237</v>
      </c>
      <c r="AS83" s="71">
        <v>193</v>
      </c>
      <c r="AT83" s="85"/>
      <c r="AU83" s="161"/>
      <c r="AV83" s="72" t="s">
        <v>238</v>
      </c>
      <c r="AW83" s="71">
        <v>6</v>
      </c>
      <c r="AX83" s="443"/>
      <c r="AY83" s="443"/>
      <c r="AZ83" s="418"/>
    </row>
    <row r="84" spans="1:52" ht="27">
      <c r="A84" s="442"/>
      <c r="B84" s="430"/>
      <c r="C84" s="451"/>
      <c r="D84" s="177" t="s">
        <v>96</v>
      </c>
      <c r="E84" s="164">
        <f>E82+E80</f>
        <v>2784</v>
      </c>
      <c r="F84" s="164">
        <f>F82+F80</f>
        <v>2784</v>
      </c>
      <c r="G84" s="162"/>
      <c r="H84" s="162"/>
      <c r="I84" s="162"/>
      <c r="J84" s="162"/>
      <c r="K84" s="162"/>
      <c r="L84" s="162"/>
      <c r="M84" s="164">
        <f t="shared" ref="M84:AB85" si="20">M82+M80</f>
        <v>1307</v>
      </c>
      <c r="N84" s="164">
        <v>2784</v>
      </c>
      <c r="O84" s="164">
        <v>2784</v>
      </c>
      <c r="P84" s="164"/>
      <c r="Q84" s="164"/>
      <c r="R84" s="164"/>
      <c r="S84" s="164"/>
      <c r="T84" s="164">
        <f t="shared" si="20"/>
        <v>0</v>
      </c>
      <c r="U84" s="164">
        <f t="shared" si="20"/>
        <v>0</v>
      </c>
      <c r="V84" s="164">
        <f t="shared" si="20"/>
        <v>0</v>
      </c>
      <c r="W84" s="164">
        <f t="shared" si="20"/>
        <v>0</v>
      </c>
      <c r="X84" s="164">
        <f t="shared" si="20"/>
        <v>0</v>
      </c>
      <c r="Y84" s="164">
        <f t="shared" si="20"/>
        <v>0</v>
      </c>
      <c r="Z84" s="164">
        <f t="shared" si="20"/>
        <v>1307</v>
      </c>
      <c r="AA84" s="164">
        <f t="shared" si="20"/>
        <v>2583</v>
      </c>
      <c r="AB84" s="164">
        <f t="shared" si="20"/>
        <v>4570</v>
      </c>
      <c r="AC84" s="162"/>
      <c r="AD84" s="164"/>
      <c r="AE84" s="41"/>
      <c r="AF84" s="471"/>
      <c r="AG84" s="451"/>
      <c r="AH84" s="444"/>
      <c r="AI84" s="444"/>
      <c r="AJ84" s="449"/>
      <c r="AK84" s="451"/>
      <c r="AL84" s="430"/>
      <c r="AM84" s="430"/>
      <c r="AN84" s="430"/>
      <c r="AO84" s="430"/>
      <c r="AP84" s="430"/>
      <c r="AQ84" s="429"/>
      <c r="AR84" s="70" t="s">
        <v>239</v>
      </c>
      <c r="AS84" s="71">
        <v>378</v>
      </c>
      <c r="AT84" s="85"/>
      <c r="AU84" s="161"/>
      <c r="AV84" s="72" t="s">
        <v>240</v>
      </c>
      <c r="AW84" s="71">
        <v>11</v>
      </c>
      <c r="AX84" s="443"/>
      <c r="AY84" s="443"/>
      <c r="AZ84" s="418"/>
    </row>
    <row r="85" spans="1:52" ht="22.5">
      <c r="A85" s="442"/>
      <c r="B85" s="430"/>
      <c r="C85" s="451"/>
      <c r="D85" s="469" t="s">
        <v>99</v>
      </c>
      <c r="E85" s="442">
        <f>E83+E81</f>
        <v>73924000</v>
      </c>
      <c r="F85" s="180">
        <f>F83+F81</f>
        <v>73924000</v>
      </c>
      <c r="G85" s="180"/>
      <c r="H85" s="180"/>
      <c r="I85" s="180"/>
      <c r="J85" s="180"/>
      <c r="K85" s="180"/>
      <c r="L85" s="180"/>
      <c r="M85" s="180">
        <f t="shared" si="20"/>
        <v>70000000</v>
      </c>
      <c r="N85" s="180">
        <v>73924000</v>
      </c>
      <c r="O85" s="180">
        <v>73924000</v>
      </c>
      <c r="P85" s="442"/>
      <c r="Q85" s="442"/>
      <c r="R85" s="442"/>
      <c r="S85" s="442"/>
      <c r="T85" s="442">
        <f t="shared" si="20"/>
        <v>0</v>
      </c>
      <c r="U85" s="442">
        <f t="shared" si="20"/>
        <v>0</v>
      </c>
      <c r="V85" s="442">
        <f t="shared" si="20"/>
        <v>0</v>
      </c>
      <c r="W85" s="442">
        <f t="shared" si="20"/>
        <v>0</v>
      </c>
      <c r="X85" s="442">
        <f t="shared" si="20"/>
        <v>0</v>
      </c>
      <c r="Y85" s="442">
        <f t="shared" si="20"/>
        <v>0</v>
      </c>
      <c r="Z85" s="442">
        <f t="shared" si="20"/>
        <v>70000000</v>
      </c>
      <c r="AA85" s="442">
        <f t="shared" si="20"/>
        <v>130853447</v>
      </c>
      <c r="AB85" s="442">
        <f t="shared" si="20"/>
        <v>130853447</v>
      </c>
      <c r="AC85" s="445"/>
      <c r="AD85" s="445"/>
      <c r="AE85" s="445"/>
      <c r="AF85" s="471"/>
      <c r="AG85" s="451"/>
      <c r="AH85" s="444"/>
      <c r="AI85" s="444"/>
      <c r="AJ85" s="449"/>
      <c r="AK85" s="451"/>
      <c r="AL85" s="430"/>
      <c r="AM85" s="430"/>
      <c r="AN85" s="430"/>
      <c r="AO85" s="430"/>
      <c r="AP85" s="430"/>
      <c r="AQ85" s="429"/>
      <c r="AR85" s="70" t="s">
        <v>241</v>
      </c>
      <c r="AS85" s="71">
        <v>270</v>
      </c>
      <c r="AT85" s="85"/>
      <c r="AU85" s="161"/>
      <c r="AV85" s="72" t="s">
        <v>242</v>
      </c>
      <c r="AW85" s="71">
        <v>4522</v>
      </c>
      <c r="AX85" s="443"/>
      <c r="AY85" s="443"/>
      <c r="AZ85" s="418"/>
    </row>
    <row r="86" spans="1:52" ht="22.5">
      <c r="A86" s="442"/>
      <c r="B86" s="430"/>
      <c r="C86" s="451"/>
      <c r="D86" s="469"/>
      <c r="E86" s="442"/>
      <c r="F86" s="180"/>
      <c r="G86" s="180"/>
      <c r="H86" s="180"/>
      <c r="I86" s="180"/>
      <c r="J86" s="180"/>
      <c r="K86" s="180"/>
      <c r="L86" s="180"/>
      <c r="M86" s="180"/>
      <c r="N86" s="180"/>
      <c r="O86" s="180"/>
      <c r="P86" s="442"/>
      <c r="Q86" s="442"/>
      <c r="R86" s="442"/>
      <c r="S86" s="442"/>
      <c r="T86" s="442"/>
      <c r="U86" s="442"/>
      <c r="V86" s="442"/>
      <c r="W86" s="442"/>
      <c r="X86" s="442"/>
      <c r="Y86" s="442"/>
      <c r="Z86" s="442"/>
      <c r="AA86" s="442"/>
      <c r="AB86" s="442"/>
      <c r="AC86" s="445"/>
      <c r="AD86" s="445"/>
      <c r="AE86" s="445"/>
      <c r="AF86" s="471"/>
      <c r="AG86" s="451"/>
      <c r="AH86" s="444"/>
      <c r="AI86" s="444"/>
      <c r="AJ86" s="449"/>
      <c r="AK86" s="451"/>
      <c r="AL86" s="430"/>
      <c r="AM86" s="430"/>
      <c r="AN86" s="430"/>
      <c r="AO86" s="430"/>
      <c r="AP86" s="430"/>
      <c r="AQ86" s="429"/>
      <c r="AR86" s="70" t="s">
        <v>243</v>
      </c>
      <c r="AS86" s="71">
        <v>17</v>
      </c>
      <c r="AT86" s="85"/>
      <c r="AU86" s="161"/>
      <c r="AV86" s="163"/>
      <c r="AW86" s="163"/>
      <c r="AX86" s="443"/>
      <c r="AY86" s="443"/>
      <c r="AZ86" s="418"/>
    </row>
    <row r="87" spans="1:52" ht="22.5" customHeight="1">
      <c r="A87" s="442"/>
      <c r="B87" s="430"/>
      <c r="C87" s="451" t="s">
        <v>256</v>
      </c>
      <c r="D87" s="177" t="s">
        <v>94</v>
      </c>
      <c r="E87" s="178">
        <v>851</v>
      </c>
      <c r="F87" s="178">
        <v>851</v>
      </c>
      <c r="G87" s="164"/>
      <c r="H87" s="164"/>
      <c r="I87" s="164"/>
      <c r="J87" s="164"/>
      <c r="K87" s="164"/>
      <c r="L87" s="164"/>
      <c r="M87" s="164">
        <v>0</v>
      </c>
      <c r="N87" s="164">
        <v>851</v>
      </c>
      <c r="O87" s="164">
        <v>851</v>
      </c>
      <c r="P87" s="164"/>
      <c r="Q87" s="164"/>
      <c r="R87" s="65"/>
      <c r="S87" s="66"/>
      <c r="T87" s="66"/>
      <c r="U87" s="66"/>
      <c r="V87" s="66"/>
      <c r="W87" s="66"/>
      <c r="X87" s="66"/>
      <c r="Y87" s="66"/>
      <c r="Z87" s="66">
        <v>0</v>
      </c>
      <c r="AA87" s="164">
        <v>815</v>
      </c>
      <c r="AB87" s="164">
        <v>1159</v>
      </c>
      <c r="AC87" s="162"/>
      <c r="AD87" s="40"/>
      <c r="AE87" s="66"/>
      <c r="AF87" s="471" t="s">
        <v>300</v>
      </c>
      <c r="AG87" s="451" t="s">
        <v>256</v>
      </c>
      <c r="AH87" s="444"/>
      <c r="AI87" s="444"/>
      <c r="AJ87" s="449" t="s">
        <v>228</v>
      </c>
      <c r="AK87" s="451" t="s">
        <v>256</v>
      </c>
      <c r="AL87" s="430"/>
      <c r="AM87" s="430" t="s">
        <v>309</v>
      </c>
      <c r="AN87" s="430">
        <v>1159</v>
      </c>
      <c r="AO87" s="430">
        <v>587</v>
      </c>
      <c r="AP87" s="430">
        <v>572</v>
      </c>
      <c r="AQ87" s="429">
        <v>0</v>
      </c>
      <c r="AR87" s="70" t="s">
        <v>229</v>
      </c>
      <c r="AS87" s="71">
        <v>1</v>
      </c>
      <c r="AT87" s="72" t="s">
        <v>230</v>
      </c>
      <c r="AU87" s="71">
        <v>83</v>
      </c>
      <c r="AV87" s="72" t="s">
        <v>231</v>
      </c>
      <c r="AW87" s="71">
        <v>7</v>
      </c>
      <c r="AX87" s="443">
        <f t="shared" ref="AX87" si="21">AO87+AP87+AQ87</f>
        <v>1159</v>
      </c>
      <c r="AY87" s="443"/>
      <c r="AZ87" s="418"/>
    </row>
    <row r="88" spans="1:52" ht="18">
      <c r="A88" s="442"/>
      <c r="B88" s="430"/>
      <c r="C88" s="451"/>
      <c r="D88" s="179" t="s">
        <v>6</v>
      </c>
      <c r="E88" s="67">
        <v>22608236</v>
      </c>
      <c r="F88" s="67">
        <v>22608236</v>
      </c>
      <c r="G88" s="164"/>
      <c r="H88" s="164"/>
      <c r="I88" s="164"/>
      <c r="J88" s="164"/>
      <c r="K88" s="164"/>
      <c r="L88" s="164"/>
      <c r="M88" s="164">
        <v>0</v>
      </c>
      <c r="N88" s="67">
        <v>22608236</v>
      </c>
      <c r="O88" s="67">
        <v>22608236</v>
      </c>
      <c r="P88" s="164"/>
      <c r="Q88" s="164"/>
      <c r="R88" s="164"/>
      <c r="S88" s="39"/>
      <c r="T88" s="39"/>
      <c r="U88" s="39"/>
      <c r="V88" s="39"/>
      <c r="W88" s="39"/>
      <c r="X88" s="39"/>
      <c r="Y88" s="39"/>
      <c r="Z88" s="39">
        <v>0</v>
      </c>
      <c r="AA88" s="67">
        <v>39472038</v>
      </c>
      <c r="AB88" s="67">
        <v>39472038</v>
      </c>
      <c r="AC88" s="164"/>
      <c r="AD88" s="164"/>
      <c r="AE88" s="39"/>
      <c r="AF88" s="471"/>
      <c r="AG88" s="451"/>
      <c r="AH88" s="444"/>
      <c r="AI88" s="444"/>
      <c r="AJ88" s="449"/>
      <c r="AK88" s="451"/>
      <c r="AL88" s="430"/>
      <c r="AM88" s="430"/>
      <c r="AN88" s="430"/>
      <c r="AO88" s="430"/>
      <c r="AP88" s="430"/>
      <c r="AQ88" s="429"/>
      <c r="AR88" s="70" t="s">
        <v>232</v>
      </c>
      <c r="AS88" s="71">
        <v>965</v>
      </c>
      <c r="AT88" s="72" t="s">
        <v>233</v>
      </c>
      <c r="AU88" s="71">
        <v>1076</v>
      </c>
      <c r="AV88" s="72" t="s">
        <v>234</v>
      </c>
      <c r="AW88" s="71">
        <v>0</v>
      </c>
      <c r="AX88" s="443"/>
      <c r="AY88" s="443"/>
      <c r="AZ88" s="418"/>
    </row>
    <row r="89" spans="1:52" ht="27">
      <c r="A89" s="442"/>
      <c r="B89" s="430"/>
      <c r="C89" s="451"/>
      <c r="D89" s="177" t="s">
        <v>95</v>
      </c>
      <c r="E89" s="164">
        <v>0</v>
      </c>
      <c r="F89" s="164">
        <v>0</v>
      </c>
      <c r="G89" s="162"/>
      <c r="H89" s="162"/>
      <c r="I89" s="162"/>
      <c r="J89" s="162"/>
      <c r="K89" s="162"/>
      <c r="L89" s="162"/>
      <c r="M89" s="164">
        <v>0</v>
      </c>
      <c r="N89" s="164">
        <v>0</v>
      </c>
      <c r="O89" s="164">
        <v>0</v>
      </c>
      <c r="P89" s="162"/>
      <c r="Q89" s="162"/>
      <c r="R89" s="162"/>
      <c r="S89" s="41"/>
      <c r="T89" s="41"/>
      <c r="U89" s="41"/>
      <c r="V89" s="41"/>
      <c r="W89" s="41"/>
      <c r="X89" s="41"/>
      <c r="Y89" s="41"/>
      <c r="Z89" s="164">
        <v>0</v>
      </c>
      <c r="AA89" s="164">
        <v>0</v>
      </c>
      <c r="AB89" s="164">
        <v>0</v>
      </c>
      <c r="AC89" s="162"/>
      <c r="AD89" s="164"/>
      <c r="AE89" s="41"/>
      <c r="AF89" s="471"/>
      <c r="AG89" s="451"/>
      <c r="AH89" s="444"/>
      <c r="AI89" s="444"/>
      <c r="AJ89" s="449"/>
      <c r="AK89" s="451"/>
      <c r="AL89" s="430"/>
      <c r="AM89" s="430"/>
      <c r="AN89" s="430"/>
      <c r="AO89" s="430"/>
      <c r="AP89" s="430"/>
      <c r="AQ89" s="429"/>
      <c r="AR89" s="70" t="s">
        <v>235</v>
      </c>
      <c r="AS89" s="71">
        <v>105</v>
      </c>
      <c r="AT89" s="72" t="s">
        <v>246</v>
      </c>
      <c r="AU89" s="163"/>
      <c r="AV89" s="72" t="s">
        <v>236</v>
      </c>
      <c r="AW89" s="71">
        <v>6</v>
      </c>
      <c r="AX89" s="443"/>
      <c r="AY89" s="443"/>
      <c r="AZ89" s="418"/>
    </row>
    <row r="90" spans="1:52" ht="27">
      <c r="A90" s="442"/>
      <c r="B90" s="430"/>
      <c r="C90" s="451"/>
      <c r="D90" s="179" t="s">
        <v>7</v>
      </c>
      <c r="E90" s="164">
        <v>0</v>
      </c>
      <c r="F90" s="164">
        <v>0</v>
      </c>
      <c r="G90" s="162"/>
      <c r="H90" s="162"/>
      <c r="I90" s="162"/>
      <c r="J90" s="162"/>
      <c r="K90" s="162"/>
      <c r="L90" s="162"/>
      <c r="M90" s="164">
        <v>0</v>
      </c>
      <c r="N90" s="164">
        <v>0</v>
      </c>
      <c r="O90" s="164">
        <v>0</v>
      </c>
      <c r="P90" s="162"/>
      <c r="Q90" s="162"/>
      <c r="R90" s="162"/>
      <c r="S90" s="41"/>
      <c r="T90" s="41"/>
      <c r="U90" s="41"/>
      <c r="V90" s="41"/>
      <c r="W90" s="41"/>
      <c r="X90" s="41"/>
      <c r="Y90" s="41"/>
      <c r="Z90" s="164">
        <v>0</v>
      </c>
      <c r="AA90" s="164">
        <v>0</v>
      </c>
      <c r="AB90" s="164">
        <v>0</v>
      </c>
      <c r="AC90" s="162"/>
      <c r="AD90" s="164"/>
      <c r="AE90" s="41"/>
      <c r="AF90" s="471"/>
      <c r="AG90" s="451"/>
      <c r="AH90" s="444"/>
      <c r="AI90" s="444"/>
      <c r="AJ90" s="449"/>
      <c r="AK90" s="451"/>
      <c r="AL90" s="430"/>
      <c r="AM90" s="430"/>
      <c r="AN90" s="430"/>
      <c r="AO90" s="430"/>
      <c r="AP90" s="430"/>
      <c r="AQ90" s="429"/>
      <c r="AR90" s="70" t="s">
        <v>237</v>
      </c>
      <c r="AS90" s="71">
        <v>15</v>
      </c>
      <c r="AT90" s="85"/>
      <c r="AU90" s="161"/>
      <c r="AV90" s="72" t="s">
        <v>238</v>
      </c>
      <c r="AW90" s="71">
        <v>7</v>
      </c>
      <c r="AX90" s="443"/>
      <c r="AY90" s="443"/>
      <c r="AZ90" s="418"/>
    </row>
    <row r="91" spans="1:52" ht="27">
      <c r="A91" s="442"/>
      <c r="B91" s="430"/>
      <c r="C91" s="451"/>
      <c r="D91" s="177" t="s">
        <v>96</v>
      </c>
      <c r="E91" s="164">
        <f>E89+E87</f>
        <v>851</v>
      </c>
      <c r="F91" s="164">
        <f>F89+F87</f>
        <v>851</v>
      </c>
      <c r="G91" s="162"/>
      <c r="H91" s="162"/>
      <c r="I91" s="162"/>
      <c r="J91" s="162"/>
      <c r="K91" s="162"/>
      <c r="L91" s="162"/>
      <c r="M91" s="164">
        <f t="shared" ref="M91:AB92" si="22">M89+M87</f>
        <v>0</v>
      </c>
      <c r="N91" s="164">
        <v>851</v>
      </c>
      <c r="O91" s="164">
        <v>851</v>
      </c>
      <c r="P91" s="164"/>
      <c r="Q91" s="164"/>
      <c r="R91" s="164"/>
      <c r="S91" s="164"/>
      <c r="T91" s="164">
        <f t="shared" si="22"/>
        <v>0</v>
      </c>
      <c r="U91" s="164">
        <f t="shared" si="22"/>
        <v>0</v>
      </c>
      <c r="V91" s="164">
        <f t="shared" si="22"/>
        <v>0</v>
      </c>
      <c r="W91" s="164">
        <f t="shared" si="22"/>
        <v>0</v>
      </c>
      <c r="X91" s="164">
        <f t="shared" si="22"/>
        <v>0</v>
      </c>
      <c r="Y91" s="164">
        <f t="shared" si="22"/>
        <v>0</v>
      </c>
      <c r="Z91" s="164">
        <f t="shared" si="22"/>
        <v>0</v>
      </c>
      <c r="AA91" s="164">
        <f t="shared" si="22"/>
        <v>815</v>
      </c>
      <c r="AB91" s="164">
        <f t="shared" si="22"/>
        <v>1159</v>
      </c>
      <c r="AC91" s="162"/>
      <c r="AD91" s="164"/>
      <c r="AE91" s="41"/>
      <c r="AF91" s="471"/>
      <c r="AG91" s="451"/>
      <c r="AH91" s="444"/>
      <c r="AI91" s="444"/>
      <c r="AJ91" s="449"/>
      <c r="AK91" s="451"/>
      <c r="AL91" s="430"/>
      <c r="AM91" s="430"/>
      <c r="AN91" s="430"/>
      <c r="AO91" s="430"/>
      <c r="AP91" s="430"/>
      <c r="AQ91" s="429"/>
      <c r="AR91" s="70" t="s">
        <v>239</v>
      </c>
      <c r="AS91" s="71">
        <v>72</v>
      </c>
      <c r="AT91" s="85"/>
      <c r="AU91" s="161"/>
      <c r="AV91" s="72" t="s">
        <v>240</v>
      </c>
      <c r="AW91" s="71">
        <v>1</v>
      </c>
      <c r="AX91" s="443"/>
      <c r="AY91" s="443"/>
      <c r="AZ91" s="418"/>
    </row>
    <row r="92" spans="1:52" ht="22.5">
      <c r="A92" s="442"/>
      <c r="B92" s="430"/>
      <c r="C92" s="451"/>
      <c r="D92" s="469" t="s">
        <v>99</v>
      </c>
      <c r="E92" s="442">
        <f>E90+E88</f>
        <v>22608236</v>
      </c>
      <c r="F92" s="180">
        <f>F90+F88</f>
        <v>22608236</v>
      </c>
      <c r="G92" s="180"/>
      <c r="H92" s="180"/>
      <c r="I92" s="180"/>
      <c r="J92" s="180"/>
      <c r="K92" s="180"/>
      <c r="L92" s="180"/>
      <c r="M92" s="180">
        <f t="shared" si="22"/>
        <v>0</v>
      </c>
      <c r="N92" s="180">
        <v>22608236</v>
      </c>
      <c r="O92" s="180">
        <v>22608236</v>
      </c>
      <c r="P92" s="442"/>
      <c r="Q92" s="442"/>
      <c r="R92" s="442"/>
      <c r="S92" s="442"/>
      <c r="T92" s="442">
        <f t="shared" si="22"/>
        <v>0</v>
      </c>
      <c r="U92" s="442">
        <f t="shared" si="22"/>
        <v>0</v>
      </c>
      <c r="V92" s="442">
        <f t="shared" si="22"/>
        <v>0</v>
      </c>
      <c r="W92" s="442">
        <f t="shared" si="22"/>
        <v>0</v>
      </c>
      <c r="X92" s="442">
        <f t="shared" si="22"/>
        <v>0</v>
      </c>
      <c r="Y92" s="442">
        <f t="shared" si="22"/>
        <v>0</v>
      </c>
      <c r="Z92" s="442">
        <f t="shared" si="22"/>
        <v>0</v>
      </c>
      <c r="AA92" s="442">
        <f t="shared" si="22"/>
        <v>39472038</v>
      </c>
      <c r="AB92" s="442">
        <f t="shared" si="22"/>
        <v>39472038</v>
      </c>
      <c r="AC92" s="445"/>
      <c r="AD92" s="445"/>
      <c r="AE92" s="445"/>
      <c r="AF92" s="471"/>
      <c r="AG92" s="451"/>
      <c r="AH92" s="444"/>
      <c r="AI92" s="444"/>
      <c r="AJ92" s="449"/>
      <c r="AK92" s="451"/>
      <c r="AL92" s="430"/>
      <c r="AM92" s="430"/>
      <c r="AN92" s="430"/>
      <c r="AO92" s="430"/>
      <c r="AP92" s="430"/>
      <c r="AQ92" s="429"/>
      <c r="AR92" s="70" t="s">
        <v>241</v>
      </c>
      <c r="AS92" s="71">
        <v>1</v>
      </c>
      <c r="AT92" s="85"/>
      <c r="AU92" s="161"/>
      <c r="AV92" s="72" t="s">
        <v>242</v>
      </c>
      <c r="AW92" s="71">
        <v>1138</v>
      </c>
      <c r="AX92" s="443"/>
      <c r="AY92" s="443"/>
      <c r="AZ92" s="418"/>
    </row>
    <row r="93" spans="1:52" ht="22.5">
      <c r="A93" s="442"/>
      <c r="B93" s="430"/>
      <c r="C93" s="451"/>
      <c r="D93" s="469"/>
      <c r="E93" s="442"/>
      <c r="F93" s="180"/>
      <c r="G93" s="180"/>
      <c r="H93" s="180"/>
      <c r="I93" s="180"/>
      <c r="J93" s="180"/>
      <c r="K93" s="180"/>
      <c r="L93" s="180"/>
      <c r="M93" s="180"/>
      <c r="N93" s="180"/>
      <c r="O93" s="180"/>
      <c r="P93" s="442"/>
      <c r="Q93" s="442"/>
      <c r="R93" s="442"/>
      <c r="S93" s="442"/>
      <c r="T93" s="442"/>
      <c r="U93" s="442"/>
      <c r="V93" s="442"/>
      <c r="W93" s="442"/>
      <c r="X93" s="442"/>
      <c r="Y93" s="442"/>
      <c r="Z93" s="442"/>
      <c r="AA93" s="442"/>
      <c r="AB93" s="442"/>
      <c r="AC93" s="445"/>
      <c r="AD93" s="445"/>
      <c r="AE93" s="445"/>
      <c r="AF93" s="471"/>
      <c r="AG93" s="451"/>
      <c r="AH93" s="444"/>
      <c r="AI93" s="444"/>
      <c r="AJ93" s="449"/>
      <c r="AK93" s="451"/>
      <c r="AL93" s="430"/>
      <c r="AM93" s="430"/>
      <c r="AN93" s="430"/>
      <c r="AO93" s="430"/>
      <c r="AP93" s="430"/>
      <c r="AQ93" s="429"/>
      <c r="AR93" s="70" t="s">
        <v>243</v>
      </c>
      <c r="AS93" s="71">
        <v>0</v>
      </c>
      <c r="AT93" s="85"/>
      <c r="AU93" s="161"/>
      <c r="AV93" s="163"/>
      <c r="AW93" s="163"/>
      <c r="AX93" s="443"/>
      <c r="AY93" s="443"/>
      <c r="AZ93" s="418"/>
    </row>
    <row r="94" spans="1:52" ht="22.5" customHeight="1">
      <c r="A94" s="442"/>
      <c r="B94" s="430"/>
      <c r="C94" s="451" t="s">
        <v>257</v>
      </c>
      <c r="D94" s="177" t="s">
        <v>94</v>
      </c>
      <c r="E94" s="178">
        <v>1062</v>
      </c>
      <c r="F94" s="178">
        <v>1062</v>
      </c>
      <c r="G94" s="164"/>
      <c r="H94" s="164"/>
      <c r="I94" s="164"/>
      <c r="J94" s="164"/>
      <c r="K94" s="164"/>
      <c r="L94" s="164"/>
      <c r="M94" s="164">
        <v>124</v>
      </c>
      <c r="N94" s="164">
        <v>1062</v>
      </c>
      <c r="O94" s="164">
        <v>1062</v>
      </c>
      <c r="P94" s="164"/>
      <c r="Q94" s="164"/>
      <c r="R94" s="65"/>
      <c r="S94" s="66"/>
      <c r="T94" s="66"/>
      <c r="U94" s="66"/>
      <c r="V94" s="66"/>
      <c r="W94" s="66"/>
      <c r="X94" s="66"/>
      <c r="Y94" s="66"/>
      <c r="Z94" s="66">
        <v>124</v>
      </c>
      <c r="AA94" s="164">
        <v>243</v>
      </c>
      <c r="AB94" s="164">
        <v>337</v>
      </c>
      <c r="AC94" s="162"/>
      <c r="AD94" s="40"/>
      <c r="AE94" s="66"/>
      <c r="AF94" s="471" t="s">
        <v>300</v>
      </c>
      <c r="AG94" s="451" t="s">
        <v>257</v>
      </c>
      <c r="AH94" s="444"/>
      <c r="AI94" s="444"/>
      <c r="AJ94" s="449" t="s">
        <v>228</v>
      </c>
      <c r="AK94" s="451" t="s">
        <v>257</v>
      </c>
      <c r="AL94" s="430"/>
      <c r="AM94" s="430" t="s">
        <v>310</v>
      </c>
      <c r="AN94" s="430">
        <v>337</v>
      </c>
      <c r="AO94" s="430">
        <v>124</v>
      </c>
      <c r="AP94" s="430">
        <v>213</v>
      </c>
      <c r="AQ94" s="429">
        <v>0</v>
      </c>
      <c r="AR94" s="70" t="s">
        <v>229</v>
      </c>
      <c r="AS94" s="71">
        <v>0</v>
      </c>
      <c r="AT94" s="72" t="s">
        <v>230</v>
      </c>
      <c r="AU94" s="71">
        <v>214</v>
      </c>
      <c r="AV94" s="72" t="s">
        <v>231</v>
      </c>
      <c r="AW94" s="71">
        <v>0</v>
      </c>
      <c r="AX94" s="443">
        <f t="shared" ref="AX94" si="23">AO94+AP94+AQ94</f>
        <v>337</v>
      </c>
      <c r="AY94" s="443"/>
      <c r="AZ94" s="418"/>
    </row>
    <row r="95" spans="1:52" ht="18">
      <c r="A95" s="442"/>
      <c r="B95" s="430"/>
      <c r="C95" s="451"/>
      <c r="D95" s="179" t="s">
        <v>6</v>
      </c>
      <c r="E95" s="67">
        <v>28200269</v>
      </c>
      <c r="F95" s="67">
        <v>28200269</v>
      </c>
      <c r="G95" s="164"/>
      <c r="H95" s="164"/>
      <c r="I95" s="164"/>
      <c r="J95" s="164"/>
      <c r="K95" s="164"/>
      <c r="L95" s="164"/>
      <c r="M95" s="67">
        <v>12391145</v>
      </c>
      <c r="N95" s="67">
        <v>28200269</v>
      </c>
      <c r="O95" s="67">
        <v>28200269</v>
      </c>
      <c r="P95" s="164"/>
      <c r="Q95" s="164"/>
      <c r="R95" s="164"/>
      <c r="S95" s="39"/>
      <c r="T95" s="39"/>
      <c r="U95" s="39"/>
      <c r="V95" s="39"/>
      <c r="W95" s="39"/>
      <c r="X95" s="39"/>
      <c r="Y95" s="39"/>
      <c r="Z95" s="67">
        <v>12391145</v>
      </c>
      <c r="AA95" s="67">
        <v>11768963</v>
      </c>
      <c r="AB95" s="67">
        <v>11768963</v>
      </c>
      <c r="AC95" s="164"/>
      <c r="AD95" s="164"/>
      <c r="AE95" s="39"/>
      <c r="AF95" s="471"/>
      <c r="AG95" s="451"/>
      <c r="AH95" s="444"/>
      <c r="AI95" s="444"/>
      <c r="AJ95" s="449"/>
      <c r="AK95" s="451"/>
      <c r="AL95" s="430"/>
      <c r="AM95" s="430"/>
      <c r="AN95" s="430"/>
      <c r="AO95" s="430"/>
      <c r="AP95" s="430"/>
      <c r="AQ95" s="429"/>
      <c r="AR95" s="70" t="s">
        <v>232</v>
      </c>
      <c r="AS95" s="71">
        <v>80</v>
      </c>
      <c r="AT95" s="72" t="s">
        <v>233</v>
      </c>
      <c r="AU95" s="71">
        <v>123</v>
      </c>
      <c r="AV95" s="72" t="s">
        <v>234</v>
      </c>
      <c r="AW95" s="71">
        <v>0</v>
      </c>
      <c r="AX95" s="443"/>
      <c r="AY95" s="443"/>
      <c r="AZ95" s="418"/>
    </row>
    <row r="96" spans="1:52" ht="27">
      <c r="A96" s="442"/>
      <c r="B96" s="430"/>
      <c r="C96" s="451"/>
      <c r="D96" s="177" t="s">
        <v>95</v>
      </c>
      <c r="E96" s="164">
        <v>0</v>
      </c>
      <c r="F96" s="164">
        <v>0</v>
      </c>
      <c r="G96" s="162"/>
      <c r="H96" s="162"/>
      <c r="I96" s="162"/>
      <c r="J96" s="162"/>
      <c r="K96" s="162"/>
      <c r="L96" s="162"/>
      <c r="M96" s="164">
        <v>0</v>
      </c>
      <c r="N96" s="164">
        <v>0</v>
      </c>
      <c r="O96" s="164">
        <v>0</v>
      </c>
      <c r="P96" s="162"/>
      <c r="Q96" s="162"/>
      <c r="R96" s="162"/>
      <c r="S96" s="41"/>
      <c r="T96" s="41"/>
      <c r="U96" s="41"/>
      <c r="V96" s="41"/>
      <c r="W96" s="41"/>
      <c r="X96" s="41"/>
      <c r="Y96" s="41"/>
      <c r="Z96" s="164">
        <v>0</v>
      </c>
      <c r="AA96" s="164">
        <v>0</v>
      </c>
      <c r="AB96" s="164">
        <v>0</v>
      </c>
      <c r="AC96" s="162"/>
      <c r="AD96" s="164"/>
      <c r="AE96" s="41"/>
      <c r="AF96" s="471"/>
      <c r="AG96" s="451"/>
      <c r="AH96" s="444"/>
      <c r="AI96" s="444"/>
      <c r="AJ96" s="449"/>
      <c r="AK96" s="451"/>
      <c r="AL96" s="430"/>
      <c r="AM96" s="430"/>
      <c r="AN96" s="430"/>
      <c r="AO96" s="430"/>
      <c r="AP96" s="430"/>
      <c r="AQ96" s="429"/>
      <c r="AR96" s="70" t="s">
        <v>235</v>
      </c>
      <c r="AS96" s="71">
        <v>3</v>
      </c>
      <c r="AT96" s="72"/>
      <c r="AU96" s="163"/>
      <c r="AV96" s="72" t="s">
        <v>236</v>
      </c>
      <c r="AW96" s="71">
        <v>5</v>
      </c>
      <c r="AX96" s="443"/>
      <c r="AY96" s="443"/>
      <c r="AZ96" s="418"/>
    </row>
    <row r="97" spans="1:52" ht="27">
      <c r="A97" s="442"/>
      <c r="B97" s="430"/>
      <c r="C97" s="451"/>
      <c r="D97" s="179" t="s">
        <v>7</v>
      </c>
      <c r="E97" s="164">
        <v>0</v>
      </c>
      <c r="F97" s="164">
        <v>0</v>
      </c>
      <c r="G97" s="162"/>
      <c r="H97" s="162"/>
      <c r="I97" s="162"/>
      <c r="J97" s="162"/>
      <c r="K97" s="162"/>
      <c r="L97" s="162"/>
      <c r="M97" s="164">
        <v>0</v>
      </c>
      <c r="N97" s="164">
        <v>0</v>
      </c>
      <c r="O97" s="164">
        <v>0</v>
      </c>
      <c r="P97" s="162"/>
      <c r="Q97" s="162"/>
      <c r="R97" s="162"/>
      <c r="S97" s="41"/>
      <c r="T97" s="41"/>
      <c r="U97" s="41"/>
      <c r="V97" s="41"/>
      <c r="W97" s="41"/>
      <c r="X97" s="41"/>
      <c r="Y97" s="41"/>
      <c r="Z97" s="164">
        <v>0</v>
      </c>
      <c r="AA97" s="164">
        <v>0</v>
      </c>
      <c r="AB97" s="164">
        <v>0</v>
      </c>
      <c r="AC97" s="162"/>
      <c r="AD97" s="164"/>
      <c r="AE97" s="41"/>
      <c r="AF97" s="471"/>
      <c r="AG97" s="451"/>
      <c r="AH97" s="444"/>
      <c r="AI97" s="444"/>
      <c r="AJ97" s="449"/>
      <c r="AK97" s="451"/>
      <c r="AL97" s="430"/>
      <c r="AM97" s="430"/>
      <c r="AN97" s="430"/>
      <c r="AO97" s="430"/>
      <c r="AP97" s="430"/>
      <c r="AQ97" s="429"/>
      <c r="AR97" s="70" t="s">
        <v>237</v>
      </c>
      <c r="AS97" s="71">
        <v>57</v>
      </c>
      <c r="AT97" s="85"/>
      <c r="AU97" s="161"/>
      <c r="AV97" s="72" t="s">
        <v>238</v>
      </c>
      <c r="AW97" s="71">
        <v>6</v>
      </c>
      <c r="AX97" s="443"/>
      <c r="AY97" s="443"/>
      <c r="AZ97" s="418"/>
    </row>
    <row r="98" spans="1:52" ht="27">
      <c r="A98" s="442"/>
      <c r="B98" s="430"/>
      <c r="C98" s="451"/>
      <c r="D98" s="177" t="s">
        <v>96</v>
      </c>
      <c r="E98" s="164">
        <f>E96+E94</f>
        <v>1062</v>
      </c>
      <c r="F98" s="164">
        <f>F96+F94</f>
        <v>1062</v>
      </c>
      <c r="G98" s="162"/>
      <c r="H98" s="162"/>
      <c r="I98" s="162"/>
      <c r="J98" s="162"/>
      <c r="K98" s="162"/>
      <c r="L98" s="162"/>
      <c r="M98" s="164">
        <f t="shared" ref="M98:AB99" si="24">M96+M94</f>
        <v>124</v>
      </c>
      <c r="N98" s="164">
        <v>1062</v>
      </c>
      <c r="O98" s="164">
        <v>1062</v>
      </c>
      <c r="P98" s="164"/>
      <c r="Q98" s="164"/>
      <c r="R98" s="164"/>
      <c r="S98" s="164"/>
      <c r="T98" s="164">
        <f t="shared" si="24"/>
        <v>0</v>
      </c>
      <c r="U98" s="164">
        <f t="shared" si="24"/>
        <v>0</v>
      </c>
      <c r="V98" s="164">
        <f t="shared" si="24"/>
        <v>0</v>
      </c>
      <c r="W98" s="164">
        <f t="shared" si="24"/>
        <v>0</v>
      </c>
      <c r="X98" s="164">
        <f t="shared" si="24"/>
        <v>0</v>
      </c>
      <c r="Y98" s="164">
        <f t="shared" si="24"/>
        <v>0</v>
      </c>
      <c r="Z98" s="164">
        <f t="shared" si="24"/>
        <v>124</v>
      </c>
      <c r="AA98" s="164">
        <f t="shared" si="24"/>
        <v>243</v>
      </c>
      <c r="AB98" s="164">
        <f t="shared" si="24"/>
        <v>337</v>
      </c>
      <c r="AC98" s="162"/>
      <c r="AD98" s="164"/>
      <c r="AE98" s="41"/>
      <c r="AF98" s="471"/>
      <c r="AG98" s="451"/>
      <c r="AH98" s="444"/>
      <c r="AI98" s="444"/>
      <c r="AJ98" s="449"/>
      <c r="AK98" s="451"/>
      <c r="AL98" s="430"/>
      <c r="AM98" s="430"/>
      <c r="AN98" s="430"/>
      <c r="AO98" s="430"/>
      <c r="AP98" s="430"/>
      <c r="AQ98" s="429"/>
      <c r="AR98" s="70" t="s">
        <v>239</v>
      </c>
      <c r="AS98" s="71">
        <v>177</v>
      </c>
      <c r="AT98" s="85"/>
      <c r="AU98" s="161"/>
      <c r="AV98" s="72" t="s">
        <v>240</v>
      </c>
      <c r="AW98" s="71">
        <v>0</v>
      </c>
      <c r="AX98" s="443"/>
      <c r="AY98" s="443"/>
      <c r="AZ98" s="418"/>
    </row>
    <row r="99" spans="1:52" ht="22.5">
      <c r="A99" s="442"/>
      <c r="B99" s="430"/>
      <c r="C99" s="451"/>
      <c r="D99" s="469" t="s">
        <v>99</v>
      </c>
      <c r="E99" s="442">
        <f>E97+E95</f>
        <v>28200269</v>
      </c>
      <c r="F99" s="180">
        <f>F97+F95</f>
        <v>28200269</v>
      </c>
      <c r="G99" s="180"/>
      <c r="H99" s="180"/>
      <c r="I99" s="180"/>
      <c r="J99" s="180"/>
      <c r="K99" s="180"/>
      <c r="L99" s="180"/>
      <c r="M99" s="180">
        <f t="shared" si="24"/>
        <v>12391145</v>
      </c>
      <c r="N99" s="180">
        <v>28200269</v>
      </c>
      <c r="O99" s="180">
        <v>28200269</v>
      </c>
      <c r="P99" s="442"/>
      <c r="Q99" s="442"/>
      <c r="R99" s="442"/>
      <c r="S99" s="442"/>
      <c r="T99" s="442">
        <f t="shared" si="24"/>
        <v>0</v>
      </c>
      <c r="U99" s="442">
        <f t="shared" si="24"/>
        <v>0</v>
      </c>
      <c r="V99" s="442">
        <f t="shared" si="24"/>
        <v>0</v>
      </c>
      <c r="W99" s="442">
        <f t="shared" si="24"/>
        <v>0</v>
      </c>
      <c r="X99" s="442">
        <f t="shared" si="24"/>
        <v>0</v>
      </c>
      <c r="Y99" s="442">
        <f t="shared" si="24"/>
        <v>0</v>
      </c>
      <c r="Z99" s="442">
        <f t="shared" si="24"/>
        <v>12391145</v>
      </c>
      <c r="AA99" s="442">
        <f t="shared" si="24"/>
        <v>11768963</v>
      </c>
      <c r="AB99" s="442">
        <f t="shared" si="24"/>
        <v>11768963</v>
      </c>
      <c r="AC99" s="445"/>
      <c r="AD99" s="445"/>
      <c r="AE99" s="445"/>
      <c r="AF99" s="471"/>
      <c r="AG99" s="451"/>
      <c r="AH99" s="444"/>
      <c r="AI99" s="444"/>
      <c r="AJ99" s="449"/>
      <c r="AK99" s="451"/>
      <c r="AL99" s="430"/>
      <c r="AM99" s="430"/>
      <c r="AN99" s="430"/>
      <c r="AO99" s="430"/>
      <c r="AP99" s="430"/>
      <c r="AQ99" s="429"/>
      <c r="AR99" s="70" t="s">
        <v>241</v>
      </c>
      <c r="AS99" s="71">
        <v>19</v>
      </c>
      <c r="AT99" s="85"/>
      <c r="AU99" s="161"/>
      <c r="AV99" s="72" t="s">
        <v>242</v>
      </c>
      <c r="AW99" s="71">
        <v>326</v>
      </c>
      <c r="AX99" s="443"/>
      <c r="AY99" s="443"/>
      <c r="AZ99" s="418"/>
    </row>
    <row r="100" spans="1:52" ht="22.5">
      <c r="A100" s="442"/>
      <c r="B100" s="430"/>
      <c r="C100" s="451"/>
      <c r="D100" s="469"/>
      <c r="E100" s="442"/>
      <c r="F100" s="180"/>
      <c r="G100" s="180"/>
      <c r="H100" s="180"/>
      <c r="I100" s="180"/>
      <c r="J100" s="180"/>
      <c r="K100" s="180"/>
      <c r="L100" s="180"/>
      <c r="M100" s="180"/>
      <c r="N100" s="180"/>
      <c r="O100" s="180"/>
      <c r="P100" s="442"/>
      <c r="Q100" s="442"/>
      <c r="R100" s="442"/>
      <c r="S100" s="442"/>
      <c r="T100" s="442"/>
      <c r="U100" s="442"/>
      <c r="V100" s="442"/>
      <c r="W100" s="442"/>
      <c r="X100" s="442"/>
      <c r="Y100" s="442"/>
      <c r="Z100" s="442"/>
      <c r="AA100" s="442"/>
      <c r="AB100" s="442"/>
      <c r="AC100" s="445"/>
      <c r="AD100" s="445"/>
      <c r="AE100" s="445"/>
      <c r="AF100" s="471"/>
      <c r="AG100" s="451"/>
      <c r="AH100" s="444"/>
      <c r="AI100" s="444"/>
      <c r="AJ100" s="449"/>
      <c r="AK100" s="451"/>
      <c r="AL100" s="430"/>
      <c r="AM100" s="430"/>
      <c r="AN100" s="430"/>
      <c r="AO100" s="430"/>
      <c r="AP100" s="430"/>
      <c r="AQ100" s="429"/>
      <c r="AR100" s="70" t="s">
        <v>243</v>
      </c>
      <c r="AS100" s="71">
        <v>1</v>
      </c>
      <c r="AT100" s="85"/>
      <c r="AU100" s="161"/>
      <c r="AV100" s="163"/>
      <c r="AW100" s="163"/>
      <c r="AX100" s="443"/>
      <c r="AY100" s="443"/>
      <c r="AZ100" s="418"/>
    </row>
    <row r="101" spans="1:52" ht="22.5" customHeight="1">
      <c r="A101" s="442"/>
      <c r="B101" s="430"/>
      <c r="C101" s="451" t="s">
        <v>258</v>
      </c>
      <c r="D101" s="177" t="s">
        <v>94</v>
      </c>
      <c r="E101" s="178">
        <v>348</v>
      </c>
      <c r="F101" s="178">
        <v>348</v>
      </c>
      <c r="G101" s="164"/>
      <c r="H101" s="164"/>
      <c r="I101" s="164"/>
      <c r="J101" s="164"/>
      <c r="K101" s="164"/>
      <c r="L101" s="164"/>
      <c r="M101" s="164">
        <v>6</v>
      </c>
      <c r="N101" s="164">
        <v>348</v>
      </c>
      <c r="O101" s="164">
        <v>348</v>
      </c>
      <c r="P101" s="164"/>
      <c r="Q101" s="164"/>
      <c r="R101" s="65"/>
      <c r="S101" s="66"/>
      <c r="T101" s="66"/>
      <c r="U101" s="66"/>
      <c r="V101" s="66"/>
      <c r="W101" s="66"/>
      <c r="X101" s="66"/>
      <c r="Y101" s="66"/>
      <c r="Z101" s="66">
        <v>6</v>
      </c>
      <c r="AA101" s="164">
        <v>6</v>
      </c>
      <c r="AB101" s="164">
        <v>115</v>
      </c>
      <c r="AC101" s="162"/>
      <c r="AD101" s="40"/>
      <c r="AE101" s="66"/>
      <c r="AF101" s="471" t="s">
        <v>300</v>
      </c>
      <c r="AG101" s="451" t="s">
        <v>258</v>
      </c>
      <c r="AH101" s="444"/>
      <c r="AI101" s="444"/>
      <c r="AJ101" s="449" t="s">
        <v>228</v>
      </c>
      <c r="AK101" s="451" t="s">
        <v>258</v>
      </c>
      <c r="AL101" s="430"/>
      <c r="AM101" s="430" t="s">
        <v>311</v>
      </c>
      <c r="AN101" s="430">
        <v>115</v>
      </c>
      <c r="AO101" s="430">
        <v>58</v>
      </c>
      <c r="AP101" s="430">
        <v>57</v>
      </c>
      <c r="AQ101" s="429">
        <v>0</v>
      </c>
      <c r="AR101" s="70" t="s">
        <v>229</v>
      </c>
      <c r="AS101" s="71">
        <v>31</v>
      </c>
      <c r="AT101" s="72" t="s">
        <v>230</v>
      </c>
      <c r="AU101" s="71">
        <v>0</v>
      </c>
      <c r="AV101" s="72" t="s">
        <v>231</v>
      </c>
      <c r="AW101" s="71">
        <v>0</v>
      </c>
      <c r="AX101" s="443">
        <f t="shared" ref="AX101" si="25">AO101+AP101+AQ101</f>
        <v>115</v>
      </c>
      <c r="AY101" s="443"/>
      <c r="AZ101" s="418"/>
    </row>
    <row r="102" spans="1:52" ht="18">
      <c r="A102" s="442"/>
      <c r="B102" s="430"/>
      <c r="C102" s="451"/>
      <c r="D102" s="179" t="s">
        <v>6</v>
      </c>
      <c r="E102" s="67">
        <v>9264952</v>
      </c>
      <c r="F102" s="67">
        <v>9264952</v>
      </c>
      <c r="G102" s="164"/>
      <c r="H102" s="164"/>
      <c r="I102" s="164"/>
      <c r="J102" s="164"/>
      <c r="K102" s="164"/>
      <c r="L102" s="164"/>
      <c r="M102" s="67">
        <v>2026604</v>
      </c>
      <c r="N102" s="67">
        <v>9264952</v>
      </c>
      <c r="O102" s="67">
        <v>9264952</v>
      </c>
      <c r="P102" s="164"/>
      <c r="Q102" s="164"/>
      <c r="R102" s="164"/>
      <c r="S102" s="39"/>
      <c r="T102" s="39"/>
      <c r="U102" s="39"/>
      <c r="V102" s="39"/>
      <c r="W102" s="39"/>
      <c r="X102" s="39"/>
      <c r="Y102" s="39"/>
      <c r="Z102" s="67">
        <v>2026604</v>
      </c>
      <c r="AA102" s="67">
        <v>290591</v>
      </c>
      <c r="AB102" s="67">
        <v>290591</v>
      </c>
      <c r="AC102" s="164"/>
      <c r="AD102" s="164"/>
      <c r="AE102" s="39"/>
      <c r="AF102" s="471"/>
      <c r="AG102" s="451"/>
      <c r="AH102" s="444"/>
      <c r="AI102" s="444"/>
      <c r="AJ102" s="449"/>
      <c r="AK102" s="451"/>
      <c r="AL102" s="430"/>
      <c r="AM102" s="430"/>
      <c r="AN102" s="430"/>
      <c r="AO102" s="430"/>
      <c r="AP102" s="430"/>
      <c r="AQ102" s="429"/>
      <c r="AR102" s="70" t="s">
        <v>232</v>
      </c>
      <c r="AS102" s="71">
        <v>80</v>
      </c>
      <c r="AT102" s="72" t="s">
        <v>233</v>
      </c>
      <c r="AU102" s="71">
        <v>115</v>
      </c>
      <c r="AV102" s="72" t="s">
        <v>234</v>
      </c>
      <c r="AW102" s="71">
        <v>0</v>
      </c>
      <c r="AX102" s="443"/>
      <c r="AY102" s="443"/>
      <c r="AZ102" s="418"/>
    </row>
    <row r="103" spans="1:52" ht="27">
      <c r="A103" s="442"/>
      <c r="B103" s="430"/>
      <c r="C103" s="451"/>
      <c r="D103" s="177" t="s">
        <v>95</v>
      </c>
      <c r="E103" s="164">
        <v>0</v>
      </c>
      <c r="F103" s="164">
        <v>0</v>
      </c>
      <c r="G103" s="162"/>
      <c r="H103" s="162"/>
      <c r="I103" s="162"/>
      <c r="J103" s="162"/>
      <c r="K103" s="162"/>
      <c r="L103" s="162"/>
      <c r="M103" s="164">
        <v>0</v>
      </c>
      <c r="N103" s="164">
        <v>0</v>
      </c>
      <c r="O103" s="164">
        <v>0</v>
      </c>
      <c r="P103" s="162"/>
      <c r="Q103" s="162"/>
      <c r="R103" s="162"/>
      <c r="S103" s="41"/>
      <c r="T103" s="41"/>
      <c r="U103" s="41"/>
      <c r="V103" s="41"/>
      <c r="W103" s="41"/>
      <c r="X103" s="41"/>
      <c r="Y103" s="41"/>
      <c r="Z103" s="164">
        <v>0</v>
      </c>
      <c r="AA103" s="164">
        <v>0</v>
      </c>
      <c r="AB103" s="164">
        <v>0</v>
      </c>
      <c r="AC103" s="162"/>
      <c r="AD103" s="164"/>
      <c r="AE103" s="41"/>
      <c r="AF103" s="471"/>
      <c r="AG103" s="451"/>
      <c r="AH103" s="444"/>
      <c r="AI103" s="444"/>
      <c r="AJ103" s="449"/>
      <c r="AK103" s="451"/>
      <c r="AL103" s="430"/>
      <c r="AM103" s="430"/>
      <c r="AN103" s="430"/>
      <c r="AO103" s="430"/>
      <c r="AP103" s="430"/>
      <c r="AQ103" s="429"/>
      <c r="AR103" s="70" t="s">
        <v>235</v>
      </c>
      <c r="AS103" s="71">
        <v>1</v>
      </c>
      <c r="AT103" s="72"/>
      <c r="AU103" s="163"/>
      <c r="AV103" s="72" t="s">
        <v>236</v>
      </c>
      <c r="AW103" s="71">
        <v>0</v>
      </c>
      <c r="AX103" s="443"/>
      <c r="AY103" s="443"/>
      <c r="AZ103" s="418"/>
    </row>
    <row r="104" spans="1:52" ht="27">
      <c r="A104" s="442"/>
      <c r="B104" s="430"/>
      <c r="C104" s="451"/>
      <c r="D104" s="179" t="s">
        <v>7</v>
      </c>
      <c r="E104" s="164">
        <v>0</v>
      </c>
      <c r="F104" s="164">
        <v>0</v>
      </c>
      <c r="G104" s="162"/>
      <c r="H104" s="162"/>
      <c r="I104" s="162"/>
      <c r="J104" s="162"/>
      <c r="K104" s="162"/>
      <c r="L104" s="162"/>
      <c r="M104" s="164">
        <v>0</v>
      </c>
      <c r="N104" s="164">
        <v>0</v>
      </c>
      <c r="O104" s="164">
        <v>0</v>
      </c>
      <c r="P104" s="162"/>
      <c r="Q104" s="162"/>
      <c r="R104" s="162"/>
      <c r="S104" s="41"/>
      <c r="T104" s="41"/>
      <c r="U104" s="41"/>
      <c r="V104" s="41"/>
      <c r="W104" s="41"/>
      <c r="X104" s="41"/>
      <c r="Y104" s="41"/>
      <c r="Z104" s="164">
        <v>0</v>
      </c>
      <c r="AA104" s="164">
        <v>0</v>
      </c>
      <c r="AB104" s="164">
        <v>0</v>
      </c>
      <c r="AC104" s="162"/>
      <c r="AD104" s="164"/>
      <c r="AE104" s="41"/>
      <c r="AF104" s="471"/>
      <c r="AG104" s="451"/>
      <c r="AH104" s="444"/>
      <c r="AI104" s="444"/>
      <c r="AJ104" s="449"/>
      <c r="AK104" s="451"/>
      <c r="AL104" s="430"/>
      <c r="AM104" s="430"/>
      <c r="AN104" s="430"/>
      <c r="AO104" s="430"/>
      <c r="AP104" s="430"/>
      <c r="AQ104" s="429"/>
      <c r="AR104" s="70" t="s">
        <v>237</v>
      </c>
      <c r="AS104" s="71">
        <v>3</v>
      </c>
      <c r="AT104" s="85"/>
      <c r="AU104" s="161"/>
      <c r="AV104" s="72" t="s">
        <v>238</v>
      </c>
      <c r="AW104" s="71">
        <v>0</v>
      </c>
      <c r="AX104" s="443"/>
      <c r="AY104" s="443"/>
      <c r="AZ104" s="418"/>
    </row>
    <row r="105" spans="1:52" ht="27">
      <c r="A105" s="442"/>
      <c r="B105" s="430"/>
      <c r="C105" s="451"/>
      <c r="D105" s="177" t="s">
        <v>96</v>
      </c>
      <c r="E105" s="164">
        <f>E103+E101</f>
        <v>348</v>
      </c>
      <c r="F105" s="164">
        <f>F103+F101</f>
        <v>348</v>
      </c>
      <c r="G105" s="162"/>
      <c r="H105" s="162"/>
      <c r="I105" s="162"/>
      <c r="J105" s="162"/>
      <c r="K105" s="162"/>
      <c r="L105" s="162"/>
      <c r="M105" s="164">
        <f t="shared" ref="M105:AB106" si="26">M103+M101</f>
        <v>6</v>
      </c>
      <c r="N105" s="164">
        <v>348</v>
      </c>
      <c r="O105" s="164">
        <v>348</v>
      </c>
      <c r="P105" s="164"/>
      <c r="Q105" s="164"/>
      <c r="R105" s="164"/>
      <c r="S105" s="164"/>
      <c r="T105" s="164">
        <f t="shared" si="26"/>
        <v>0</v>
      </c>
      <c r="U105" s="164">
        <f t="shared" si="26"/>
        <v>0</v>
      </c>
      <c r="V105" s="164">
        <f t="shared" si="26"/>
        <v>0</v>
      </c>
      <c r="W105" s="164">
        <f t="shared" si="26"/>
        <v>0</v>
      </c>
      <c r="X105" s="164">
        <f t="shared" si="26"/>
        <v>0</v>
      </c>
      <c r="Y105" s="164">
        <f t="shared" si="26"/>
        <v>0</v>
      </c>
      <c r="Z105" s="164">
        <f t="shared" si="26"/>
        <v>6</v>
      </c>
      <c r="AA105" s="164">
        <f t="shared" si="26"/>
        <v>6</v>
      </c>
      <c r="AB105" s="164">
        <f t="shared" si="26"/>
        <v>115</v>
      </c>
      <c r="AC105" s="162"/>
      <c r="AD105" s="164"/>
      <c r="AE105" s="41"/>
      <c r="AF105" s="471"/>
      <c r="AG105" s="451"/>
      <c r="AH105" s="444"/>
      <c r="AI105" s="444"/>
      <c r="AJ105" s="449"/>
      <c r="AK105" s="451"/>
      <c r="AL105" s="430"/>
      <c r="AM105" s="430"/>
      <c r="AN105" s="430"/>
      <c r="AO105" s="430"/>
      <c r="AP105" s="430"/>
      <c r="AQ105" s="429"/>
      <c r="AR105" s="70" t="s">
        <v>239</v>
      </c>
      <c r="AS105" s="71">
        <v>0</v>
      </c>
      <c r="AT105" s="85"/>
      <c r="AU105" s="161"/>
      <c r="AV105" s="72" t="s">
        <v>240</v>
      </c>
      <c r="AW105" s="71">
        <v>1</v>
      </c>
      <c r="AX105" s="443"/>
      <c r="AY105" s="443"/>
      <c r="AZ105" s="418"/>
    </row>
    <row r="106" spans="1:52" ht="22.5">
      <c r="A106" s="442"/>
      <c r="B106" s="430"/>
      <c r="C106" s="451"/>
      <c r="D106" s="469" t="s">
        <v>99</v>
      </c>
      <c r="E106" s="442">
        <f>E104+E102</f>
        <v>9264952</v>
      </c>
      <c r="F106" s="180">
        <f>F104+F102</f>
        <v>9264952</v>
      </c>
      <c r="G106" s="180"/>
      <c r="H106" s="180"/>
      <c r="I106" s="180"/>
      <c r="J106" s="180"/>
      <c r="K106" s="180"/>
      <c r="L106" s="180"/>
      <c r="M106" s="180">
        <f t="shared" si="26"/>
        <v>2026604</v>
      </c>
      <c r="N106" s="180">
        <v>9264952</v>
      </c>
      <c r="O106" s="180">
        <v>9264952</v>
      </c>
      <c r="P106" s="442"/>
      <c r="Q106" s="442"/>
      <c r="R106" s="442"/>
      <c r="S106" s="442"/>
      <c r="T106" s="442">
        <f t="shared" si="26"/>
        <v>0</v>
      </c>
      <c r="U106" s="442">
        <f t="shared" si="26"/>
        <v>0</v>
      </c>
      <c r="V106" s="442">
        <f t="shared" si="26"/>
        <v>0</v>
      </c>
      <c r="W106" s="442">
        <f t="shared" si="26"/>
        <v>0</v>
      </c>
      <c r="X106" s="442">
        <f t="shared" si="26"/>
        <v>0</v>
      </c>
      <c r="Y106" s="442">
        <f t="shared" si="26"/>
        <v>0</v>
      </c>
      <c r="Z106" s="442">
        <f t="shared" si="26"/>
        <v>2026604</v>
      </c>
      <c r="AA106" s="442">
        <f t="shared" si="26"/>
        <v>290591</v>
      </c>
      <c r="AB106" s="442">
        <f t="shared" si="26"/>
        <v>290591</v>
      </c>
      <c r="AC106" s="445"/>
      <c r="AD106" s="445"/>
      <c r="AE106" s="445"/>
      <c r="AF106" s="471"/>
      <c r="AG106" s="451"/>
      <c r="AH106" s="444"/>
      <c r="AI106" s="444"/>
      <c r="AJ106" s="449"/>
      <c r="AK106" s="451"/>
      <c r="AL106" s="430"/>
      <c r="AM106" s="430"/>
      <c r="AN106" s="430"/>
      <c r="AO106" s="430"/>
      <c r="AP106" s="430"/>
      <c r="AQ106" s="429"/>
      <c r="AR106" s="70" t="s">
        <v>241</v>
      </c>
      <c r="AS106" s="71">
        <v>0</v>
      </c>
      <c r="AT106" s="85"/>
      <c r="AU106" s="161"/>
      <c r="AV106" s="72" t="s">
        <v>242</v>
      </c>
      <c r="AW106" s="71">
        <v>114</v>
      </c>
      <c r="AX106" s="443"/>
      <c r="AY106" s="443"/>
      <c r="AZ106" s="418"/>
    </row>
    <row r="107" spans="1:52" ht="22.5">
      <c r="A107" s="442"/>
      <c r="B107" s="430"/>
      <c r="C107" s="451"/>
      <c r="D107" s="469"/>
      <c r="E107" s="442"/>
      <c r="F107" s="180"/>
      <c r="G107" s="180"/>
      <c r="H107" s="180"/>
      <c r="I107" s="180"/>
      <c r="J107" s="180"/>
      <c r="K107" s="180"/>
      <c r="L107" s="180"/>
      <c r="M107" s="180"/>
      <c r="N107" s="180"/>
      <c r="O107" s="180"/>
      <c r="P107" s="442"/>
      <c r="Q107" s="442"/>
      <c r="R107" s="442"/>
      <c r="S107" s="442"/>
      <c r="T107" s="442"/>
      <c r="U107" s="442"/>
      <c r="V107" s="442"/>
      <c r="W107" s="442"/>
      <c r="X107" s="442"/>
      <c r="Y107" s="442"/>
      <c r="Z107" s="442"/>
      <c r="AA107" s="442"/>
      <c r="AB107" s="442"/>
      <c r="AC107" s="445"/>
      <c r="AD107" s="445"/>
      <c r="AE107" s="445"/>
      <c r="AF107" s="471"/>
      <c r="AG107" s="451"/>
      <c r="AH107" s="444"/>
      <c r="AI107" s="444"/>
      <c r="AJ107" s="449"/>
      <c r="AK107" s="451"/>
      <c r="AL107" s="430"/>
      <c r="AM107" s="430"/>
      <c r="AN107" s="430"/>
      <c r="AO107" s="430"/>
      <c r="AP107" s="430"/>
      <c r="AQ107" s="429"/>
      <c r="AR107" s="70" t="s">
        <v>243</v>
      </c>
      <c r="AS107" s="71">
        <v>0</v>
      </c>
      <c r="AT107" s="85"/>
      <c r="AU107" s="161"/>
      <c r="AV107" s="163"/>
      <c r="AW107" s="163"/>
      <c r="AX107" s="443"/>
      <c r="AY107" s="443"/>
      <c r="AZ107" s="418"/>
    </row>
    <row r="108" spans="1:52" ht="22.5" customHeight="1">
      <c r="A108" s="442"/>
      <c r="B108" s="430"/>
      <c r="C108" s="451" t="s">
        <v>260</v>
      </c>
      <c r="D108" s="177" t="s">
        <v>94</v>
      </c>
      <c r="E108" s="178">
        <v>727</v>
      </c>
      <c r="F108" s="178">
        <v>727</v>
      </c>
      <c r="G108" s="164"/>
      <c r="H108" s="164"/>
      <c r="I108" s="164"/>
      <c r="J108" s="164"/>
      <c r="K108" s="164"/>
      <c r="L108" s="164"/>
      <c r="M108" s="164">
        <v>0</v>
      </c>
      <c r="N108" s="164">
        <v>727</v>
      </c>
      <c r="O108" s="164">
        <v>727</v>
      </c>
      <c r="P108" s="164"/>
      <c r="Q108" s="164"/>
      <c r="R108" s="65"/>
      <c r="S108" s="66"/>
      <c r="T108" s="66"/>
      <c r="U108" s="66"/>
      <c r="V108" s="66"/>
      <c r="W108" s="66"/>
      <c r="X108" s="66"/>
      <c r="Y108" s="66"/>
      <c r="Z108" s="66">
        <v>0</v>
      </c>
      <c r="AA108" s="164">
        <v>40</v>
      </c>
      <c r="AB108" s="164">
        <v>138</v>
      </c>
      <c r="AC108" s="162"/>
      <c r="AD108" s="40"/>
      <c r="AE108" s="66"/>
      <c r="AF108" s="471" t="s">
        <v>300</v>
      </c>
      <c r="AG108" s="451" t="s">
        <v>260</v>
      </c>
      <c r="AH108" s="444"/>
      <c r="AI108" s="444"/>
      <c r="AJ108" s="449" t="s">
        <v>228</v>
      </c>
      <c r="AK108" s="451" t="s">
        <v>260</v>
      </c>
      <c r="AL108" s="430"/>
      <c r="AM108" s="430" t="s">
        <v>312</v>
      </c>
      <c r="AN108" s="430">
        <v>138</v>
      </c>
      <c r="AO108" s="430">
        <v>65</v>
      </c>
      <c r="AP108" s="430">
        <v>73</v>
      </c>
      <c r="AQ108" s="429">
        <v>0</v>
      </c>
      <c r="AR108" s="70" t="s">
        <v>229</v>
      </c>
      <c r="AS108" s="71">
        <v>0</v>
      </c>
      <c r="AT108" s="72" t="s">
        <v>230</v>
      </c>
      <c r="AU108" s="71">
        <v>12</v>
      </c>
      <c r="AV108" s="72" t="s">
        <v>231</v>
      </c>
      <c r="AW108" s="71">
        <v>0</v>
      </c>
      <c r="AX108" s="443">
        <f t="shared" ref="AX108" si="27">AO108+AP108+AQ108</f>
        <v>138</v>
      </c>
      <c r="AY108" s="443"/>
      <c r="AZ108" s="418"/>
    </row>
    <row r="109" spans="1:52" ht="18">
      <c r="A109" s="442"/>
      <c r="B109" s="430"/>
      <c r="C109" s="451"/>
      <c r="D109" s="179" t="s">
        <v>6</v>
      </c>
      <c r="E109" s="67">
        <v>19318686</v>
      </c>
      <c r="F109" s="67">
        <v>19318686</v>
      </c>
      <c r="G109" s="164"/>
      <c r="H109" s="164"/>
      <c r="I109" s="164"/>
      <c r="J109" s="164"/>
      <c r="K109" s="164"/>
      <c r="L109" s="164"/>
      <c r="M109" s="164">
        <v>0</v>
      </c>
      <c r="N109" s="67">
        <v>19318686</v>
      </c>
      <c r="O109" s="67">
        <v>19318686</v>
      </c>
      <c r="P109" s="164"/>
      <c r="Q109" s="164"/>
      <c r="R109" s="164"/>
      <c r="S109" s="39"/>
      <c r="T109" s="39"/>
      <c r="U109" s="39"/>
      <c r="V109" s="39"/>
      <c r="W109" s="39"/>
      <c r="X109" s="39"/>
      <c r="Y109" s="39"/>
      <c r="Z109" s="39">
        <v>0</v>
      </c>
      <c r="AA109" s="67">
        <v>1937277</v>
      </c>
      <c r="AB109" s="67">
        <v>1937277</v>
      </c>
      <c r="AC109" s="164"/>
      <c r="AD109" s="164"/>
      <c r="AE109" s="39"/>
      <c r="AF109" s="471"/>
      <c r="AG109" s="451"/>
      <c r="AH109" s="444"/>
      <c r="AI109" s="444"/>
      <c r="AJ109" s="449"/>
      <c r="AK109" s="451"/>
      <c r="AL109" s="430"/>
      <c r="AM109" s="430"/>
      <c r="AN109" s="430"/>
      <c r="AO109" s="430"/>
      <c r="AP109" s="430"/>
      <c r="AQ109" s="429"/>
      <c r="AR109" s="70" t="s">
        <v>232</v>
      </c>
      <c r="AS109" s="71">
        <v>114</v>
      </c>
      <c r="AT109" s="72" t="s">
        <v>233</v>
      </c>
      <c r="AU109" s="71">
        <v>126</v>
      </c>
      <c r="AV109" s="72" t="s">
        <v>234</v>
      </c>
      <c r="AW109" s="71">
        <v>0</v>
      </c>
      <c r="AX109" s="443"/>
      <c r="AY109" s="443"/>
      <c r="AZ109" s="418"/>
    </row>
    <row r="110" spans="1:52" ht="27">
      <c r="A110" s="442"/>
      <c r="B110" s="430"/>
      <c r="C110" s="451"/>
      <c r="D110" s="177" t="s">
        <v>95</v>
      </c>
      <c r="E110" s="164">
        <v>0</v>
      </c>
      <c r="F110" s="164">
        <v>0</v>
      </c>
      <c r="G110" s="162"/>
      <c r="H110" s="162"/>
      <c r="I110" s="162"/>
      <c r="J110" s="162"/>
      <c r="K110" s="162"/>
      <c r="L110" s="162"/>
      <c r="M110" s="164">
        <v>0</v>
      </c>
      <c r="N110" s="164">
        <v>0</v>
      </c>
      <c r="O110" s="164">
        <v>0</v>
      </c>
      <c r="P110" s="162"/>
      <c r="Q110" s="162"/>
      <c r="R110" s="162"/>
      <c r="S110" s="41"/>
      <c r="T110" s="41"/>
      <c r="U110" s="41"/>
      <c r="V110" s="41"/>
      <c r="W110" s="41"/>
      <c r="X110" s="41"/>
      <c r="Y110" s="41"/>
      <c r="Z110" s="164">
        <v>0</v>
      </c>
      <c r="AA110" s="164">
        <v>0</v>
      </c>
      <c r="AB110" s="164">
        <v>0</v>
      </c>
      <c r="AC110" s="162"/>
      <c r="AD110" s="164"/>
      <c r="AE110" s="41"/>
      <c r="AF110" s="471"/>
      <c r="AG110" s="451"/>
      <c r="AH110" s="444"/>
      <c r="AI110" s="444"/>
      <c r="AJ110" s="449"/>
      <c r="AK110" s="451"/>
      <c r="AL110" s="430"/>
      <c r="AM110" s="430"/>
      <c r="AN110" s="430"/>
      <c r="AO110" s="430"/>
      <c r="AP110" s="430"/>
      <c r="AQ110" s="429"/>
      <c r="AR110" s="70" t="s">
        <v>235</v>
      </c>
      <c r="AS110" s="71">
        <v>9</v>
      </c>
      <c r="AT110" s="72" t="s">
        <v>246</v>
      </c>
      <c r="AU110" s="163"/>
      <c r="AV110" s="72" t="s">
        <v>236</v>
      </c>
      <c r="AW110" s="71">
        <v>0</v>
      </c>
      <c r="AX110" s="443"/>
      <c r="AY110" s="443"/>
      <c r="AZ110" s="418"/>
    </row>
    <row r="111" spans="1:52" ht="27">
      <c r="A111" s="442"/>
      <c r="B111" s="430"/>
      <c r="C111" s="451"/>
      <c r="D111" s="179" t="s">
        <v>7</v>
      </c>
      <c r="E111" s="164">
        <v>0</v>
      </c>
      <c r="F111" s="164">
        <v>0</v>
      </c>
      <c r="G111" s="162"/>
      <c r="H111" s="162"/>
      <c r="I111" s="162"/>
      <c r="J111" s="162"/>
      <c r="K111" s="162"/>
      <c r="L111" s="162"/>
      <c r="M111" s="164">
        <v>0</v>
      </c>
      <c r="N111" s="164">
        <v>0</v>
      </c>
      <c r="O111" s="164">
        <v>0</v>
      </c>
      <c r="P111" s="162"/>
      <c r="Q111" s="162"/>
      <c r="R111" s="162"/>
      <c r="S111" s="41"/>
      <c r="T111" s="41"/>
      <c r="U111" s="41"/>
      <c r="V111" s="41"/>
      <c r="W111" s="41"/>
      <c r="X111" s="41"/>
      <c r="Y111" s="41"/>
      <c r="Z111" s="164">
        <v>0</v>
      </c>
      <c r="AA111" s="164">
        <v>0</v>
      </c>
      <c r="AB111" s="164">
        <v>0</v>
      </c>
      <c r="AC111" s="162"/>
      <c r="AD111" s="164"/>
      <c r="AE111" s="41"/>
      <c r="AF111" s="471"/>
      <c r="AG111" s="451"/>
      <c r="AH111" s="444"/>
      <c r="AI111" s="444"/>
      <c r="AJ111" s="449"/>
      <c r="AK111" s="451"/>
      <c r="AL111" s="430"/>
      <c r="AM111" s="430"/>
      <c r="AN111" s="430"/>
      <c r="AO111" s="430"/>
      <c r="AP111" s="430"/>
      <c r="AQ111" s="429"/>
      <c r="AR111" s="70" t="s">
        <v>237</v>
      </c>
      <c r="AS111" s="71">
        <v>3</v>
      </c>
      <c r="AT111" s="85"/>
      <c r="AU111" s="161"/>
      <c r="AV111" s="72" t="s">
        <v>238</v>
      </c>
      <c r="AW111" s="71">
        <v>1</v>
      </c>
      <c r="AX111" s="443"/>
      <c r="AY111" s="443"/>
      <c r="AZ111" s="418"/>
    </row>
    <row r="112" spans="1:52" ht="27">
      <c r="A112" s="442"/>
      <c r="B112" s="430"/>
      <c r="C112" s="451"/>
      <c r="D112" s="177" t="s">
        <v>96</v>
      </c>
      <c r="E112" s="164">
        <f>E110+E108</f>
        <v>727</v>
      </c>
      <c r="F112" s="164">
        <f>F110+F108</f>
        <v>727</v>
      </c>
      <c r="G112" s="162"/>
      <c r="H112" s="162"/>
      <c r="I112" s="162"/>
      <c r="J112" s="162"/>
      <c r="K112" s="162"/>
      <c r="L112" s="162"/>
      <c r="M112" s="164">
        <f t="shared" ref="M112:AB113" si="28">M110+M108</f>
        <v>0</v>
      </c>
      <c r="N112" s="164">
        <v>727</v>
      </c>
      <c r="O112" s="164">
        <v>727</v>
      </c>
      <c r="P112" s="164"/>
      <c r="Q112" s="164"/>
      <c r="R112" s="164"/>
      <c r="S112" s="164"/>
      <c r="T112" s="164">
        <f t="shared" si="28"/>
        <v>0</v>
      </c>
      <c r="U112" s="164">
        <f t="shared" si="28"/>
        <v>0</v>
      </c>
      <c r="V112" s="164">
        <f t="shared" si="28"/>
        <v>0</v>
      </c>
      <c r="W112" s="164">
        <f t="shared" si="28"/>
        <v>0</v>
      </c>
      <c r="X112" s="164">
        <f t="shared" si="28"/>
        <v>0</v>
      </c>
      <c r="Y112" s="164">
        <f t="shared" si="28"/>
        <v>0</v>
      </c>
      <c r="Z112" s="164">
        <f t="shared" si="28"/>
        <v>0</v>
      </c>
      <c r="AA112" s="164">
        <f t="shared" si="28"/>
        <v>40</v>
      </c>
      <c r="AB112" s="164">
        <f t="shared" si="28"/>
        <v>138</v>
      </c>
      <c r="AC112" s="162"/>
      <c r="AD112" s="164"/>
      <c r="AE112" s="41"/>
      <c r="AF112" s="471"/>
      <c r="AG112" s="451"/>
      <c r="AH112" s="444"/>
      <c r="AI112" s="444"/>
      <c r="AJ112" s="449"/>
      <c r="AK112" s="451"/>
      <c r="AL112" s="430"/>
      <c r="AM112" s="430"/>
      <c r="AN112" s="430"/>
      <c r="AO112" s="430"/>
      <c r="AP112" s="430"/>
      <c r="AQ112" s="429"/>
      <c r="AR112" s="70" t="s">
        <v>239</v>
      </c>
      <c r="AS112" s="71">
        <v>11</v>
      </c>
      <c r="AT112" s="85"/>
      <c r="AU112" s="161"/>
      <c r="AV112" s="72" t="s">
        <v>240</v>
      </c>
      <c r="AW112" s="71">
        <v>0</v>
      </c>
      <c r="AX112" s="443"/>
      <c r="AY112" s="443"/>
      <c r="AZ112" s="418"/>
    </row>
    <row r="113" spans="1:52" ht="22.5">
      <c r="A113" s="442"/>
      <c r="B113" s="430"/>
      <c r="C113" s="451"/>
      <c r="D113" s="469" t="s">
        <v>99</v>
      </c>
      <c r="E113" s="442">
        <f>E111+E109</f>
        <v>19318686</v>
      </c>
      <c r="F113" s="180">
        <f>F111+F109</f>
        <v>19318686</v>
      </c>
      <c r="G113" s="180"/>
      <c r="H113" s="180"/>
      <c r="I113" s="180"/>
      <c r="J113" s="180"/>
      <c r="K113" s="180"/>
      <c r="L113" s="180"/>
      <c r="M113" s="180">
        <f t="shared" si="28"/>
        <v>0</v>
      </c>
      <c r="N113" s="180">
        <v>19318686</v>
      </c>
      <c r="O113" s="180">
        <v>19318686</v>
      </c>
      <c r="P113" s="442"/>
      <c r="Q113" s="442"/>
      <c r="R113" s="442"/>
      <c r="S113" s="442"/>
      <c r="T113" s="442">
        <f t="shared" si="28"/>
        <v>0</v>
      </c>
      <c r="U113" s="442">
        <f t="shared" si="28"/>
        <v>0</v>
      </c>
      <c r="V113" s="442">
        <f t="shared" si="28"/>
        <v>0</v>
      </c>
      <c r="W113" s="442">
        <f t="shared" si="28"/>
        <v>0</v>
      </c>
      <c r="X113" s="442">
        <f t="shared" si="28"/>
        <v>0</v>
      </c>
      <c r="Y113" s="442">
        <f t="shared" si="28"/>
        <v>0</v>
      </c>
      <c r="Z113" s="442">
        <f t="shared" si="28"/>
        <v>0</v>
      </c>
      <c r="AA113" s="442">
        <f t="shared" si="28"/>
        <v>1937277</v>
      </c>
      <c r="AB113" s="442">
        <f t="shared" si="28"/>
        <v>1937277</v>
      </c>
      <c r="AC113" s="445"/>
      <c r="AD113" s="445"/>
      <c r="AE113" s="445"/>
      <c r="AF113" s="471"/>
      <c r="AG113" s="451"/>
      <c r="AH113" s="444"/>
      <c r="AI113" s="444"/>
      <c r="AJ113" s="449"/>
      <c r="AK113" s="451"/>
      <c r="AL113" s="430"/>
      <c r="AM113" s="430"/>
      <c r="AN113" s="430"/>
      <c r="AO113" s="430"/>
      <c r="AP113" s="430"/>
      <c r="AQ113" s="429"/>
      <c r="AR113" s="70" t="s">
        <v>241</v>
      </c>
      <c r="AS113" s="71">
        <v>1</v>
      </c>
      <c r="AT113" s="85"/>
      <c r="AU113" s="161"/>
      <c r="AV113" s="72" t="s">
        <v>242</v>
      </c>
      <c r="AW113" s="71">
        <v>137</v>
      </c>
      <c r="AX113" s="443"/>
      <c r="AY113" s="443"/>
      <c r="AZ113" s="418"/>
    </row>
    <row r="114" spans="1:52" ht="22.5">
      <c r="A114" s="442"/>
      <c r="B114" s="430"/>
      <c r="C114" s="451"/>
      <c r="D114" s="469"/>
      <c r="E114" s="442"/>
      <c r="F114" s="180"/>
      <c r="G114" s="180"/>
      <c r="H114" s="180"/>
      <c r="I114" s="180"/>
      <c r="J114" s="180"/>
      <c r="K114" s="180"/>
      <c r="L114" s="180"/>
      <c r="M114" s="180"/>
      <c r="N114" s="180"/>
      <c r="O114" s="180"/>
      <c r="P114" s="442"/>
      <c r="Q114" s="442"/>
      <c r="R114" s="442"/>
      <c r="S114" s="442"/>
      <c r="T114" s="442"/>
      <c r="U114" s="442"/>
      <c r="V114" s="442"/>
      <c r="W114" s="442"/>
      <c r="X114" s="442"/>
      <c r="Y114" s="442"/>
      <c r="Z114" s="442"/>
      <c r="AA114" s="442"/>
      <c r="AB114" s="442"/>
      <c r="AC114" s="445"/>
      <c r="AD114" s="445"/>
      <c r="AE114" s="445"/>
      <c r="AF114" s="471"/>
      <c r="AG114" s="451"/>
      <c r="AH114" s="444"/>
      <c r="AI114" s="444"/>
      <c r="AJ114" s="449"/>
      <c r="AK114" s="451"/>
      <c r="AL114" s="430"/>
      <c r="AM114" s="430"/>
      <c r="AN114" s="430"/>
      <c r="AO114" s="430"/>
      <c r="AP114" s="430"/>
      <c r="AQ114" s="429"/>
      <c r="AR114" s="70" t="s">
        <v>243</v>
      </c>
      <c r="AS114" s="71">
        <v>0</v>
      </c>
      <c r="AT114" s="85"/>
      <c r="AU114" s="161"/>
      <c r="AV114" s="163"/>
      <c r="AW114" s="163"/>
      <c r="AX114" s="443"/>
      <c r="AY114" s="443"/>
      <c r="AZ114" s="418"/>
    </row>
    <row r="115" spans="1:52" ht="22.5" customHeight="1">
      <c r="A115" s="442"/>
      <c r="B115" s="430"/>
      <c r="C115" s="451" t="s">
        <v>261</v>
      </c>
      <c r="D115" s="177" t="s">
        <v>94</v>
      </c>
      <c r="E115" s="178">
        <v>913</v>
      </c>
      <c r="F115" s="178">
        <v>913</v>
      </c>
      <c r="G115" s="164"/>
      <c r="H115" s="164"/>
      <c r="I115" s="164"/>
      <c r="J115" s="164"/>
      <c r="K115" s="164"/>
      <c r="L115" s="164"/>
      <c r="M115" s="164">
        <v>0</v>
      </c>
      <c r="N115" s="164">
        <v>913</v>
      </c>
      <c r="O115" s="164">
        <v>913</v>
      </c>
      <c r="P115" s="164"/>
      <c r="Q115" s="164"/>
      <c r="R115" s="65"/>
      <c r="S115" s="66"/>
      <c r="T115" s="66"/>
      <c r="U115" s="66"/>
      <c r="V115" s="66"/>
      <c r="W115" s="66"/>
      <c r="X115" s="66"/>
      <c r="Y115" s="66"/>
      <c r="Z115" s="66">
        <v>0</v>
      </c>
      <c r="AA115" s="164">
        <v>130</v>
      </c>
      <c r="AB115" s="164">
        <v>370</v>
      </c>
      <c r="AC115" s="162"/>
      <c r="AD115" s="40"/>
      <c r="AE115" s="66"/>
      <c r="AF115" s="471" t="s">
        <v>300</v>
      </c>
      <c r="AG115" s="451" t="s">
        <v>261</v>
      </c>
      <c r="AH115" s="444"/>
      <c r="AI115" s="444"/>
      <c r="AJ115" s="449" t="s">
        <v>228</v>
      </c>
      <c r="AK115" s="451" t="s">
        <v>261</v>
      </c>
      <c r="AL115" s="430"/>
      <c r="AM115" s="430" t="s">
        <v>313</v>
      </c>
      <c r="AN115" s="430">
        <v>370</v>
      </c>
      <c r="AO115" s="430">
        <v>127</v>
      </c>
      <c r="AP115" s="430">
        <v>243</v>
      </c>
      <c r="AQ115" s="429">
        <v>0</v>
      </c>
      <c r="AR115" s="70" t="s">
        <v>229</v>
      </c>
      <c r="AS115" s="71">
        <v>56</v>
      </c>
      <c r="AT115" s="72" t="s">
        <v>230</v>
      </c>
      <c r="AU115" s="71">
        <v>57</v>
      </c>
      <c r="AV115" s="72" t="s">
        <v>231</v>
      </c>
      <c r="AW115" s="71">
        <v>2</v>
      </c>
      <c r="AX115" s="443">
        <f t="shared" ref="AX115" si="29">AO115+AP115+AQ115</f>
        <v>370</v>
      </c>
      <c r="AY115" s="443"/>
      <c r="AZ115" s="418"/>
    </row>
    <row r="116" spans="1:52" ht="18">
      <c r="A116" s="442"/>
      <c r="B116" s="430"/>
      <c r="C116" s="451"/>
      <c r="D116" s="179" t="s">
        <v>6</v>
      </c>
      <c r="E116" s="67">
        <v>24250958</v>
      </c>
      <c r="F116" s="67">
        <v>24250958</v>
      </c>
      <c r="G116" s="164"/>
      <c r="H116" s="164"/>
      <c r="I116" s="164"/>
      <c r="J116" s="164"/>
      <c r="K116" s="164"/>
      <c r="L116" s="164"/>
      <c r="M116" s="164">
        <v>0</v>
      </c>
      <c r="N116" s="67">
        <v>24250958</v>
      </c>
      <c r="O116" s="67">
        <v>24250958</v>
      </c>
      <c r="P116" s="164"/>
      <c r="Q116" s="164"/>
      <c r="R116" s="164"/>
      <c r="S116" s="39"/>
      <c r="T116" s="39"/>
      <c r="U116" s="39"/>
      <c r="V116" s="39"/>
      <c r="W116" s="39"/>
      <c r="X116" s="39"/>
      <c r="Y116" s="39"/>
      <c r="Z116" s="39">
        <v>0</v>
      </c>
      <c r="AA116" s="67">
        <v>6296153</v>
      </c>
      <c r="AB116" s="67">
        <v>6296153</v>
      </c>
      <c r="AC116" s="164"/>
      <c r="AD116" s="164"/>
      <c r="AE116" s="39"/>
      <c r="AF116" s="471"/>
      <c r="AG116" s="451"/>
      <c r="AH116" s="444"/>
      <c r="AI116" s="444"/>
      <c r="AJ116" s="449"/>
      <c r="AK116" s="451"/>
      <c r="AL116" s="430"/>
      <c r="AM116" s="430"/>
      <c r="AN116" s="430"/>
      <c r="AO116" s="430"/>
      <c r="AP116" s="430"/>
      <c r="AQ116" s="429"/>
      <c r="AR116" s="70" t="s">
        <v>232</v>
      </c>
      <c r="AS116" s="71">
        <v>61</v>
      </c>
      <c r="AT116" s="72" t="s">
        <v>233</v>
      </c>
      <c r="AU116" s="71">
        <v>313</v>
      </c>
      <c r="AV116" s="72" t="s">
        <v>234</v>
      </c>
      <c r="AW116" s="71">
        <v>0</v>
      </c>
      <c r="AX116" s="443"/>
      <c r="AY116" s="443"/>
      <c r="AZ116" s="418"/>
    </row>
    <row r="117" spans="1:52" ht="27">
      <c r="A117" s="442"/>
      <c r="B117" s="430"/>
      <c r="C117" s="451"/>
      <c r="D117" s="177" t="s">
        <v>95</v>
      </c>
      <c r="E117" s="164">
        <v>0</v>
      </c>
      <c r="F117" s="164">
        <v>0</v>
      </c>
      <c r="G117" s="162"/>
      <c r="H117" s="162"/>
      <c r="I117" s="162"/>
      <c r="J117" s="162"/>
      <c r="K117" s="162"/>
      <c r="L117" s="162"/>
      <c r="M117" s="164">
        <v>0</v>
      </c>
      <c r="N117" s="164">
        <v>0</v>
      </c>
      <c r="O117" s="164">
        <v>0</v>
      </c>
      <c r="P117" s="162"/>
      <c r="Q117" s="162"/>
      <c r="R117" s="162"/>
      <c r="S117" s="41"/>
      <c r="T117" s="41"/>
      <c r="U117" s="41"/>
      <c r="V117" s="41"/>
      <c r="W117" s="41"/>
      <c r="X117" s="41"/>
      <c r="Y117" s="41"/>
      <c r="Z117" s="164">
        <v>0</v>
      </c>
      <c r="AA117" s="164">
        <v>0</v>
      </c>
      <c r="AB117" s="164">
        <v>0</v>
      </c>
      <c r="AC117" s="162"/>
      <c r="AD117" s="164"/>
      <c r="AE117" s="41"/>
      <c r="AF117" s="471"/>
      <c r="AG117" s="451"/>
      <c r="AH117" s="444"/>
      <c r="AI117" s="444"/>
      <c r="AJ117" s="449"/>
      <c r="AK117" s="451"/>
      <c r="AL117" s="430"/>
      <c r="AM117" s="430"/>
      <c r="AN117" s="430"/>
      <c r="AO117" s="430"/>
      <c r="AP117" s="430"/>
      <c r="AQ117" s="429"/>
      <c r="AR117" s="70" t="s">
        <v>235</v>
      </c>
      <c r="AS117" s="71">
        <v>12</v>
      </c>
      <c r="AT117" s="72" t="s">
        <v>246</v>
      </c>
      <c r="AU117" s="163"/>
      <c r="AV117" s="72" t="s">
        <v>236</v>
      </c>
      <c r="AW117" s="71">
        <v>2</v>
      </c>
      <c r="AX117" s="443"/>
      <c r="AY117" s="443"/>
      <c r="AZ117" s="418"/>
    </row>
    <row r="118" spans="1:52" ht="27">
      <c r="A118" s="442"/>
      <c r="B118" s="430"/>
      <c r="C118" s="451"/>
      <c r="D118" s="179" t="s">
        <v>7</v>
      </c>
      <c r="E118" s="164">
        <v>0</v>
      </c>
      <c r="F118" s="164">
        <v>0</v>
      </c>
      <c r="G118" s="162"/>
      <c r="H118" s="162"/>
      <c r="I118" s="162"/>
      <c r="J118" s="162"/>
      <c r="K118" s="162"/>
      <c r="L118" s="162"/>
      <c r="M118" s="164">
        <v>0</v>
      </c>
      <c r="N118" s="164">
        <v>0</v>
      </c>
      <c r="O118" s="164">
        <v>0</v>
      </c>
      <c r="P118" s="162"/>
      <c r="Q118" s="162"/>
      <c r="R118" s="162"/>
      <c r="S118" s="41"/>
      <c r="T118" s="41"/>
      <c r="U118" s="41"/>
      <c r="V118" s="41"/>
      <c r="W118" s="41"/>
      <c r="X118" s="41"/>
      <c r="Y118" s="41"/>
      <c r="Z118" s="164">
        <v>0</v>
      </c>
      <c r="AA118" s="164">
        <v>0</v>
      </c>
      <c r="AB118" s="164">
        <v>0</v>
      </c>
      <c r="AC118" s="162"/>
      <c r="AD118" s="164"/>
      <c r="AE118" s="41"/>
      <c r="AF118" s="471"/>
      <c r="AG118" s="451"/>
      <c r="AH118" s="444"/>
      <c r="AI118" s="444"/>
      <c r="AJ118" s="449"/>
      <c r="AK118" s="451"/>
      <c r="AL118" s="430"/>
      <c r="AM118" s="430"/>
      <c r="AN118" s="430"/>
      <c r="AO118" s="430"/>
      <c r="AP118" s="430"/>
      <c r="AQ118" s="429"/>
      <c r="AR118" s="70" t="s">
        <v>237</v>
      </c>
      <c r="AS118" s="71">
        <v>57</v>
      </c>
      <c r="AT118" s="85"/>
      <c r="AU118" s="161"/>
      <c r="AV118" s="72" t="s">
        <v>238</v>
      </c>
      <c r="AW118" s="71">
        <v>0</v>
      </c>
      <c r="AX118" s="443"/>
      <c r="AY118" s="443"/>
      <c r="AZ118" s="418"/>
    </row>
    <row r="119" spans="1:52" ht="27">
      <c r="A119" s="442"/>
      <c r="B119" s="430"/>
      <c r="C119" s="451"/>
      <c r="D119" s="177" t="s">
        <v>96</v>
      </c>
      <c r="E119" s="164">
        <f>E117+E115</f>
        <v>913</v>
      </c>
      <c r="F119" s="164">
        <f>F117+F115</f>
        <v>913</v>
      </c>
      <c r="G119" s="162"/>
      <c r="H119" s="162"/>
      <c r="I119" s="162"/>
      <c r="J119" s="162"/>
      <c r="K119" s="162"/>
      <c r="L119" s="162"/>
      <c r="M119" s="164">
        <f t="shared" ref="M119:AB120" si="30">M117+M115</f>
        <v>0</v>
      </c>
      <c r="N119" s="164">
        <f t="shared" si="30"/>
        <v>913</v>
      </c>
      <c r="O119" s="164">
        <v>913</v>
      </c>
      <c r="P119" s="164"/>
      <c r="Q119" s="164"/>
      <c r="R119" s="164"/>
      <c r="S119" s="164"/>
      <c r="T119" s="164">
        <f t="shared" si="30"/>
        <v>0</v>
      </c>
      <c r="U119" s="164">
        <f t="shared" si="30"/>
        <v>0</v>
      </c>
      <c r="V119" s="164">
        <f t="shared" si="30"/>
        <v>0</v>
      </c>
      <c r="W119" s="164">
        <f t="shared" si="30"/>
        <v>0</v>
      </c>
      <c r="X119" s="164">
        <f t="shared" si="30"/>
        <v>0</v>
      </c>
      <c r="Y119" s="164">
        <f t="shared" si="30"/>
        <v>0</v>
      </c>
      <c r="Z119" s="164">
        <f t="shared" si="30"/>
        <v>0</v>
      </c>
      <c r="AA119" s="164">
        <f t="shared" si="30"/>
        <v>130</v>
      </c>
      <c r="AB119" s="164">
        <f t="shared" si="30"/>
        <v>370</v>
      </c>
      <c r="AC119" s="162"/>
      <c r="AD119" s="164"/>
      <c r="AE119" s="41"/>
      <c r="AF119" s="471"/>
      <c r="AG119" s="451"/>
      <c r="AH119" s="444"/>
      <c r="AI119" s="444"/>
      <c r="AJ119" s="449"/>
      <c r="AK119" s="451"/>
      <c r="AL119" s="430"/>
      <c r="AM119" s="430"/>
      <c r="AN119" s="430"/>
      <c r="AO119" s="430"/>
      <c r="AP119" s="430"/>
      <c r="AQ119" s="429"/>
      <c r="AR119" s="70" t="s">
        <v>239</v>
      </c>
      <c r="AS119" s="71">
        <v>181</v>
      </c>
      <c r="AT119" s="85"/>
      <c r="AU119" s="161"/>
      <c r="AV119" s="72" t="s">
        <v>240</v>
      </c>
      <c r="AW119" s="71">
        <v>0</v>
      </c>
      <c r="AX119" s="443"/>
      <c r="AY119" s="443"/>
      <c r="AZ119" s="418"/>
    </row>
    <row r="120" spans="1:52" ht="22.5">
      <c r="A120" s="442"/>
      <c r="B120" s="430"/>
      <c r="C120" s="451"/>
      <c r="D120" s="469" t="s">
        <v>99</v>
      </c>
      <c r="E120" s="442">
        <f>E118+E116</f>
        <v>24250958</v>
      </c>
      <c r="F120" s="180">
        <f>F118+F116</f>
        <v>24250958</v>
      </c>
      <c r="G120" s="180"/>
      <c r="H120" s="180"/>
      <c r="I120" s="180"/>
      <c r="J120" s="180"/>
      <c r="K120" s="180"/>
      <c r="L120" s="180"/>
      <c r="M120" s="180">
        <f t="shared" si="30"/>
        <v>0</v>
      </c>
      <c r="N120" s="180">
        <f t="shared" si="30"/>
        <v>24250958</v>
      </c>
      <c r="O120" s="180">
        <v>24250958</v>
      </c>
      <c r="P120" s="442"/>
      <c r="Q120" s="442"/>
      <c r="R120" s="442"/>
      <c r="S120" s="442"/>
      <c r="T120" s="442">
        <f t="shared" si="30"/>
        <v>0</v>
      </c>
      <c r="U120" s="442">
        <f t="shared" si="30"/>
        <v>0</v>
      </c>
      <c r="V120" s="442">
        <f t="shared" si="30"/>
        <v>0</v>
      </c>
      <c r="W120" s="442">
        <f t="shared" si="30"/>
        <v>0</v>
      </c>
      <c r="X120" s="442">
        <f t="shared" si="30"/>
        <v>0</v>
      </c>
      <c r="Y120" s="442">
        <f t="shared" si="30"/>
        <v>0</v>
      </c>
      <c r="Z120" s="442">
        <f t="shared" si="30"/>
        <v>0</v>
      </c>
      <c r="AA120" s="442">
        <f t="shared" si="30"/>
        <v>6296153</v>
      </c>
      <c r="AB120" s="442">
        <f t="shared" si="30"/>
        <v>6296153</v>
      </c>
      <c r="AC120" s="445"/>
      <c r="AD120" s="445"/>
      <c r="AE120" s="445"/>
      <c r="AF120" s="471"/>
      <c r="AG120" s="451"/>
      <c r="AH120" s="444"/>
      <c r="AI120" s="444"/>
      <c r="AJ120" s="449"/>
      <c r="AK120" s="451"/>
      <c r="AL120" s="430"/>
      <c r="AM120" s="430"/>
      <c r="AN120" s="430"/>
      <c r="AO120" s="430"/>
      <c r="AP120" s="430"/>
      <c r="AQ120" s="429"/>
      <c r="AR120" s="70" t="s">
        <v>241</v>
      </c>
      <c r="AS120" s="71">
        <v>3</v>
      </c>
      <c r="AT120" s="85"/>
      <c r="AU120" s="161"/>
      <c r="AV120" s="72" t="s">
        <v>242</v>
      </c>
      <c r="AW120" s="71">
        <v>366</v>
      </c>
      <c r="AX120" s="443"/>
      <c r="AY120" s="443"/>
      <c r="AZ120" s="418"/>
    </row>
    <row r="121" spans="1:52" ht="22.5">
      <c r="A121" s="442"/>
      <c r="B121" s="430"/>
      <c r="C121" s="451"/>
      <c r="D121" s="469"/>
      <c r="E121" s="442"/>
      <c r="F121" s="180"/>
      <c r="G121" s="180"/>
      <c r="H121" s="180"/>
      <c r="I121" s="180"/>
      <c r="J121" s="180"/>
      <c r="K121" s="180"/>
      <c r="L121" s="180"/>
      <c r="M121" s="180"/>
      <c r="N121" s="180"/>
      <c r="O121" s="180"/>
      <c r="P121" s="442"/>
      <c r="Q121" s="442"/>
      <c r="R121" s="442"/>
      <c r="S121" s="442"/>
      <c r="T121" s="442"/>
      <c r="U121" s="442"/>
      <c r="V121" s="442"/>
      <c r="W121" s="442"/>
      <c r="X121" s="442"/>
      <c r="Y121" s="442"/>
      <c r="Z121" s="442"/>
      <c r="AA121" s="442"/>
      <c r="AB121" s="442"/>
      <c r="AC121" s="445"/>
      <c r="AD121" s="445"/>
      <c r="AE121" s="445"/>
      <c r="AF121" s="471"/>
      <c r="AG121" s="451"/>
      <c r="AH121" s="444"/>
      <c r="AI121" s="444"/>
      <c r="AJ121" s="449"/>
      <c r="AK121" s="451"/>
      <c r="AL121" s="430"/>
      <c r="AM121" s="430"/>
      <c r="AN121" s="430"/>
      <c r="AO121" s="430"/>
      <c r="AP121" s="430"/>
      <c r="AQ121" s="429"/>
      <c r="AR121" s="70" t="s">
        <v>243</v>
      </c>
      <c r="AS121" s="71">
        <v>0</v>
      </c>
      <c r="AT121" s="85"/>
      <c r="AU121" s="161"/>
      <c r="AV121" s="163"/>
      <c r="AW121" s="163"/>
      <c r="AX121" s="443"/>
      <c r="AY121" s="443"/>
      <c r="AZ121" s="418"/>
    </row>
    <row r="122" spans="1:52" ht="22.5" customHeight="1">
      <c r="A122" s="442"/>
      <c r="B122" s="430"/>
      <c r="C122" s="451" t="s">
        <v>262</v>
      </c>
      <c r="D122" s="177" t="s">
        <v>94</v>
      </c>
      <c r="E122" s="178">
        <v>557</v>
      </c>
      <c r="F122" s="178">
        <v>557</v>
      </c>
      <c r="G122" s="164"/>
      <c r="H122" s="164"/>
      <c r="I122" s="164"/>
      <c r="J122" s="164"/>
      <c r="K122" s="164"/>
      <c r="L122" s="164"/>
      <c r="M122" s="164">
        <v>0</v>
      </c>
      <c r="N122" s="164">
        <v>557</v>
      </c>
      <c r="O122" s="164">
        <v>557</v>
      </c>
      <c r="P122" s="164"/>
      <c r="Q122" s="164"/>
      <c r="R122" s="65"/>
      <c r="S122" s="66"/>
      <c r="T122" s="66"/>
      <c r="U122" s="66"/>
      <c r="V122" s="66"/>
      <c r="W122" s="66"/>
      <c r="X122" s="66"/>
      <c r="Y122" s="66"/>
      <c r="Z122" s="66">
        <v>0</v>
      </c>
      <c r="AA122" s="164">
        <v>15</v>
      </c>
      <c r="AB122" s="164">
        <v>15</v>
      </c>
      <c r="AC122" s="162"/>
      <c r="AD122" s="40"/>
      <c r="AE122" s="66"/>
      <c r="AF122" s="471" t="s">
        <v>300</v>
      </c>
      <c r="AG122" s="451" t="s">
        <v>262</v>
      </c>
      <c r="AH122" s="444"/>
      <c r="AI122" s="444"/>
      <c r="AJ122" s="449" t="s">
        <v>228</v>
      </c>
      <c r="AK122" s="451" t="s">
        <v>262</v>
      </c>
      <c r="AL122" s="430"/>
      <c r="AM122" s="430" t="s">
        <v>314</v>
      </c>
      <c r="AN122" s="430">
        <v>15</v>
      </c>
      <c r="AO122" s="430">
        <v>6</v>
      </c>
      <c r="AP122" s="430">
        <v>9</v>
      </c>
      <c r="AQ122" s="429">
        <v>0</v>
      </c>
      <c r="AR122" s="70" t="s">
        <v>229</v>
      </c>
      <c r="AS122" s="71">
        <v>0</v>
      </c>
      <c r="AT122" s="72" t="s">
        <v>230</v>
      </c>
      <c r="AU122" s="71">
        <v>15</v>
      </c>
      <c r="AV122" s="72" t="s">
        <v>231</v>
      </c>
      <c r="AW122" s="71">
        <v>0</v>
      </c>
      <c r="AX122" s="443">
        <f t="shared" ref="AX122" si="31">AO122+AP122+AQ122</f>
        <v>15</v>
      </c>
      <c r="AY122" s="443"/>
      <c r="AZ122" s="418"/>
    </row>
    <row r="123" spans="1:52" ht="18">
      <c r="A123" s="442"/>
      <c r="B123" s="430"/>
      <c r="C123" s="451"/>
      <c r="D123" s="179" t="s">
        <v>6</v>
      </c>
      <c r="E123" s="67">
        <v>14784800</v>
      </c>
      <c r="F123" s="67">
        <v>14784800</v>
      </c>
      <c r="G123" s="164"/>
      <c r="H123" s="164"/>
      <c r="I123" s="164"/>
      <c r="J123" s="164"/>
      <c r="K123" s="164"/>
      <c r="L123" s="164"/>
      <c r="M123" s="164">
        <v>0</v>
      </c>
      <c r="N123" s="67">
        <v>14784800</v>
      </c>
      <c r="O123" s="67">
        <v>14784800</v>
      </c>
      <c r="P123" s="164"/>
      <c r="Q123" s="164"/>
      <c r="R123" s="164"/>
      <c r="S123" s="39"/>
      <c r="T123" s="39"/>
      <c r="U123" s="39"/>
      <c r="V123" s="39"/>
      <c r="W123" s="39"/>
      <c r="X123" s="39"/>
      <c r="Y123" s="39"/>
      <c r="Z123" s="39">
        <v>0</v>
      </c>
      <c r="AA123" s="67">
        <v>726479</v>
      </c>
      <c r="AB123" s="67">
        <v>726479</v>
      </c>
      <c r="AC123" s="164"/>
      <c r="AD123" s="164"/>
      <c r="AE123" s="39"/>
      <c r="AF123" s="471"/>
      <c r="AG123" s="451"/>
      <c r="AH123" s="444"/>
      <c r="AI123" s="444"/>
      <c r="AJ123" s="449"/>
      <c r="AK123" s="451"/>
      <c r="AL123" s="430"/>
      <c r="AM123" s="430"/>
      <c r="AN123" s="430"/>
      <c r="AO123" s="430"/>
      <c r="AP123" s="430"/>
      <c r="AQ123" s="429"/>
      <c r="AR123" s="70" t="s">
        <v>232</v>
      </c>
      <c r="AS123" s="71">
        <v>0</v>
      </c>
      <c r="AT123" s="72" t="s">
        <v>233</v>
      </c>
      <c r="AU123" s="71">
        <v>0</v>
      </c>
      <c r="AV123" s="72" t="s">
        <v>234</v>
      </c>
      <c r="AW123" s="71">
        <v>0</v>
      </c>
      <c r="AX123" s="443"/>
      <c r="AY123" s="443"/>
      <c r="AZ123" s="418"/>
    </row>
    <row r="124" spans="1:52" ht="27">
      <c r="A124" s="442"/>
      <c r="B124" s="430"/>
      <c r="C124" s="451"/>
      <c r="D124" s="177" t="s">
        <v>95</v>
      </c>
      <c r="E124" s="164">
        <v>0</v>
      </c>
      <c r="F124" s="164">
        <v>0</v>
      </c>
      <c r="G124" s="162"/>
      <c r="H124" s="162"/>
      <c r="I124" s="162"/>
      <c r="J124" s="162"/>
      <c r="K124" s="162"/>
      <c r="L124" s="162"/>
      <c r="M124" s="164">
        <v>0</v>
      </c>
      <c r="N124" s="164">
        <v>0</v>
      </c>
      <c r="O124" s="164">
        <v>0</v>
      </c>
      <c r="P124" s="162"/>
      <c r="Q124" s="162"/>
      <c r="R124" s="162"/>
      <c r="S124" s="41"/>
      <c r="T124" s="41"/>
      <c r="U124" s="41"/>
      <c r="V124" s="41"/>
      <c r="W124" s="41"/>
      <c r="X124" s="41"/>
      <c r="Y124" s="41"/>
      <c r="Z124" s="164">
        <v>0</v>
      </c>
      <c r="AA124" s="164">
        <v>0</v>
      </c>
      <c r="AB124" s="164">
        <v>0</v>
      </c>
      <c r="AC124" s="162"/>
      <c r="AD124" s="164"/>
      <c r="AE124" s="41"/>
      <c r="AF124" s="471"/>
      <c r="AG124" s="451"/>
      <c r="AH124" s="444"/>
      <c r="AI124" s="444"/>
      <c r="AJ124" s="449"/>
      <c r="AK124" s="451"/>
      <c r="AL124" s="430"/>
      <c r="AM124" s="430"/>
      <c r="AN124" s="430"/>
      <c r="AO124" s="430"/>
      <c r="AP124" s="430"/>
      <c r="AQ124" s="429"/>
      <c r="AR124" s="70" t="s">
        <v>235</v>
      </c>
      <c r="AS124" s="71">
        <v>0</v>
      </c>
      <c r="AT124" s="72" t="s">
        <v>246</v>
      </c>
      <c r="AU124" s="163"/>
      <c r="AV124" s="72" t="s">
        <v>236</v>
      </c>
      <c r="AW124" s="71">
        <v>0</v>
      </c>
      <c r="AX124" s="443"/>
      <c r="AY124" s="443"/>
      <c r="AZ124" s="418"/>
    </row>
    <row r="125" spans="1:52" ht="27">
      <c r="A125" s="442"/>
      <c r="B125" s="430"/>
      <c r="C125" s="451"/>
      <c r="D125" s="179" t="s">
        <v>7</v>
      </c>
      <c r="E125" s="164">
        <v>0</v>
      </c>
      <c r="F125" s="164">
        <v>0</v>
      </c>
      <c r="G125" s="162"/>
      <c r="H125" s="162"/>
      <c r="I125" s="162"/>
      <c r="J125" s="162"/>
      <c r="K125" s="162"/>
      <c r="L125" s="162"/>
      <c r="M125" s="164">
        <v>0</v>
      </c>
      <c r="N125" s="164">
        <v>0</v>
      </c>
      <c r="O125" s="164">
        <v>0</v>
      </c>
      <c r="P125" s="162"/>
      <c r="Q125" s="162"/>
      <c r="R125" s="162"/>
      <c r="S125" s="41"/>
      <c r="T125" s="41"/>
      <c r="U125" s="41"/>
      <c r="V125" s="41"/>
      <c r="W125" s="41"/>
      <c r="X125" s="41"/>
      <c r="Y125" s="41"/>
      <c r="Z125" s="164">
        <v>0</v>
      </c>
      <c r="AA125" s="164">
        <v>0</v>
      </c>
      <c r="AB125" s="164">
        <v>0</v>
      </c>
      <c r="AC125" s="162"/>
      <c r="AD125" s="164"/>
      <c r="AE125" s="41"/>
      <c r="AF125" s="471"/>
      <c r="AG125" s="451"/>
      <c r="AH125" s="444"/>
      <c r="AI125" s="444"/>
      <c r="AJ125" s="449"/>
      <c r="AK125" s="451"/>
      <c r="AL125" s="430"/>
      <c r="AM125" s="430"/>
      <c r="AN125" s="430"/>
      <c r="AO125" s="430"/>
      <c r="AP125" s="430"/>
      <c r="AQ125" s="429"/>
      <c r="AR125" s="70" t="s">
        <v>237</v>
      </c>
      <c r="AS125" s="71">
        <v>7</v>
      </c>
      <c r="AT125" s="85"/>
      <c r="AU125" s="161"/>
      <c r="AV125" s="72" t="s">
        <v>238</v>
      </c>
      <c r="AW125" s="71">
        <v>0</v>
      </c>
      <c r="AX125" s="443"/>
      <c r="AY125" s="443"/>
      <c r="AZ125" s="418"/>
    </row>
    <row r="126" spans="1:52" ht="27">
      <c r="A126" s="442"/>
      <c r="B126" s="430"/>
      <c r="C126" s="451"/>
      <c r="D126" s="177" t="s">
        <v>96</v>
      </c>
      <c r="E126" s="164">
        <f>E124+E122</f>
        <v>557</v>
      </c>
      <c r="F126" s="164">
        <v>557</v>
      </c>
      <c r="G126" s="162"/>
      <c r="H126" s="162"/>
      <c r="I126" s="162"/>
      <c r="J126" s="162"/>
      <c r="K126" s="162"/>
      <c r="L126" s="162"/>
      <c r="M126" s="164">
        <v>0</v>
      </c>
      <c r="N126" s="164">
        <v>557</v>
      </c>
      <c r="O126" s="164">
        <v>557</v>
      </c>
      <c r="P126" s="164"/>
      <c r="Q126" s="164"/>
      <c r="R126" s="164"/>
      <c r="S126" s="164"/>
      <c r="T126" s="164">
        <f t="shared" ref="T126:AB127" si="32">T124+T122</f>
        <v>0</v>
      </c>
      <c r="U126" s="164">
        <f t="shared" si="32"/>
        <v>0</v>
      </c>
      <c r="V126" s="164">
        <f t="shared" si="32"/>
        <v>0</v>
      </c>
      <c r="W126" s="164">
        <f t="shared" si="32"/>
        <v>0</v>
      </c>
      <c r="X126" s="164">
        <f t="shared" si="32"/>
        <v>0</v>
      </c>
      <c r="Y126" s="164">
        <f t="shared" si="32"/>
        <v>0</v>
      </c>
      <c r="Z126" s="164">
        <f t="shared" si="32"/>
        <v>0</v>
      </c>
      <c r="AA126" s="164">
        <f t="shared" si="32"/>
        <v>15</v>
      </c>
      <c r="AB126" s="164">
        <f t="shared" si="32"/>
        <v>15</v>
      </c>
      <c r="AC126" s="162"/>
      <c r="AD126" s="164"/>
      <c r="AE126" s="41"/>
      <c r="AF126" s="471"/>
      <c r="AG126" s="451"/>
      <c r="AH126" s="444"/>
      <c r="AI126" s="444"/>
      <c r="AJ126" s="449"/>
      <c r="AK126" s="451"/>
      <c r="AL126" s="430"/>
      <c r="AM126" s="430"/>
      <c r="AN126" s="430"/>
      <c r="AO126" s="430"/>
      <c r="AP126" s="430"/>
      <c r="AQ126" s="429"/>
      <c r="AR126" s="70" t="s">
        <v>239</v>
      </c>
      <c r="AS126" s="71">
        <v>8</v>
      </c>
      <c r="AT126" s="85"/>
      <c r="AU126" s="161"/>
      <c r="AV126" s="72" t="s">
        <v>240</v>
      </c>
      <c r="AW126" s="71">
        <v>0</v>
      </c>
      <c r="AX126" s="443"/>
      <c r="AY126" s="443"/>
      <c r="AZ126" s="418"/>
    </row>
    <row r="127" spans="1:52" ht="22.5">
      <c r="A127" s="442"/>
      <c r="B127" s="430"/>
      <c r="C127" s="451"/>
      <c r="D127" s="469" t="s">
        <v>99</v>
      </c>
      <c r="E127" s="442">
        <f>E125+E123</f>
        <v>14784800</v>
      </c>
      <c r="F127" s="180">
        <v>14784800</v>
      </c>
      <c r="G127" s="445"/>
      <c r="H127" s="445"/>
      <c r="I127" s="445"/>
      <c r="J127" s="445"/>
      <c r="K127" s="445"/>
      <c r="L127" s="445"/>
      <c r="M127" s="442">
        <v>0</v>
      </c>
      <c r="N127" s="180">
        <v>14784800</v>
      </c>
      <c r="O127" s="180">
        <v>14784800</v>
      </c>
      <c r="P127" s="442"/>
      <c r="Q127" s="442"/>
      <c r="R127" s="442"/>
      <c r="S127" s="442"/>
      <c r="T127" s="442">
        <f t="shared" si="32"/>
        <v>0</v>
      </c>
      <c r="U127" s="442">
        <f t="shared" si="32"/>
        <v>0</v>
      </c>
      <c r="V127" s="442">
        <f t="shared" si="32"/>
        <v>0</v>
      </c>
      <c r="W127" s="442">
        <f t="shared" si="32"/>
        <v>0</v>
      </c>
      <c r="X127" s="442">
        <f t="shared" si="32"/>
        <v>0</v>
      </c>
      <c r="Y127" s="442">
        <f t="shared" si="32"/>
        <v>0</v>
      </c>
      <c r="Z127" s="442">
        <f t="shared" si="32"/>
        <v>0</v>
      </c>
      <c r="AA127" s="442">
        <f t="shared" si="32"/>
        <v>726479</v>
      </c>
      <c r="AB127" s="442">
        <f t="shared" si="32"/>
        <v>726479</v>
      </c>
      <c r="AC127" s="445"/>
      <c r="AD127" s="445"/>
      <c r="AE127" s="445"/>
      <c r="AF127" s="471"/>
      <c r="AG127" s="451"/>
      <c r="AH127" s="444"/>
      <c r="AI127" s="444"/>
      <c r="AJ127" s="449"/>
      <c r="AK127" s="451"/>
      <c r="AL127" s="430"/>
      <c r="AM127" s="430"/>
      <c r="AN127" s="430"/>
      <c r="AO127" s="430"/>
      <c r="AP127" s="430"/>
      <c r="AQ127" s="429"/>
      <c r="AR127" s="70" t="s">
        <v>241</v>
      </c>
      <c r="AS127" s="71">
        <v>0</v>
      </c>
      <c r="AT127" s="85"/>
      <c r="AU127" s="161"/>
      <c r="AV127" s="72" t="s">
        <v>242</v>
      </c>
      <c r="AW127" s="71">
        <v>15</v>
      </c>
      <c r="AX127" s="443"/>
      <c r="AY127" s="443"/>
      <c r="AZ127" s="418"/>
    </row>
    <row r="128" spans="1:52" ht="22.5">
      <c r="A128" s="442"/>
      <c r="B128" s="430"/>
      <c r="C128" s="451"/>
      <c r="D128" s="469"/>
      <c r="E128" s="442"/>
      <c r="F128" s="180"/>
      <c r="G128" s="445"/>
      <c r="H128" s="445"/>
      <c r="I128" s="445"/>
      <c r="J128" s="445"/>
      <c r="K128" s="445"/>
      <c r="L128" s="445"/>
      <c r="M128" s="442"/>
      <c r="N128" s="180"/>
      <c r="O128" s="180"/>
      <c r="P128" s="442"/>
      <c r="Q128" s="442"/>
      <c r="R128" s="442"/>
      <c r="S128" s="442"/>
      <c r="T128" s="442"/>
      <c r="U128" s="442"/>
      <c r="V128" s="442"/>
      <c r="W128" s="442"/>
      <c r="X128" s="442"/>
      <c r="Y128" s="442"/>
      <c r="Z128" s="442"/>
      <c r="AA128" s="442"/>
      <c r="AB128" s="442"/>
      <c r="AC128" s="445"/>
      <c r="AD128" s="445"/>
      <c r="AE128" s="445"/>
      <c r="AF128" s="471"/>
      <c r="AG128" s="451"/>
      <c r="AH128" s="444"/>
      <c r="AI128" s="444"/>
      <c r="AJ128" s="449"/>
      <c r="AK128" s="451"/>
      <c r="AL128" s="430"/>
      <c r="AM128" s="430"/>
      <c r="AN128" s="430"/>
      <c r="AO128" s="430"/>
      <c r="AP128" s="430"/>
      <c r="AQ128" s="429"/>
      <c r="AR128" s="70" t="s">
        <v>243</v>
      </c>
      <c r="AS128" s="71">
        <v>0</v>
      </c>
      <c r="AT128" s="85"/>
      <c r="AU128" s="161"/>
      <c r="AV128" s="163"/>
      <c r="AW128" s="163"/>
      <c r="AX128" s="443"/>
      <c r="AY128" s="443"/>
      <c r="AZ128" s="418"/>
    </row>
    <row r="129" spans="1:52" ht="22.5" customHeight="1">
      <c r="A129" s="442"/>
      <c r="B129" s="430"/>
      <c r="C129" s="451" t="s">
        <v>263</v>
      </c>
      <c r="D129" s="177" t="s">
        <v>94</v>
      </c>
      <c r="E129" s="178">
        <v>1325</v>
      </c>
      <c r="F129" s="178">
        <v>1325</v>
      </c>
      <c r="G129" s="164"/>
      <c r="H129" s="164"/>
      <c r="I129" s="164"/>
      <c r="J129" s="164"/>
      <c r="K129" s="164"/>
      <c r="L129" s="164"/>
      <c r="M129" s="164">
        <v>0</v>
      </c>
      <c r="N129" s="164">
        <v>1325</v>
      </c>
      <c r="O129" s="164">
        <v>1325</v>
      </c>
      <c r="P129" s="164"/>
      <c r="Q129" s="164"/>
      <c r="R129" s="65"/>
      <c r="S129" s="66"/>
      <c r="T129" s="66"/>
      <c r="U129" s="66"/>
      <c r="V129" s="66"/>
      <c r="W129" s="66"/>
      <c r="X129" s="66"/>
      <c r="Y129" s="66"/>
      <c r="Z129" s="66">
        <v>0</v>
      </c>
      <c r="AA129" s="164">
        <v>96</v>
      </c>
      <c r="AB129" s="164">
        <v>379</v>
      </c>
      <c r="AC129" s="162"/>
      <c r="AD129" s="40"/>
      <c r="AE129" s="66"/>
      <c r="AF129" s="471" t="s">
        <v>300</v>
      </c>
      <c r="AG129" s="451" t="s">
        <v>263</v>
      </c>
      <c r="AH129" s="444"/>
      <c r="AI129" s="444"/>
      <c r="AJ129" s="449" t="s">
        <v>228</v>
      </c>
      <c r="AK129" s="451" t="s">
        <v>263</v>
      </c>
      <c r="AL129" s="430"/>
      <c r="AM129" s="430" t="s">
        <v>315</v>
      </c>
      <c r="AN129" s="430">
        <v>379</v>
      </c>
      <c r="AO129" s="430">
        <v>174</v>
      </c>
      <c r="AP129" s="430">
        <v>205</v>
      </c>
      <c r="AQ129" s="429">
        <v>0</v>
      </c>
      <c r="AR129" s="70" t="s">
        <v>229</v>
      </c>
      <c r="AS129" s="71">
        <v>22</v>
      </c>
      <c r="AT129" s="72" t="s">
        <v>230</v>
      </c>
      <c r="AU129" s="71">
        <v>0</v>
      </c>
      <c r="AV129" s="72" t="s">
        <v>231</v>
      </c>
      <c r="AW129" s="71">
        <v>2</v>
      </c>
      <c r="AX129" s="443">
        <f t="shared" ref="AX129" si="33">AO129+AP129+AQ129</f>
        <v>379</v>
      </c>
      <c r="AY129" s="443"/>
      <c r="AZ129" s="418"/>
    </row>
    <row r="130" spans="1:52" ht="18">
      <c r="A130" s="442"/>
      <c r="B130" s="430"/>
      <c r="C130" s="451"/>
      <c r="D130" s="179" t="s">
        <v>6</v>
      </c>
      <c r="E130" s="67">
        <v>35193678</v>
      </c>
      <c r="F130" s="67">
        <v>35193678</v>
      </c>
      <c r="G130" s="164"/>
      <c r="H130" s="164"/>
      <c r="I130" s="164"/>
      <c r="J130" s="164"/>
      <c r="K130" s="164"/>
      <c r="L130" s="164"/>
      <c r="M130" s="164">
        <v>0</v>
      </c>
      <c r="N130" s="67">
        <v>35193678</v>
      </c>
      <c r="O130" s="67">
        <v>35193678</v>
      </c>
      <c r="P130" s="164"/>
      <c r="Q130" s="164"/>
      <c r="R130" s="164"/>
      <c r="S130" s="39"/>
      <c r="T130" s="39"/>
      <c r="U130" s="39"/>
      <c r="V130" s="39"/>
      <c r="W130" s="39"/>
      <c r="X130" s="39"/>
      <c r="Y130" s="39"/>
      <c r="Z130" s="39">
        <v>0</v>
      </c>
      <c r="AA130" s="67">
        <v>4649467</v>
      </c>
      <c r="AB130" s="67">
        <v>4649467</v>
      </c>
      <c r="AC130" s="164"/>
      <c r="AD130" s="164"/>
      <c r="AE130" s="39"/>
      <c r="AF130" s="471"/>
      <c r="AG130" s="451"/>
      <c r="AH130" s="444"/>
      <c r="AI130" s="444"/>
      <c r="AJ130" s="449"/>
      <c r="AK130" s="451"/>
      <c r="AL130" s="430"/>
      <c r="AM130" s="430"/>
      <c r="AN130" s="430"/>
      <c r="AO130" s="430"/>
      <c r="AP130" s="430"/>
      <c r="AQ130" s="429"/>
      <c r="AR130" s="70" t="s">
        <v>232</v>
      </c>
      <c r="AS130" s="71">
        <v>253</v>
      </c>
      <c r="AT130" s="72" t="s">
        <v>233</v>
      </c>
      <c r="AU130" s="71">
        <v>379</v>
      </c>
      <c r="AV130" s="72" t="s">
        <v>234</v>
      </c>
      <c r="AW130" s="71">
        <v>0</v>
      </c>
      <c r="AX130" s="443"/>
      <c r="AY130" s="443"/>
      <c r="AZ130" s="418"/>
    </row>
    <row r="131" spans="1:52" ht="27">
      <c r="A131" s="442"/>
      <c r="B131" s="430"/>
      <c r="C131" s="451"/>
      <c r="D131" s="177" t="s">
        <v>95</v>
      </c>
      <c r="E131" s="164">
        <v>0</v>
      </c>
      <c r="F131" s="164">
        <v>0</v>
      </c>
      <c r="G131" s="162"/>
      <c r="H131" s="162"/>
      <c r="I131" s="162"/>
      <c r="J131" s="162"/>
      <c r="K131" s="162"/>
      <c r="L131" s="162"/>
      <c r="M131" s="164">
        <v>0</v>
      </c>
      <c r="N131" s="164">
        <v>0</v>
      </c>
      <c r="O131" s="164">
        <v>0</v>
      </c>
      <c r="P131" s="162"/>
      <c r="Q131" s="162"/>
      <c r="R131" s="162"/>
      <c r="S131" s="41"/>
      <c r="T131" s="41"/>
      <c r="U131" s="41"/>
      <c r="V131" s="41"/>
      <c r="W131" s="41"/>
      <c r="X131" s="41"/>
      <c r="Y131" s="41"/>
      <c r="Z131" s="164">
        <v>0</v>
      </c>
      <c r="AA131" s="164">
        <v>0</v>
      </c>
      <c r="AB131" s="164">
        <v>0</v>
      </c>
      <c r="AC131" s="162"/>
      <c r="AD131" s="164"/>
      <c r="AE131" s="41"/>
      <c r="AF131" s="471"/>
      <c r="AG131" s="451"/>
      <c r="AH131" s="444"/>
      <c r="AI131" s="444"/>
      <c r="AJ131" s="449"/>
      <c r="AK131" s="451"/>
      <c r="AL131" s="430"/>
      <c r="AM131" s="430"/>
      <c r="AN131" s="430"/>
      <c r="AO131" s="430"/>
      <c r="AP131" s="430"/>
      <c r="AQ131" s="429"/>
      <c r="AR131" s="70" t="s">
        <v>235</v>
      </c>
      <c r="AS131" s="71">
        <v>40</v>
      </c>
      <c r="AT131" s="72" t="s">
        <v>246</v>
      </c>
      <c r="AU131" s="163"/>
      <c r="AV131" s="72" t="s">
        <v>236</v>
      </c>
      <c r="AW131" s="71">
        <v>2</v>
      </c>
      <c r="AX131" s="443"/>
      <c r="AY131" s="443"/>
      <c r="AZ131" s="418"/>
    </row>
    <row r="132" spans="1:52" ht="27">
      <c r="A132" s="442"/>
      <c r="B132" s="430"/>
      <c r="C132" s="451"/>
      <c r="D132" s="179" t="s">
        <v>7</v>
      </c>
      <c r="E132" s="164">
        <v>0</v>
      </c>
      <c r="F132" s="164">
        <v>0</v>
      </c>
      <c r="G132" s="162"/>
      <c r="H132" s="162"/>
      <c r="I132" s="162"/>
      <c r="J132" s="162"/>
      <c r="K132" s="162"/>
      <c r="L132" s="162"/>
      <c r="M132" s="164">
        <v>0</v>
      </c>
      <c r="N132" s="164">
        <v>0</v>
      </c>
      <c r="O132" s="164">
        <v>0</v>
      </c>
      <c r="P132" s="162"/>
      <c r="Q132" s="162"/>
      <c r="R132" s="162"/>
      <c r="S132" s="41"/>
      <c r="T132" s="41"/>
      <c r="U132" s="41"/>
      <c r="V132" s="41"/>
      <c r="W132" s="41"/>
      <c r="X132" s="41"/>
      <c r="Y132" s="41"/>
      <c r="Z132" s="164">
        <v>0</v>
      </c>
      <c r="AA132" s="164">
        <v>0</v>
      </c>
      <c r="AB132" s="164">
        <v>0</v>
      </c>
      <c r="AC132" s="162"/>
      <c r="AD132" s="164"/>
      <c r="AE132" s="41"/>
      <c r="AF132" s="471"/>
      <c r="AG132" s="451"/>
      <c r="AH132" s="444"/>
      <c r="AI132" s="444"/>
      <c r="AJ132" s="449"/>
      <c r="AK132" s="451"/>
      <c r="AL132" s="430"/>
      <c r="AM132" s="430"/>
      <c r="AN132" s="430"/>
      <c r="AO132" s="430"/>
      <c r="AP132" s="430"/>
      <c r="AQ132" s="429"/>
      <c r="AR132" s="70" t="s">
        <v>237</v>
      </c>
      <c r="AS132" s="71">
        <v>10</v>
      </c>
      <c r="AT132" s="85"/>
      <c r="AU132" s="161"/>
      <c r="AV132" s="72" t="s">
        <v>238</v>
      </c>
      <c r="AW132" s="71">
        <v>0</v>
      </c>
      <c r="AX132" s="443"/>
      <c r="AY132" s="443"/>
      <c r="AZ132" s="418"/>
    </row>
    <row r="133" spans="1:52" ht="27">
      <c r="A133" s="442"/>
      <c r="B133" s="430"/>
      <c r="C133" s="451"/>
      <c r="D133" s="177" t="s">
        <v>96</v>
      </c>
      <c r="E133" s="164">
        <f>E131+E129</f>
        <v>1325</v>
      </c>
      <c r="F133" s="164">
        <v>1325</v>
      </c>
      <c r="G133" s="162"/>
      <c r="H133" s="162"/>
      <c r="I133" s="162"/>
      <c r="J133" s="162"/>
      <c r="K133" s="162"/>
      <c r="L133" s="162"/>
      <c r="M133" s="164">
        <v>0</v>
      </c>
      <c r="N133" s="164">
        <v>1325</v>
      </c>
      <c r="O133" s="164">
        <v>1325</v>
      </c>
      <c r="P133" s="164"/>
      <c r="Q133" s="164"/>
      <c r="R133" s="164"/>
      <c r="S133" s="164"/>
      <c r="T133" s="164">
        <f t="shared" ref="T133:AB134" si="34">T131+T129</f>
        <v>0</v>
      </c>
      <c r="U133" s="164">
        <f t="shared" si="34"/>
        <v>0</v>
      </c>
      <c r="V133" s="164">
        <f t="shared" si="34"/>
        <v>0</v>
      </c>
      <c r="W133" s="164">
        <f t="shared" si="34"/>
        <v>0</v>
      </c>
      <c r="X133" s="164">
        <f t="shared" si="34"/>
        <v>0</v>
      </c>
      <c r="Y133" s="164">
        <f t="shared" si="34"/>
        <v>0</v>
      </c>
      <c r="Z133" s="164">
        <f t="shared" si="34"/>
        <v>0</v>
      </c>
      <c r="AA133" s="164">
        <f t="shared" si="34"/>
        <v>96</v>
      </c>
      <c r="AB133" s="164">
        <f t="shared" si="34"/>
        <v>379</v>
      </c>
      <c r="AC133" s="162"/>
      <c r="AD133" s="164"/>
      <c r="AE133" s="41"/>
      <c r="AF133" s="471"/>
      <c r="AG133" s="451"/>
      <c r="AH133" s="444"/>
      <c r="AI133" s="444"/>
      <c r="AJ133" s="449"/>
      <c r="AK133" s="451"/>
      <c r="AL133" s="430"/>
      <c r="AM133" s="430"/>
      <c r="AN133" s="430"/>
      <c r="AO133" s="430"/>
      <c r="AP133" s="430"/>
      <c r="AQ133" s="429"/>
      <c r="AR133" s="70" t="s">
        <v>239</v>
      </c>
      <c r="AS133" s="71">
        <v>17</v>
      </c>
      <c r="AT133" s="85"/>
      <c r="AU133" s="161"/>
      <c r="AV133" s="72" t="s">
        <v>240</v>
      </c>
      <c r="AW133" s="71">
        <v>0</v>
      </c>
      <c r="AX133" s="443"/>
      <c r="AY133" s="443"/>
      <c r="AZ133" s="418"/>
    </row>
    <row r="134" spans="1:52" ht="22.5">
      <c r="A134" s="442"/>
      <c r="B134" s="430"/>
      <c r="C134" s="451"/>
      <c r="D134" s="469" t="s">
        <v>99</v>
      </c>
      <c r="E134" s="442">
        <f>E132+E130</f>
        <v>35193678</v>
      </c>
      <c r="F134" s="180">
        <v>35193678</v>
      </c>
      <c r="G134" s="180"/>
      <c r="H134" s="180"/>
      <c r="I134" s="180"/>
      <c r="J134" s="180"/>
      <c r="K134" s="180"/>
      <c r="L134" s="180"/>
      <c r="M134" s="180">
        <v>0</v>
      </c>
      <c r="N134" s="180">
        <v>35193678</v>
      </c>
      <c r="O134" s="180">
        <v>35193678</v>
      </c>
      <c r="P134" s="442"/>
      <c r="Q134" s="442"/>
      <c r="R134" s="442"/>
      <c r="S134" s="442"/>
      <c r="T134" s="442">
        <f t="shared" si="34"/>
        <v>0</v>
      </c>
      <c r="U134" s="442">
        <f t="shared" si="34"/>
        <v>0</v>
      </c>
      <c r="V134" s="442">
        <f t="shared" si="34"/>
        <v>0</v>
      </c>
      <c r="W134" s="442">
        <f t="shared" si="34"/>
        <v>0</v>
      </c>
      <c r="X134" s="442">
        <f t="shared" si="34"/>
        <v>0</v>
      </c>
      <c r="Y134" s="442">
        <f t="shared" si="34"/>
        <v>0</v>
      </c>
      <c r="Z134" s="442">
        <f t="shared" si="34"/>
        <v>0</v>
      </c>
      <c r="AA134" s="442">
        <f t="shared" si="34"/>
        <v>4649467</v>
      </c>
      <c r="AB134" s="442">
        <f t="shared" si="34"/>
        <v>4649467</v>
      </c>
      <c r="AC134" s="445"/>
      <c r="AD134" s="445"/>
      <c r="AE134" s="445"/>
      <c r="AF134" s="471"/>
      <c r="AG134" s="451"/>
      <c r="AH134" s="444"/>
      <c r="AI134" s="444"/>
      <c r="AJ134" s="449"/>
      <c r="AK134" s="451"/>
      <c r="AL134" s="430"/>
      <c r="AM134" s="430"/>
      <c r="AN134" s="430"/>
      <c r="AO134" s="430"/>
      <c r="AP134" s="430"/>
      <c r="AQ134" s="429"/>
      <c r="AR134" s="70" t="s">
        <v>241</v>
      </c>
      <c r="AS134" s="71">
        <v>37</v>
      </c>
      <c r="AT134" s="85"/>
      <c r="AU134" s="161"/>
      <c r="AV134" s="72" t="s">
        <v>242</v>
      </c>
      <c r="AW134" s="71">
        <v>375</v>
      </c>
      <c r="AX134" s="443"/>
      <c r="AY134" s="443"/>
      <c r="AZ134" s="418"/>
    </row>
    <row r="135" spans="1:52" ht="22.5">
      <c r="A135" s="442"/>
      <c r="B135" s="430"/>
      <c r="C135" s="451"/>
      <c r="D135" s="469"/>
      <c r="E135" s="442"/>
      <c r="F135" s="180"/>
      <c r="G135" s="180"/>
      <c r="H135" s="180"/>
      <c r="I135" s="180"/>
      <c r="J135" s="180"/>
      <c r="K135" s="180"/>
      <c r="L135" s="180"/>
      <c r="M135" s="180"/>
      <c r="N135" s="180"/>
      <c r="O135" s="180"/>
      <c r="P135" s="442"/>
      <c r="Q135" s="442"/>
      <c r="R135" s="442"/>
      <c r="S135" s="442"/>
      <c r="T135" s="442"/>
      <c r="U135" s="442"/>
      <c r="V135" s="442"/>
      <c r="W135" s="442"/>
      <c r="X135" s="442"/>
      <c r="Y135" s="442"/>
      <c r="Z135" s="442"/>
      <c r="AA135" s="442"/>
      <c r="AB135" s="442"/>
      <c r="AC135" s="445"/>
      <c r="AD135" s="445"/>
      <c r="AE135" s="445"/>
      <c r="AF135" s="471"/>
      <c r="AG135" s="451"/>
      <c r="AH135" s="444"/>
      <c r="AI135" s="444"/>
      <c r="AJ135" s="449"/>
      <c r="AK135" s="451"/>
      <c r="AL135" s="430"/>
      <c r="AM135" s="430"/>
      <c r="AN135" s="430"/>
      <c r="AO135" s="430"/>
      <c r="AP135" s="430"/>
      <c r="AQ135" s="429"/>
      <c r="AR135" s="70" t="s">
        <v>243</v>
      </c>
      <c r="AS135" s="71">
        <v>0</v>
      </c>
      <c r="AT135" s="85"/>
      <c r="AU135" s="161"/>
      <c r="AV135" s="163"/>
      <c r="AW135" s="163"/>
      <c r="AX135" s="443"/>
      <c r="AY135" s="443"/>
      <c r="AZ135" s="418"/>
    </row>
    <row r="136" spans="1:52" ht="22.5" customHeight="1">
      <c r="A136" s="442"/>
      <c r="B136" s="430"/>
      <c r="C136" s="451" t="s">
        <v>264</v>
      </c>
      <c r="D136" s="177" t="s">
        <v>94</v>
      </c>
      <c r="E136" s="178">
        <v>2431</v>
      </c>
      <c r="F136" s="178">
        <v>2431</v>
      </c>
      <c r="G136" s="164"/>
      <c r="H136" s="164"/>
      <c r="I136" s="164"/>
      <c r="J136" s="164"/>
      <c r="K136" s="164"/>
      <c r="L136" s="164"/>
      <c r="M136" s="164">
        <v>531</v>
      </c>
      <c r="N136" s="164">
        <v>2431</v>
      </c>
      <c r="O136" s="164">
        <v>2431</v>
      </c>
      <c r="P136" s="164"/>
      <c r="Q136" s="164"/>
      <c r="R136" s="65"/>
      <c r="S136" s="66"/>
      <c r="T136" s="66"/>
      <c r="U136" s="66"/>
      <c r="V136" s="66"/>
      <c r="W136" s="66"/>
      <c r="X136" s="66"/>
      <c r="Y136" s="66"/>
      <c r="Z136" s="66">
        <v>531</v>
      </c>
      <c r="AA136" s="164">
        <v>715</v>
      </c>
      <c r="AB136" s="164">
        <v>1207</v>
      </c>
      <c r="AC136" s="162"/>
      <c r="AD136" s="40"/>
      <c r="AE136" s="66"/>
      <c r="AF136" s="471" t="s">
        <v>300</v>
      </c>
      <c r="AG136" s="451" t="s">
        <v>264</v>
      </c>
      <c r="AH136" s="444"/>
      <c r="AI136" s="444"/>
      <c r="AJ136" s="449" t="s">
        <v>228</v>
      </c>
      <c r="AK136" s="451" t="s">
        <v>264</v>
      </c>
      <c r="AL136" s="430"/>
      <c r="AM136" s="430" t="s">
        <v>301</v>
      </c>
      <c r="AN136" s="430">
        <v>1207</v>
      </c>
      <c r="AO136" s="430">
        <v>540</v>
      </c>
      <c r="AP136" s="430">
        <v>667</v>
      </c>
      <c r="AQ136" s="429">
        <v>0</v>
      </c>
      <c r="AR136" s="70" t="s">
        <v>229</v>
      </c>
      <c r="AS136" s="71">
        <v>3</v>
      </c>
      <c r="AT136" s="72" t="s">
        <v>230</v>
      </c>
      <c r="AU136" s="71">
        <v>49</v>
      </c>
      <c r="AV136" s="72" t="s">
        <v>231</v>
      </c>
      <c r="AW136" s="71">
        <v>17</v>
      </c>
      <c r="AX136" s="443">
        <f t="shared" ref="AX136" si="35">AO136+AP136+AQ136</f>
        <v>1207</v>
      </c>
      <c r="AY136" s="443"/>
      <c r="AZ136" s="418"/>
    </row>
    <row r="137" spans="1:52" ht="18">
      <c r="A137" s="442"/>
      <c r="B137" s="430"/>
      <c r="C137" s="451"/>
      <c r="D137" s="179" t="s">
        <v>6</v>
      </c>
      <c r="E137" s="67">
        <v>64543646</v>
      </c>
      <c r="F137" s="67">
        <v>64543646</v>
      </c>
      <c r="G137" s="164"/>
      <c r="H137" s="164"/>
      <c r="I137" s="164"/>
      <c r="J137" s="164"/>
      <c r="K137" s="164"/>
      <c r="L137" s="164"/>
      <c r="M137" s="67">
        <v>31650790</v>
      </c>
      <c r="N137" s="67">
        <v>64543646</v>
      </c>
      <c r="O137" s="67">
        <v>64543646</v>
      </c>
      <c r="P137" s="164"/>
      <c r="Q137" s="164"/>
      <c r="R137" s="164"/>
      <c r="S137" s="39"/>
      <c r="T137" s="39"/>
      <c r="U137" s="39"/>
      <c r="V137" s="39"/>
      <c r="W137" s="39"/>
      <c r="X137" s="39"/>
      <c r="Y137" s="39"/>
      <c r="Z137" s="67">
        <v>31650790</v>
      </c>
      <c r="AA137" s="67">
        <v>34628843</v>
      </c>
      <c r="AB137" s="67">
        <v>34628843</v>
      </c>
      <c r="AC137" s="164"/>
      <c r="AD137" s="164"/>
      <c r="AE137" s="39"/>
      <c r="AF137" s="471"/>
      <c r="AG137" s="451"/>
      <c r="AH137" s="444"/>
      <c r="AI137" s="444"/>
      <c r="AJ137" s="449"/>
      <c r="AK137" s="451"/>
      <c r="AL137" s="430"/>
      <c r="AM137" s="430"/>
      <c r="AN137" s="430"/>
      <c r="AO137" s="430"/>
      <c r="AP137" s="430"/>
      <c r="AQ137" s="429"/>
      <c r="AR137" s="70" t="s">
        <v>232</v>
      </c>
      <c r="AS137" s="71">
        <v>654</v>
      </c>
      <c r="AT137" s="72" t="s">
        <v>233</v>
      </c>
      <c r="AU137" s="71">
        <v>1158</v>
      </c>
      <c r="AV137" s="72" t="s">
        <v>234</v>
      </c>
      <c r="AW137" s="71">
        <v>0</v>
      </c>
      <c r="AX137" s="443"/>
      <c r="AY137" s="443"/>
      <c r="AZ137" s="418"/>
    </row>
    <row r="138" spans="1:52" ht="27">
      <c r="A138" s="442"/>
      <c r="B138" s="430"/>
      <c r="C138" s="451"/>
      <c r="D138" s="177" t="s">
        <v>95</v>
      </c>
      <c r="E138" s="164">
        <v>0</v>
      </c>
      <c r="F138" s="164">
        <v>0</v>
      </c>
      <c r="G138" s="162"/>
      <c r="H138" s="162"/>
      <c r="I138" s="162"/>
      <c r="J138" s="162"/>
      <c r="K138" s="162"/>
      <c r="L138" s="162"/>
      <c r="M138" s="164">
        <v>0</v>
      </c>
      <c r="N138" s="164">
        <v>0</v>
      </c>
      <c r="O138" s="164">
        <v>0</v>
      </c>
      <c r="P138" s="162"/>
      <c r="Q138" s="162"/>
      <c r="R138" s="162"/>
      <c r="S138" s="41"/>
      <c r="T138" s="41"/>
      <c r="U138" s="41"/>
      <c r="V138" s="41"/>
      <c r="W138" s="41"/>
      <c r="X138" s="41"/>
      <c r="Y138" s="41"/>
      <c r="Z138" s="164">
        <v>0</v>
      </c>
      <c r="AA138" s="164">
        <v>0</v>
      </c>
      <c r="AB138" s="164">
        <v>0</v>
      </c>
      <c r="AC138" s="162"/>
      <c r="AD138" s="164"/>
      <c r="AE138" s="41"/>
      <c r="AF138" s="471"/>
      <c r="AG138" s="451"/>
      <c r="AH138" s="444"/>
      <c r="AI138" s="444"/>
      <c r="AJ138" s="449"/>
      <c r="AK138" s="451"/>
      <c r="AL138" s="430"/>
      <c r="AM138" s="430"/>
      <c r="AN138" s="430"/>
      <c r="AO138" s="430"/>
      <c r="AP138" s="430"/>
      <c r="AQ138" s="429"/>
      <c r="AR138" s="70" t="s">
        <v>235</v>
      </c>
      <c r="AS138" s="71">
        <v>279</v>
      </c>
      <c r="AT138" s="72"/>
      <c r="AU138" s="163"/>
      <c r="AV138" s="72" t="s">
        <v>236</v>
      </c>
      <c r="AW138" s="71">
        <v>11</v>
      </c>
      <c r="AX138" s="443"/>
      <c r="AY138" s="443"/>
      <c r="AZ138" s="418"/>
    </row>
    <row r="139" spans="1:52" ht="27">
      <c r="A139" s="442"/>
      <c r="B139" s="430"/>
      <c r="C139" s="451"/>
      <c r="D139" s="179" t="s">
        <v>7</v>
      </c>
      <c r="E139" s="164">
        <v>0</v>
      </c>
      <c r="F139" s="164">
        <v>0</v>
      </c>
      <c r="G139" s="162"/>
      <c r="H139" s="162"/>
      <c r="I139" s="162"/>
      <c r="J139" s="162"/>
      <c r="K139" s="162"/>
      <c r="L139" s="162"/>
      <c r="M139" s="164">
        <v>0</v>
      </c>
      <c r="N139" s="164">
        <v>0</v>
      </c>
      <c r="O139" s="164">
        <v>0</v>
      </c>
      <c r="P139" s="162"/>
      <c r="Q139" s="162"/>
      <c r="R139" s="162"/>
      <c r="S139" s="41"/>
      <c r="T139" s="41"/>
      <c r="U139" s="41"/>
      <c r="V139" s="41"/>
      <c r="W139" s="41"/>
      <c r="X139" s="41"/>
      <c r="Y139" s="41"/>
      <c r="Z139" s="164">
        <v>0</v>
      </c>
      <c r="AA139" s="164">
        <v>0</v>
      </c>
      <c r="AB139" s="164">
        <v>0</v>
      </c>
      <c r="AC139" s="162"/>
      <c r="AD139" s="164"/>
      <c r="AE139" s="41"/>
      <c r="AF139" s="471"/>
      <c r="AG139" s="451"/>
      <c r="AH139" s="444"/>
      <c r="AI139" s="444"/>
      <c r="AJ139" s="449"/>
      <c r="AK139" s="451"/>
      <c r="AL139" s="430"/>
      <c r="AM139" s="430"/>
      <c r="AN139" s="430"/>
      <c r="AO139" s="430"/>
      <c r="AP139" s="430"/>
      <c r="AQ139" s="429"/>
      <c r="AR139" s="70" t="s">
        <v>237</v>
      </c>
      <c r="AS139" s="71">
        <v>119</v>
      </c>
      <c r="AT139" s="85"/>
      <c r="AU139" s="161"/>
      <c r="AV139" s="72" t="s">
        <v>238</v>
      </c>
      <c r="AW139" s="71">
        <v>3</v>
      </c>
      <c r="AX139" s="443"/>
      <c r="AY139" s="443"/>
      <c r="AZ139" s="418"/>
    </row>
    <row r="140" spans="1:52" ht="27">
      <c r="A140" s="442"/>
      <c r="B140" s="430"/>
      <c r="C140" s="451"/>
      <c r="D140" s="177" t="s">
        <v>96</v>
      </c>
      <c r="E140" s="164">
        <f>E138+E136</f>
        <v>2431</v>
      </c>
      <c r="F140" s="164">
        <f>F138+F136</f>
        <v>2431</v>
      </c>
      <c r="G140" s="162"/>
      <c r="H140" s="162"/>
      <c r="I140" s="162"/>
      <c r="J140" s="162"/>
      <c r="K140" s="162"/>
      <c r="L140" s="162"/>
      <c r="M140" s="164">
        <f t="shared" ref="M140:AB141" si="36">M138+M136</f>
        <v>531</v>
      </c>
      <c r="N140" s="164">
        <v>2431</v>
      </c>
      <c r="O140" s="164">
        <v>2431</v>
      </c>
      <c r="P140" s="164"/>
      <c r="Q140" s="164"/>
      <c r="R140" s="164"/>
      <c r="S140" s="164"/>
      <c r="T140" s="164">
        <f t="shared" si="36"/>
        <v>0</v>
      </c>
      <c r="U140" s="164">
        <f t="shared" si="36"/>
        <v>0</v>
      </c>
      <c r="V140" s="164">
        <f t="shared" si="36"/>
        <v>0</v>
      </c>
      <c r="W140" s="164">
        <f t="shared" si="36"/>
        <v>0</v>
      </c>
      <c r="X140" s="164">
        <f t="shared" si="36"/>
        <v>0</v>
      </c>
      <c r="Y140" s="164">
        <f t="shared" si="36"/>
        <v>0</v>
      </c>
      <c r="Z140" s="164">
        <f t="shared" si="36"/>
        <v>531</v>
      </c>
      <c r="AA140" s="164">
        <f t="shared" si="36"/>
        <v>715</v>
      </c>
      <c r="AB140" s="164">
        <f t="shared" si="36"/>
        <v>1207</v>
      </c>
      <c r="AC140" s="162"/>
      <c r="AD140" s="164"/>
      <c r="AE140" s="41"/>
      <c r="AF140" s="471"/>
      <c r="AG140" s="451"/>
      <c r="AH140" s="444"/>
      <c r="AI140" s="444"/>
      <c r="AJ140" s="449"/>
      <c r="AK140" s="451"/>
      <c r="AL140" s="430"/>
      <c r="AM140" s="430"/>
      <c r="AN140" s="430"/>
      <c r="AO140" s="430"/>
      <c r="AP140" s="430"/>
      <c r="AQ140" s="429"/>
      <c r="AR140" s="70" t="s">
        <v>239</v>
      </c>
      <c r="AS140" s="71">
        <v>141</v>
      </c>
      <c r="AT140" s="85"/>
      <c r="AU140" s="161"/>
      <c r="AV140" s="72" t="s">
        <v>240</v>
      </c>
      <c r="AW140" s="71">
        <v>0</v>
      </c>
      <c r="AX140" s="443"/>
      <c r="AY140" s="443"/>
      <c r="AZ140" s="418"/>
    </row>
    <row r="141" spans="1:52" ht="22.5">
      <c r="A141" s="442"/>
      <c r="B141" s="430"/>
      <c r="C141" s="451"/>
      <c r="D141" s="469" t="s">
        <v>99</v>
      </c>
      <c r="E141" s="442">
        <f>E139+E137</f>
        <v>64543646</v>
      </c>
      <c r="F141" s="180">
        <f>F139+F137</f>
        <v>64543646</v>
      </c>
      <c r="G141" s="180"/>
      <c r="H141" s="180"/>
      <c r="I141" s="180"/>
      <c r="J141" s="180"/>
      <c r="K141" s="180"/>
      <c r="L141" s="180"/>
      <c r="M141" s="180">
        <f t="shared" si="36"/>
        <v>31650790</v>
      </c>
      <c r="N141" s="180">
        <v>64543646</v>
      </c>
      <c r="O141" s="180">
        <v>64543646</v>
      </c>
      <c r="P141" s="442"/>
      <c r="Q141" s="442"/>
      <c r="R141" s="442"/>
      <c r="S141" s="442"/>
      <c r="T141" s="442">
        <f t="shared" si="36"/>
        <v>0</v>
      </c>
      <c r="U141" s="442">
        <f t="shared" si="36"/>
        <v>0</v>
      </c>
      <c r="V141" s="442">
        <f t="shared" si="36"/>
        <v>0</v>
      </c>
      <c r="W141" s="442">
        <f t="shared" si="36"/>
        <v>0</v>
      </c>
      <c r="X141" s="442">
        <f t="shared" si="36"/>
        <v>0</v>
      </c>
      <c r="Y141" s="442">
        <f t="shared" si="36"/>
        <v>0</v>
      </c>
      <c r="Z141" s="442">
        <f t="shared" si="36"/>
        <v>31650790</v>
      </c>
      <c r="AA141" s="442">
        <f t="shared" si="36"/>
        <v>34628843</v>
      </c>
      <c r="AB141" s="442">
        <f t="shared" si="36"/>
        <v>34628843</v>
      </c>
      <c r="AC141" s="445"/>
      <c r="AD141" s="445"/>
      <c r="AE141" s="445"/>
      <c r="AF141" s="471"/>
      <c r="AG141" s="451"/>
      <c r="AH141" s="444"/>
      <c r="AI141" s="444"/>
      <c r="AJ141" s="449"/>
      <c r="AK141" s="451"/>
      <c r="AL141" s="430"/>
      <c r="AM141" s="430"/>
      <c r="AN141" s="430"/>
      <c r="AO141" s="430"/>
      <c r="AP141" s="430"/>
      <c r="AQ141" s="429"/>
      <c r="AR141" s="70" t="s">
        <v>241</v>
      </c>
      <c r="AS141" s="71">
        <v>11</v>
      </c>
      <c r="AT141" s="85"/>
      <c r="AU141" s="161"/>
      <c r="AV141" s="72" t="s">
        <v>242</v>
      </c>
      <c r="AW141" s="71">
        <v>1176</v>
      </c>
      <c r="AX141" s="443"/>
      <c r="AY141" s="443"/>
      <c r="AZ141" s="418"/>
    </row>
    <row r="142" spans="1:52" ht="22.5">
      <c r="A142" s="442"/>
      <c r="B142" s="430"/>
      <c r="C142" s="451"/>
      <c r="D142" s="469"/>
      <c r="E142" s="442"/>
      <c r="F142" s="180"/>
      <c r="G142" s="180"/>
      <c r="H142" s="180"/>
      <c r="I142" s="180"/>
      <c r="J142" s="180"/>
      <c r="K142" s="180"/>
      <c r="L142" s="180"/>
      <c r="M142" s="180"/>
      <c r="N142" s="180"/>
      <c r="O142" s="180"/>
      <c r="P142" s="442"/>
      <c r="Q142" s="442"/>
      <c r="R142" s="442"/>
      <c r="S142" s="442"/>
      <c r="T142" s="442"/>
      <c r="U142" s="442"/>
      <c r="V142" s="442"/>
      <c r="W142" s="442"/>
      <c r="X142" s="442"/>
      <c r="Y142" s="442"/>
      <c r="Z142" s="442"/>
      <c r="AA142" s="442"/>
      <c r="AB142" s="442"/>
      <c r="AC142" s="445"/>
      <c r="AD142" s="445"/>
      <c r="AE142" s="445"/>
      <c r="AF142" s="471"/>
      <c r="AG142" s="451"/>
      <c r="AH142" s="444"/>
      <c r="AI142" s="444"/>
      <c r="AJ142" s="449"/>
      <c r="AK142" s="451"/>
      <c r="AL142" s="430"/>
      <c r="AM142" s="430"/>
      <c r="AN142" s="430"/>
      <c r="AO142" s="430"/>
      <c r="AP142" s="430"/>
      <c r="AQ142" s="429"/>
      <c r="AR142" s="70" t="s">
        <v>243</v>
      </c>
      <c r="AS142" s="71">
        <v>0</v>
      </c>
      <c r="AT142" s="85"/>
      <c r="AU142" s="161"/>
      <c r="AV142" s="163"/>
      <c r="AW142" s="163"/>
      <c r="AX142" s="443"/>
      <c r="AY142" s="443"/>
      <c r="AZ142" s="418"/>
    </row>
    <row r="143" spans="1:52" ht="22.5" customHeight="1">
      <c r="A143" s="442"/>
      <c r="B143" s="430"/>
      <c r="C143" s="451" t="s">
        <v>265</v>
      </c>
      <c r="D143" s="177" t="s">
        <v>94</v>
      </c>
      <c r="E143" s="178">
        <v>90</v>
      </c>
      <c r="F143" s="178">
        <v>90</v>
      </c>
      <c r="G143" s="164"/>
      <c r="H143" s="164"/>
      <c r="I143" s="164"/>
      <c r="J143" s="164"/>
      <c r="K143" s="164"/>
      <c r="L143" s="164"/>
      <c r="M143" s="164">
        <v>0</v>
      </c>
      <c r="N143" s="164">
        <v>90</v>
      </c>
      <c r="O143" s="164">
        <v>90</v>
      </c>
      <c r="P143" s="164"/>
      <c r="Q143" s="164"/>
      <c r="R143" s="65"/>
      <c r="S143" s="66"/>
      <c r="T143" s="66"/>
      <c r="U143" s="66"/>
      <c r="V143" s="66"/>
      <c r="W143" s="66"/>
      <c r="X143" s="66"/>
      <c r="Y143" s="66"/>
      <c r="Z143" s="66">
        <v>0</v>
      </c>
      <c r="AA143" s="164">
        <v>0</v>
      </c>
      <c r="AB143" s="164">
        <v>105</v>
      </c>
      <c r="AC143" s="162"/>
      <c r="AD143" s="40"/>
      <c r="AE143" s="66"/>
      <c r="AF143" s="471" t="s">
        <v>300</v>
      </c>
      <c r="AG143" s="451" t="s">
        <v>265</v>
      </c>
      <c r="AH143" s="444"/>
      <c r="AI143" s="444"/>
      <c r="AJ143" s="449" t="s">
        <v>228</v>
      </c>
      <c r="AK143" s="451" t="s">
        <v>265</v>
      </c>
      <c r="AL143" s="430"/>
      <c r="AM143" s="430" t="s">
        <v>316</v>
      </c>
      <c r="AN143" s="430">
        <v>105</v>
      </c>
      <c r="AO143" s="430">
        <v>42</v>
      </c>
      <c r="AP143" s="430">
        <v>63</v>
      </c>
      <c r="AQ143" s="429">
        <v>0</v>
      </c>
      <c r="AR143" s="70" t="s">
        <v>229</v>
      </c>
      <c r="AS143" s="71">
        <v>0</v>
      </c>
      <c r="AT143" s="72" t="s">
        <v>230</v>
      </c>
      <c r="AU143" s="71">
        <v>2</v>
      </c>
      <c r="AV143" s="72" t="s">
        <v>231</v>
      </c>
      <c r="AW143" s="71">
        <v>0</v>
      </c>
      <c r="AX143" s="443">
        <f t="shared" ref="AX143" si="37">AO143+AP143+AQ143</f>
        <v>105</v>
      </c>
      <c r="AY143" s="443"/>
      <c r="AZ143" s="418"/>
    </row>
    <row r="144" spans="1:52" ht="18">
      <c r="A144" s="442"/>
      <c r="B144" s="430"/>
      <c r="C144" s="451"/>
      <c r="D144" s="179" t="s">
        <v>6</v>
      </c>
      <c r="E144" s="67">
        <v>2379179</v>
      </c>
      <c r="F144" s="67">
        <v>2379179</v>
      </c>
      <c r="G144" s="164"/>
      <c r="H144" s="164"/>
      <c r="I144" s="164"/>
      <c r="J144" s="164"/>
      <c r="K144" s="164"/>
      <c r="L144" s="164"/>
      <c r="M144" s="164">
        <v>0</v>
      </c>
      <c r="N144" s="67">
        <v>2379179</v>
      </c>
      <c r="O144" s="67">
        <v>2379179</v>
      </c>
      <c r="P144" s="164"/>
      <c r="Q144" s="164"/>
      <c r="R144" s="164"/>
      <c r="S144" s="39"/>
      <c r="T144" s="39"/>
      <c r="U144" s="39"/>
      <c r="V144" s="39"/>
      <c r="W144" s="39"/>
      <c r="X144" s="39"/>
      <c r="Y144" s="39"/>
      <c r="Z144" s="39">
        <v>0</v>
      </c>
      <c r="AA144" s="67">
        <v>290591</v>
      </c>
      <c r="AB144" s="67">
        <v>290591</v>
      </c>
      <c r="AC144" s="164"/>
      <c r="AD144" s="164"/>
      <c r="AE144" s="39"/>
      <c r="AF144" s="471"/>
      <c r="AG144" s="451"/>
      <c r="AH144" s="444"/>
      <c r="AI144" s="444"/>
      <c r="AJ144" s="449"/>
      <c r="AK144" s="451"/>
      <c r="AL144" s="430"/>
      <c r="AM144" s="430"/>
      <c r="AN144" s="430"/>
      <c r="AO144" s="430"/>
      <c r="AP144" s="430"/>
      <c r="AQ144" s="429"/>
      <c r="AR144" s="70" t="s">
        <v>232</v>
      </c>
      <c r="AS144" s="71">
        <v>58</v>
      </c>
      <c r="AT144" s="72" t="s">
        <v>233</v>
      </c>
      <c r="AU144" s="71">
        <v>103</v>
      </c>
      <c r="AV144" s="72" t="s">
        <v>234</v>
      </c>
      <c r="AW144" s="71">
        <v>0</v>
      </c>
      <c r="AX144" s="443"/>
      <c r="AY144" s="443"/>
      <c r="AZ144" s="418"/>
    </row>
    <row r="145" spans="1:52" ht="27">
      <c r="A145" s="442"/>
      <c r="B145" s="430"/>
      <c r="C145" s="451"/>
      <c r="D145" s="177" t="s">
        <v>95</v>
      </c>
      <c r="E145" s="164">
        <v>0</v>
      </c>
      <c r="F145" s="164">
        <v>0</v>
      </c>
      <c r="G145" s="162"/>
      <c r="H145" s="162"/>
      <c r="I145" s="162"/>
      <c r="J145" s="162"/>
      <c r="K145" s="162"/>
      <c r="L145" s="162"/>
      <c r="M145" s="164">
        <v>0</v>
      </c>
      <c r="N145" s="164">
        <v>0</v>
      </c>
      <c r="O145" s="164">
        <v>0</v>
      </c>
      <c r="P145" s="162"/>
      <c r="Q145" s="162"/>
      <c r="R145" s="162"/>
      <c r="S145" s="41"/>
      <c r="T145" s="41"/>
      <c r="U145" s="41"/>
      <c r="V145" s="41"/>
      <c r="W145" s="41"/>
      <c r="X145" s="41"/>
      <c r="Y145" s="41"/>
      <c r="Z145" s="164">
        <v>0</v>
      </c>
      <c r="AA145" s="164">
        <v>0</v>
      </c>
      <c r="AB145" s="164">
        <v>0</v>
      </c>
      <c r="AC145" s="162"/>
      <c r="AD145" s="164"/>
      <c r="AE145" s="41"/>
      <c r="AF145" s="471"/>
      <c r="AG145" s="451"/>
      <c r="AH145" s="444"/>
      <c r="AI145" s="444"/>
      <c r="AJ145" s="449"/>
      <c r="AK145" s="451"/>
      <c r="AL145" s="430"/>
      <c r="AM145" s="430"/>
      <c r="AN145" s="430"/>
      <c r="AO145" s="430"/>
      <c r="AP145" s="430"/>
      <c r="AQ145" s="429"/>
      <c r="AR145" s="70" t="s">
        <v>235</v>
      </c>
      <c r="AS145" s="71">
        <v>14</v>
      </c>
      <c r="AT145" s="72" t="s">
        <v>246</v>
      </c>
      <c r="AU145" s="163"/>
      <c r="AV145" s="72" t="s">
        <v>236</v>
      </c>
      <c r="AW145" s="71">
        <v>0</v>
      </c>
      <c r="AX145" s="443"/>
      <c r="AY145" s="443"/>
      <c r="AZ145" s="418"/>
    </row>
    <row r="146" spans="1:52" ht="27">
      <c r="A146" s="442"/>
      <c r="B146" s="430"/>
      <c r="C146" s="451"/>
      <c r="D146" s="179" t="s">
        <v>7</v>
      </c>
      <c r="E146" s="164">
        <v>0</v>
      </c>
      <c r="F146" s="164">
        <v>0</v>
      </c>
      <c r="G146" s="162"/>
      <c r="H146" s="162"/>
      <c r="I146" s="162"/>
      <c r="J146" s="162"/>
      <c r="K146" s="162"/>
      <c r="L146" s="162"/>
      <c r="M146" s="164">
        <v>0</v>
      </c>
      <c r="N146" s="164">
        <v>0</v>
      </c>
      <c r="O146" s="164">
        <v>0</v>
      </c>
      <c r="P146" s="162"/>
      <c r="Q146" s="162"/>
      <c r="R146" s="162"/>
      <c r="S146" s="41"/>
      <c r="T146" s="41"/>
      <c r="U146" s="41"/>
      <c r="V146" s="41"/>
      <c r="W146" s="41"/>
      <c r="X146" s="41"/>
      <c r="Y146" s="41"/>
      <c r="Z146" s="164">
        <v>0</v>
      </c>
      <c r="AA146" s="164">
        <v>0</v>
      </c>
      <c r="AB146" s="164">
        <v>0</v>
      </c>
      <c r="AC146" s="162"/>
      <c r="AD146" s="164"/>
      <c r="AE146" s="41"/>
      <c r="AF146" s="471"/>
      <c r="AG146" s="451"/>
      <c r="AH146" s="444"/>
      <c r="AI146" s="444"/>
      <c r="AJ146" s="449"/>
      <c r="AK146" s="451"/>
      <c r="AL146" s="430"/>
      <c r="AM146" s="430"/>
      <c r="AN146" s="430"/>
      <c r="AO146" s="430"/>
      <c r="AP146" s="430"/>
      <c r="AQ146" s="429"/>
      <c r="AR146" s="70" t="s">
        <v>237</v>
      </c>
      <c r="AS146" s="71">
        <v>6</v>
      </c>
      <c r="AT146" s="85"/>
      <c r="AU146" s="161"/>
      <c r="AV146" s="72" t="s">
        <v>238</v>
      </c>
      <c r="AW146" s="71">
        <v>0</v>
      </c>
      <c r="AX146" s="443"/>
      <c r="AY146" s="443"/>
      <c r="AZ146" s="418"/>
    </row>
    <row r="147" spans="1:52" ht="27">
      <c r="A147" s="442"/>
      <c r="B147" s="430"/>
      <c r="C147" s="451"/>
      <c r="D147" s="177" t="s">
        <v>96</v>
      </c>
      <c r="E147" s="164">
        <f>E145+E143</f>
        <v>90</v>
      </c>
      <c r="F147" s="164">
        <f>F145+F143</f>
        <v>90</v>
      </c>
      <c r="G147" s="162"/>
      <c r="H147" s="162"/>
      <c r="I147" s="162"/>
      <c r="J147" s="162"/>
      <c r="K147" s="162"/>
      <c r="L147" s="162"/>
      <c r="M147" s="164">
        <f t="shared" ref="M147:AB148" si="38">M145+M143</f>
        <v>0</v>
      </c>
      <c r="N147" s="164">
        <v>90</v>
      </c>
      <c r="O147" s="164">
        <v>90</v>
      </c>
      <c r="P147" s="164"/>
      <c r="Q147" s="164"/>
      <c r="R147" s="164"/>
      <c r="S147" s="164"/>
      <c r="T147" s="164">
        <f t="shared" si="38"/>
        <v>0</v>
      </c>
      <c r="U147" s="164">
        <f t="shared" si="38"/>
        <v>0</v>
      </c>
      <c r="V147" s="164">
        <f t="shared" si="38"/>
        <v>0</v>
      </c>
      <c r="W147" s="164">
        <f t="shared" si="38"/>
        <v>0</v>
      </c>
      <c r="X147" s="164">
        <f t="shared" si="38"/>
        <v>0</v>
      </c>
      <c r="Y147" s="164">
        <f t="shared" si="38"/>
        <v>0</v>
      </c>
      <c r="Z147" s="164">
        <f t="shared" si="38"/>
        <v>0</v>
      </c>
      <c r="AA147" s="164">
        <f t="shared" si="38"/>
        <v>0</v>
      </c>
      <c r="AB147" s="164">
        <f t="shared" si="38"/>
        <v>105</v>
      </c>
      <c r="AC147" s="162"/>
      <c r="AD147" s="164"/>
      <c r="AE147" s="41"/>
      <c r="AF147" s="471"/>
      <c r="AG147" s="451"/>
      <c r="AH147" s="444"/>
      <c r="AI147" s="444"/>
      <c r="AJ147" s="449"/>
      <c r="AK147" s="451"/>
      <c r="AL147" s="430"/>
      <c r="AM147" s="430"/>
      <c r="AN147" s="430"/>
      <c r="AO147" s="430"/>
      <c r="AP147" s="430"/>
      <c r="AQ147" s="429"/>
      <c r="AR147" s="70" t="s">
        <v>239</v>
      </c>
      <c r="AS147" s="71">
        <v>25</v>
      </c>
      <c r="AT147" s="85"/>
      <c r="AU147" s="161"/>
      <c r="AV147" s="72" t="s">
        <v>240</v>
      </c>
      <c r="AW147" s="71">
        <v>0</v>
      </c>
      <c r="AX147" s="443"/>
      <c r="AY147" s="443"/>
      <c r="AZ147" s="418"/>
    </row>
    <row r="148" spans="1:52" ht="22.5">
      <c r="A148" s="442"/>
      <c r="B148" s="430"/>
      <c r="C148" s="451"/>
      <c r="D148" s="469" t="s">
        <v>99</v>
      </c>
      <c r="E148" s="442">
        <f>E146+E144</f>
        <v>2379179</v>
      </c>
      <c r="F148" s="180">
        <f>F146+F144</f>
        <v>2379179</v>
      </c>
      <c r="G148" s="180"/>
      <c r="H148" s="180"/>
      <c r="I148" s="180"/>
      <c r="J148" s="180"/>
      <c r="K148" s="180"/>
      <c r="L148" s="180"/>
      <c r="M148" s="180">
        <f t="shared" si="38"/>
        <v>0</v>
      </c>
      <c r="N148" s="180">
        <v>2379179</v>
      </c>
      <c r="O148" s="180">
        <v>2379179</v>
      </c>
      <c r="P148" s="442"/>
      <c r="Q148" s="442"/>
      <c r="R148" s="442"/>
      <c r="S148" s="442"/>
      <c r="T148" s="442">
        <f t="shared" si="38"/>
        <v>0</v>
      </c>
      <c r="U148" s="442">
        <f t="shared" si="38"/>
        <v>0</v>
      </c>
      <c r="V148" s="442">
        <f t="shared" si="38"/>
        <v>0</v>
      </c>
      <c r="W148" s="442">
        <f t="shared" si="38"/>
        <v>0</v>
      </c>
      <c r="X148" s="442">
        <f t="shared" si="38"/>
        <v>0</v>
      </c>
      <c r="Y148" s="442">
        <f t="shared" si="38"/>
        <v>0</v>
      </c>
      <c r="Z148" s="442">
        <f t="shared" si="38"/>
        <v>0</v>
      </c>
      <c r="AA148" s="442">
        <f t="shared" si="38"/>
        <v>290591</v>
      </c>
      <c r="AB148" s="442">
        <f t="shared" si="38"/>
        <v>290591</v>
      </c>
      <c r="AC148" s="445"/>
      <c r="AD148" s="445"/>
      <c r="AE148" s="445"/>
      <c r="AF148" s="471"/>
      <c r="AG148" s="451"/>
      <c r="AH148" s="444"/>
      <c r="AI148" s="444"/>
      <c r="AJ148" s="449"/>
      <c r="AK148" s="451"/>
      <c r="AL148" s="430"/>
      <c r="AM148" s="430"/>
      <c r="AN148" s="430"/>
      <c r="AO148" s="430"/>
      <c r="AP148" s="430"/>
      <c r="AQ148" s="429"/>
      <c r="AR148" s="70" t="s">
        <v>241</v>
      </c>
      <c r="AS148" s="71">
        <v>2</v>
      </c>
      <c r="AT148" s="85"/>
      <c r="AU148" s="161"/>
      <c r="AV148" s="72" t="s">
        <v>242</v>
      </c>
      <c r="AW148" s="71">
        <v>105</v>
      </c>
      <c r="AX148" s="443"/>
      <c r="AY148" s="443"/>
      <c r="AZ148" s="418"/>
    </row>
    <row r="149" spans="1:52" ht="22.5">
      <c r="A149" s="442"/>
      <c r="B149" s="430"/>
      <c r="C149" s="451"/>
      <c r="D149" s="469"/>
      <c r="E149" s="442"/>
      <c r="F149" s="180"/>
      <c r="G149" s="180"/>
      <c r="H149" s="180"/>
      <c r="I149" s="180"/>
      <c r="J149" s="180"/>
      <c r="K149" s="180"/>
      <c r="L149" s="180"/>
      <c r="M149" s="180"/>
      <c r="N149" s="180"/>
      <c r="O149" s="180"/>
      <c r="P149" s="442"/>
      <c r="Q149" s="442"/>
      <c r="R149" s="442"/>
      <c r="S149" s="442"/>
      <c r="T149" s="442"/>
      <c r="U149" s="442"/>
      <c r="V149" s="442"/>
      <c r="W149" s="442"/>
      <c r="X149" s="442"/>
      <c r="Y149" s="442"/>
      <c r="Z149" s="442"/>
      <c r="AA149" s="442"/>
      <c r="AB149" s="442"/>
      <c r="AC149" s="445"/>
      <c r="AD149" s="445"/>
      <c r="AE149" s="445"/>
      <c r="AF149" s="471"/>
      <c r="AG149" s="451"/>
      <c r="AH149" s="444"/>
      <c r="AI149" s="444"/>
      <c r="AJ149" s="449"/>
      <c r="AK149" s="451"/>
      <c r="AL149" s="430"/>
      <c r="AM149" s="430"/>
      <c r="AN149" s="430"/>
      <c r="AO149" s="430"/>
      <c r="AP149" s="430"/>
      <c r="AQ149" s="429"/>
      <c r="AR149" s="70" t="s">
        <v>243</v>
      </c>
      <c r="AS149" s="71">
        <v>0</v>
      </c>
      <c r="AT149" s="85"/>
      <c r="AU149" s="161"/>
      <c r="AV149" s="163"/>
      <c r="AW149" s="163"/>
      <c r="AX149" s="443"/>
      <c r="AY149" s="443"/>
      <c r="AZ149" s="418"/>
    </row>
    <row r="150" spans="1:52" ht="18" customHeight="1">
      <c r="A150" s="442"/>
      <c r="B150" s="430"/>
      <c r="C150" s="468" t="s">
        <v>189</v>
      </c>
      <c r="D150" s="177" t="s">
        <v>172</v>
      </c>
      <c r="E150" s="59">
        <f>E143+E136+E129+E122+E115+E108+E101+E94+E87+E80+E73+E66+E59+E52+E45+E38+E31+E24+E17+E10</f>
        <v>27840</v>
      </c>
      <c r="F150" s="59">
        <f>F143+F136+F129+F122+F115+F108+F101+F94+F87+F80+F73+F66+F59+F52+F45+F38+F31+F24+F17+F10</f>
        <v>27840</v>
      </c>
      <c r="G150" s="59"/>
      <c r="H150" s="59"/>
      <c r="I150" s="59"/>
      <c r="J150" s="59"/>
      <c r="K150" s="59"/>
      <c r="L150" s="59"/>
      <c r="M150" s="59">
        <f t="shared" ref="M150:O151" si="39">M143+M136+M129+M122+M115+M108+M101+M94+M87+M80+M73+M66+M59+M52+M45+M38+M31+M24+M17+M10</f>
        <v>6358</v>
      </c>
      <c r="N150" s="59">
        <v>27840</v>
      </c>
      <c r="O150" s="59">
        <f t="shared" si="39"/>
        <v>27840</v>
      </c>
      <c r="P150" s="59"/>
      <c r="Q150" s="59"/>
      <c r="R150" s="59"/>
      <c r="S150" s="59"/>
      <c r="T150" s="59"/>
      <c r="U150" s="59"/>
      <c r="V150" s="59"/>
      <c r="W150" s="59"/>
      <c r="X150" s="59"/>
      <c r="Y150" s="59"/>
      <c r="Z150" s="59">
        <f t="shared" ref="Z150:AB151" si="40">Z143+Z136+Z129+Z122+Z115+Z108+Z101+Z94+Z87+Z80+Z73+Z66+Z59+Z52+Z45+Z38+Z31+Z24+Z17+Z10</f>
        <v>6358</v>
      </c>
      <c r="AA150" s="59">
        <f t="shared" si="40"/>
        <v>13240</v>
      </c>
      <c r="AB150" s="59">
        <f t="shared" si="40"/>
        <v>23440</v>
      </c>
      <c r="AC150" s="59"/>
      <c r="AD150" s="59"/>
      <c r="AE150" s="59"/>
      <c r="AF150" s="59"/>
      <c r="AG150" s="465"/>
      <c r="AH150" s="465"/>
      <c r="AI150" s="465"/>
      <c r="AJ150" s="465"/>
      <c r="AK150" s="465"/>
      <c r="AL150" s="465"/>
      <c r="AM150" s="465"/>
      <c r="AN150" s="465">
        <f>SUM(AN10:AN149)</f>
        <v>23440</v>
      </c>
      <c r="AO150" s="465">
        <f t="shared" ref="AO150:AQ150" si="41">SUM(AO10:AO149)</f>
        <v>10427</v>
      </c>
      <c r="AP150" s="465">
        <f t="shared" si="41"/>
        <v>12946</v>
      </c>
      <c r="AQ150" s="465">
        <f t="shared" si="41"/>
        <v>67</v>
      </c>
      <c r="AR150" s="465"/>
      <c r="AS150" s="465"/>
      <c r="AT150" s="465"/>
      <c r="AU150" s="465"/>
      <c r="AV150" s="465"/>
      <c r="AW150" s="465"/>
      <c r="AX150" s="465">
        <f t="shared" ref="AX150" si="42">SUM(AX10:AX149)</f>
        <v>23440</v>
      </c>
      <c r="AY150" s="465"/>
      <c r="AZ150" s="418"/>
    </row>
    <row r="151" spans="1:52">
      <c r="A151" s="442"/>
      <c r="B151" s="430"/>
      <c r="C151" s="468"/>
      <c r="D151" s="469" t="s">
        <v>173</v>
      </c>
      <c r="E151" s="464">
        <f>E144+E137+E130+E123+E116+E109+E102+E95+E88+E81+E74+E67+E60+E53+E46+E39+E32+E25+E18+E11</f>
        <v>739240000</v>
      </c>
      <c r="F151" s="464">
        <f>F144+F137+F130+F123+F116+F109+F102+F95+F88+F81+F74+F67+F60+F53+F46+F39+F32+F25+F18+F11</f>
        <v>739240000</v>
      </c>
      <c r="G151" s="464"/>
      <c r="H151" s="464"/>
      <c r="I151" s="464"/>
      <c r="J151" s="464"/>
      <c r="K151" s="464"/>
      <c r="L151" s="464"/>
      <c r="M151" s="464">
        <f t="shared" si="39"/>
        <v>378975000</v>
      </c>
      <c r="N151" s="464">
        <f t="shared" si="39"/>
        <v>739240000</v>
      </c>
      <c r="O151" s="464">
        <f t="shared" si="39"/>
        <v>739240000</v>
      </c>
      <c r="P151" s="464"/>
      <c r="Q151" s="464"/>
      <c r="R151" s="464"/>
      <c r="S151" s="464"/>
      <c r="T151" s="464"/>
      <c r="U151" s="464"/>
      <c r="V151" s="464"/>
      <c r="W151" s="464"/>
      <c r="X151" s="464"/>
      <c r="Y151" s="464"/>
      <c r="Z151" s="464">
        <f t="shared" si="40"/>
        <v>378975000</v>
      </c>
      <c r="AA151" s="464">
        <f t="shared" si="40"/>
        <v>641239000</v>
      </c>
      <c r="AB151" s="464">
        <f t="shared" si="40"/>
        <v>641239000</v>
      </c>
      <c r="AC151" s="464"/>
      <c r="AD151" s="464"/>
      <c r="AE151" s="464"/>
      <c r="AF151" s="464"/>
      <c r="AG151" s="466"/>
      <c r="AH151" s="466"/>
      <c r="AI151" s="466"/>
      <c r="AJ151" s="466"/>
      <c r="AK151" s="466"/>
      <c r="AL151" s="466"/>
      <c r="AM151" s="466"/>
      <c r="AN151" s="466"/>
      <c r="AO151" s="466"/>
      <c r="AP151" s="466"/>
      <c r="AQ151" s="466"/>
      <c r="AR151" s="466"/>
      <c r="AS151" s="466"/>
      <c r="AT151" s="466"/>
      <c r="AU151" s="466"/>
      <c r="AV151" s="466"/>
      <c r="AW151" s="466"/>
      <c r="AX151" s="466"/>
      <c r="AY151" s="466"/>
      <c r="AZ151" s="418"/>
    </row>
    <row r="152" spans="1:52">
      <c r="A152" s="442"/>
      <c r="B152" s="430"/>
      <c r="C152" s="468"/>
      <c r="D152" s="469" t="s">
        <v>174</v>
      </c>
      <c r="E152" s="464"/>
      <c r="F152" s="464"/>
      <c r="G152" s="464"/>
      <c r="H152" s="464"/>
      <c r="I152" s="464"/>
      <c r="J152" s="464"/>
      <c r="K152" s="464"/>
      <c r="L152" s="464"/>
      <c r="M152" s="464"/>
      <c r="N152" s="464"/>
      <c r="O152" s="464"/>
      <c r="P152" s="464"/>
      <c r="Q152" s="464"/>
      <c r="R152" s="464"/>
      <c r="S152" s="464"/>
      <c r="T152" s="464"/>
      <c r="U152" s="464"/>
      <c r="V152" s="464"/>
      <c r="W152" s="464"/>
      <c r="X152" s="464"/>
      <c r="Y152" s="464"/>
      <c r="Z152" s="464"/>
      <c r="AA152" s="464"/>
      <c r="AB152" s="464"/>
      <c r="AC152" s="464"/>
      <c r="AD152" s="464"/>
      <c r="AE152" s="464"/>
      <c r="AF152" s="464"/>
      <c r="AG152" s="466"/>
      <c r="AH152" s="466"/>
      <c r="AI152" s="466"/>
      <c r="AJ152" s="466"/>
      <c r="AK152" s="466"/>
      <c r="AL152" s="466"/>
      <c r="AM152" s="466"/>
      <c r="AN152" s="466"/>
      <c r="AO152" s="466"/>
      <c r="AP152" s="466"/>
      <c r="AQ152" s="466"/>
      <c r="AR152" s="466"/>
      <c r="AS152" s="466"/>
      <c r="AT152" s="466"/>
      <c r="AU152" s="466"/>
      <c r="AV152" s="466"/>
      <c r="AW152" s="466"/>
      <c r="AX152" s="466"/>
      <c r="AY152" s="466"/>
      <c r="AZ152" s="418"/>
    </row>
    <row r="153" spans="1:52" ht="22.5" customHeight="1">
      <c r="A153" s="442"/>
      <c r="B153" s="430"/>
      <c r="C153" s="451" t="s">
        <v>266</v>
      </c>
      <c r="D153" s="177" t="s">
        <v>94</v>
      </c>
      <c r="E153" s="164">
        <v>3024</v>
      </c>
      <c r="F153" s="164">
        <v>3024</v>
      </c>
      <c r="G153" s="164"/>
      <c r="H153" s="164"/>
      <c r="I153" s="164"/>
      <c r="J153" s="164"/>
      <c r="K153" s="164"/>
      <c r="L153" s="164"/>
      <c r="M153" s="164">
        <v>2227</v>
      </c>
      <c r="N153" s="164">
        <v>3024</v>
      </c>
      <c r="O153" s="164">
        <v>3024</v>
      </c>
      <c r="P153" s="164"/>
      <c r="Q153" s="164"/>
      <c r="R153" s="65"/>
      <c r="S153" s="66"/>
      <c r="T153" s="66"/>
      <c r="U153" s="66"/>
      <c r="V153" s="66"/>
      <c r="W153" s="66"/>
      <c r="X153" s="66"/>
      <c r="Y153" s="66"/>
      <c r="Z153" s="66">
        <v>2227</v>
      </c>
      <c r="AA153" s="164">
        <v>2772</v>
      </c>
      <c r="AB153" s="164">
        <v>3548</v>
      </c>
      <c r="AC153" s="162"/>
      <c r="AD153" s="40"/>
      <c r="AE153" s="66"/>
      <c r="AF153" s="471" t="s">
        <v>267</v>
      </c>
      <c r="AG153" s="315" t="s">
        <v>268</v>
      </c>
      <c r="AH153" s="315" t="s">
        <v>269</v>
      </c>
      <c r="AI153" s="466"/>
      <c r="AJ153" s="449" t="s">
        <v>228</v>
      </c>
      <c r="AK153" s="470" t="s">
        <v>270</v>
      </c>
      <c r="AL153" s="430"/>
      <c r="AM153" s="430" t="s">
        <v>259</v>
      </c>
      <c r="AN153" s="430">
        <v>3548</v>
      </c>
      <c r="AO153" s="430">
        <v>1652</v>
      </c>
      <c r="AP153" s="430">
        <v>1895</v>
      </c>
      <c r="AQ153" s="429">
        <v>1</v>
      </c>
      <c r="AR153" s="70" t="s">
        <v>229</v>
      </c>
      <c r="AS153" s="71">
        <v>54</v>
      </c>
      <c r="AT153" s="72" t="s">
        <v>230</v>
      </c>
      <c r="AU153" s="71">
        <v>65</v>
      </c>
      <c r="AV153" s="72" t="s">
        <v>231</v>
      </c>
      <c r="AW153" s="71">
        <v>38</v>
      </c>
      <c r="AX153" s="443">
        <f t="shared" ref="AX153:AX181" si="43">AO153+AP153+AQ153</f>
        <v>3548</v>
      </c>
      <c r="AY153" s="443"/>
      <c r="AZ153" s="418"/>
    </row>
    <row r="154" spans="1:52" ht="18">
      <c r="A154" s="442"/>
      <c r="B154" s="430"/>
      <c r="C154" s="451"/>
      <c r="D154" s="179" t="s">
        <v>6</v>
      </c>
      <c r="E154" s="67">
        <v>99117500</v>
      </c>
      <c r="F154" s="67">
        <v>99117500</v>
      </c>
      <c r="G154" s="164"/>
      <c r="H154" s="164"/>
      <c r="I154" s="164"/>
      <c r="J154" s="164"/>
      <c r="K154" s="164"/>
      <c r="L154" s="164"/>
      <c r="M154" s="164">
        <v>48480000</v>
      </c>
      <c r="N154" s="164">
        <v>99117500</v>
      </c>
      <c r="O154" s="164">
        <v>99117500</v>
      </c>
      <c r="P154" s="164"/>
      <c r="Q154" s="164"/>
      <c r="R154" s="164"/>
      <c r="S154" s="39"/>
      <c r="T154" s="39"/>
      <c r="U154" s="39"/>
      <c r="V154" s="39"/>
      <c r="W154" s="39"/>
      <c r="X154" s="39"/>
      <c r="Y154" s="39"/>
      <c r="Z154" s="164">
        <v>48480000</v>
      </c>
      <c r="AA154" s="164">
        <v>89299200</v>
      </c>
      <c r="AB154" s="164">
        <v>89299200</v>
      </c>
      <c r="AC154" s="164"/>
      <c r="AD154" s="164"/>
      <c r="AE154" s="39"/>
      <c r="AF154" s="471"/>
      <c r="AG154" s="315"/>
      <c r="AH154" s="315"/>
      <c r="AI154" s="466"/>
      <c r="AJ154" s="449"/>
      <c r="AK154" s="470"/>
      <c r="AL154" s="430"/>
      <c r="AM154" s="430"/>
      <c r="AN154" s="430"/>
      <c r="AO154" s="430"/>
      <c r="AP154" s="430"/>
      <c r="AQ154" s="429"/>
      <c r="AR154" s="70" t="s">
        <v>232</v>
      </c>
      <c r="AS154" s="71">
        <v>2347</v>
      </c>
      <c r="AT154" s="72" t="s">
        <v>233</v>
      </c>
      <c r="AU154" s="71">
        <v>3483</v>
      </c>
      <c r="AV154" s="72" t="s">
        <v>234</v>
      </c>
      <c r="AW154" s="71">
        <v>5</v>
      </c>
      <c r="AX154" s="443"/>
      <c r="AY154" s="443"/>
      <c r="AZ154" s="418"/>
    </row>
    <row r="155" spans="1:52" ht="27">
      <c r="A155" s="442"/>
      <c r="B155" s="430"/>
      <c r="C155" s="451"/>
      <c r="D155" s="177" t="s">
        <v>95</v>
      </c>
      <c r="E155" s="164">
        <v>0</v>
      </c>
      <c r="F155" s="164">
        <v>0</v>
      </c>
      <c r="G155" s="162"/>
      <c r="H155" s="162"/>
      <c r="I155" s="162"/>
      <c r="J155" s="162"/>
      <c r="K155" s="162"/>
      <c r="L155" s="162"/>
      <c r="M155" s="164">
        <v>0</v>
      </c>
      <c r="N155" s="164">
        <v>0</v>
      </c>
      <c r="O155" s="164">
        <v>0</v>
      </c>
      <c r="P155" s="162"/>
      <c r="Q155" s="162"/>
      <c r="R155" s="162"/>
      <c r="S155" s="41"/>
      <c r="T155" s="41"/>
      <c r="U155" s="41"/>
      <c r="V155" s="41"/>
      <c r="W155" s="41"/>
      <c r="X155" s="41"/>
      <c r="Y155" s="41"/>
      <c r="Z155" s="164">
        <v>0</v>
      </c>
      <c r="AA155" s="164">
        <v>0</v>
      </c>
      <c r="AB155" s="164">
        <v>0</v>
      </c>
      <c r="AC155" s="162"/>
      <c r="AD155" s="164"/>
      <c r="AE155" s="41"/>
      <c r="AF155" s="471"/>
      <c r="AG155" s="315"/>
      <c r="AH155" s="315"/>
      <c r="AI155" s="466"/>
      <c r="AJ155" s="449"/>
      <c r="AK155" s="470"/>
      <c r="AL155" s="430"/>
      <c r="AM155" s="430"/>
      <c r="AN155" s="430"/>
      <c r="AO155" s="430"/>
      <c r="AP155" s="430"/>
      <c r="AQ155" s="429"/>
      <c r="AR155" s="70" t="s">
        <v>235</v>
      </c>
      <c r="AS155" s="71">
        <v>865</v>
      </c>
      <c r="AT155" s="72"/>
      <c r="AU155" s="163"/>
      <c r="AV155" s="72" t="s">
        <v>236</v>
      </c>
      <c r="AW155" s="71">
        <v>19</v>
      </c>
      <c r="AX155" s="443"/>
      <c r="AY155" s="443"/>
      <c r="AZ155" s="418"/>
    </row>
    <row r="156" spans="1:52" ht="27">
      <c r="A156" s="442"/>
      <c r="B156" s="430"/>
      <c r="C156" s="451"/>
      <c r="D156" s="179" t="s">
        <v>7</v>
      </c>
      <c r="E156" s="164">
        <v>0</v>
      </c>
      <c r="F156" s="164">
        <v>0</v>
      </c>
      <c r="G156" s="162"/>
      <c r="H156" s="162"/>
      <c r="I156" s="162"/>
      <c r="J156" s="162"/>
      <c r="K156" s="162"/>
      <c r="L156" s="162"/>
      <c r="M156" s="164">
        <v>0</v>
      </c>
      <c r="N156" s="164">
        <v>0</v>
      </c>
      <c r="O156" s="164">
        <v>0</v>
      </c>
      <c r="P156" s="162"/>
      <c r="Q156" s="162"/>
      <c r="R156" s="162"/>
      <c r="S156" s="41"/>
      <c r="T156" s="41"/>
      <c r="U156" s="41"/>
      <c r="V156" s="41"/>
      <c r="W156" s="41"/>
      <c r="X156" s="41"/>
      <c r="Y156" s="41"/>
      <c r="Z156" s="164">
        <v>0</v>
      </c>
      <c r="AA156" s="164">
        <v>0</v>
      </c>
      <c r="AB156" s="164">
        <v>0</v>
      </c>
      <c r="AC156" s="162"/>
      <c r="AD156" s="164"/>
      <c r="AE156" s="41"/>
      <c r="AF156" s="471"/>
      <c r="AG156" s="315"/>
      <c r="AH156" s="315"/>
      <c r="AI156" s="466"/>
      <c r="AJ156" s="449"/>
      <c r="AK156" s="470"/>
      <c r="AL156" s="430"/>
      <c r="AM156" s="430"/>
      <c r="AN156" s="430"/>
      <c r="AO156" s="430"/>
      <c r="AP156" s="430"/>
      <c r="AQ156" s="429"/>
      <c r="AR156" s="70" t="s">
        <v>237</v>
      </c>
      <c r="AS156" s="71">
        <v>83</v>
      </c>
      <c r="AT156" s="85"/>
      <c r="AU156" s="161"/>
      <c r="AV156" s="72" t="s">
        <v>238</v>
      </c>
      <c r="AW156" s="71">
        <v>3</v>
      </c>
      <c r="AX156" s="443"/>
      <c r="AY156" s="443"/>
      <c r="AZ156" s="418"/>
    </row>
    <row r="157" spans="1:52" ht="27">
      <c r="A157" s="442"/>
      <c r="B157" s="430"/>
      <c r="C157" s="451"/>
      <c r="D157" s="177" t="s">
        <v>96</v>
      </c>
      <c r="E157" s="164">
        <f>E155+E153</f>
        <v>3024</v>
      </c>
      <c r="F157" s="164">
        <f>F155+F153</f>
        <v>3024</v>
      </c>
      <c r="G157" s="162"/>
      <c r="H157" s="162"/>
      <c r="I157" s="162"/>
      <c r="J157" s="162"/>
      <c r="K157" s="162"/>
      <c r="L157" s="162"/>
      <c r="M157" s="164">
        <f t="shared" ref="M157:AB158" si="44">M155+M153</f>
        <v>2227</v>
      </c>
      <c r="N157" s="164">
        <v>3024</v>
      </c>
      <c r="O157" s="164">
        <v>3024</v>
      </c>
      <c r="P157" s="164"/>
      <c r="Q157" s="164"/>
      <c r="R157" s="164"/>
      <c r="S157" s="164"/>
      <c r="T157" s="164">
        <f t="shared" si="44"/>
        <v>0</v>
      </c>
      <c r="U157" s="164">
        <f t="shared" si="44"/>
        <v>0</v>
      </c>
      <c r="V157" s="164">
        <f t="shared" si="44"/>
        <v>0</v>
      </c>
      <c r="W157" s="164">
        <f t="shared" si="44"/>
        <v>0</v>
      </c>
      <c r="X157" s="164">
        <f t="shared" si="44"/>
        <v>0</v>
      </c>
      <c r="Y157" s="164">
        <f t="shared" si="44"/>
        <v>0</v>
      </c>
      <c r="Z157" s="164">
        <f t="shared" si="44"/>
        <v>2227</v>
      </c>
      <c r="AA157" s="164">
        <f t="shared" si="44"/>
        <v>2772</v>
      </c>
      <c r="AB157" s="164">
        <f t="shared" si="44"/>
        <v>3548</v>
      </c>
      <c r="AC157" s="162"/>
      <c r="AD157" s="164"/>
      <c r="AE157" s="41"/>
      <c r="AF157" s="471"/>
      <c r="AG157" s="315"/>
      <c r="AH157" s="315"/>
      <c r="AI157" s="466"/>
      <c r="AJ157" s="449"/>
      <c r="AK157" s="470"/>
      <c r="AL157" s="430"/>
      <c r="AM157" s="430"/>
      <c r="AN157" s="430"/>
      <c r="AO157" s="430"/>
      <c r="AP157" s="430"/>
      <c r="AQ157" s="429"/>
      <c r="AR157" s="70" t="s">
        <v>239</v>
      </c>
      <c r="AS157" s="71">
        <v>143</v>
      </c>
      <c r="AT157" s="85"/>
      <c r="AU157" s="161"/>
      <c r="AV157" s="72" t="s">
        <v>240</v>
      </c>
      <c r="AW157" s="71">
        <v>1</v>
      </c>
      <c r="AX157" s="443"/>
      <c r="AY157" s="443"/>
      <c r="AZ157" s="418"/>
    </row>
    <row r="158" spans="1:52" ht="22.5">
      <c r="A158" s="442"/>
      <c r="B158" s="430"/>
      <c r="C158" s="451"/>
      <c r="D158" s="469" t="s">
        <v>99</v>
      </c>
      <c r="E158" s="442">
        <f>E156+E154</f>
        <v>99117500</v>
      </c>
      <c r="F158" s="180">
        <f>F156+F154</f>
        <v>99117500</v>
      </c>
      <c r="G158" s="180"/>
      <c r="H158" s="180"/>
      <c r="I158" s="180"/>
      <c r="J158" s="180"/>
      <c r="K158" s="180"/>
      <c r="L158" s="180"/>
      <c r="M158" s="180">
        <f t="shared" si="44"/>
        <v>48480000</v>
      </c>
      <c r="N158" s="180">
        <v>99117500</v>
      </c>
      <c r="O158" s="180">
        <v>99117500</v>
      </c>
      <c r="P158" s="442"/>
      <c r="Q158" s="442"/>
      <c r="R158" s="442"/>
      <c r="S158" s="442"/>
      <c r="T158" s="442">
        <f t="shared" si="44"/>
        <v>0</v>
      </c>
      <c r="U158" s="442">
        <f t="shared" si="44"/>
        <v>0</v>
      </c>
      <c r="V158" s="442">
        <f t="shared" si="44"/>
        <v>0</v>
      </c>
      <c r="W158" s="442">
        <f t="shared" si="44"/>
        <v>0</v>
      </c>
      <c r="X158" s="442">
        <f t="shared" si="44"/>
        <v>0</v>
      </c>
      <c r="Y158" s="442">
        <f t="shared" si="44"/>
        <v>0</v>
      </c>
      <c r="Z158" s="442">
        <f t="shared" si="44"/>
        <v>48480000</v>
      </c>
      <c r="AA158" s="442">
        <f t="shared" si="44"/>
        <v>89299200</v>
      </c>
      <c r="AB158" s="442">
        <f t="shared" si="44"/>
        <v>89299200</v>
      </c>
      <c r="AC158" s="445"/>
      <c r="AD158" s="445"/>
      <c r="AE158" s="445"/>
      <c r="AF158" s="471"/>
      <c r="AG158" s="315"/>
      <c r="AH158" s="315"/>
      <c r="AI158" s="466"/>
      <c r="AJ158" s="449"/>
      <c r="AK158" s="470"/>
      <c r="AL158" s="430"/>
      <c r="AM158" s="430"/>
      <c r="AN158" s="430"/>
      <c r="AO158" s="430"/>
      <c r="AP158" s="430"/>
      <c r="AQ158" s="429"/>
      <c r="AR158" s="70" t="s">
        <v>241</v>
      </c>
      <c r="AS158" s="71">
        <v>56</v>
      </c>
      <c r="AT158" s="85"/>
      <c r="AU158" s="161"/>
      <c r="AV158" s="72" t="s">
        <v>242</v>
      </c>
      <c r="AW158" s="71">
        <v>3482</v>
      </c>
      <c r="AX158" s="443"/>
      <c r="AY158" s="443"/>
      <c r="AZ158" s="418"/>
    </row>
    <row r="159" spans="1:52" ht="22.5">
      <c r="A159" s="442"/>
      <c r="B159" s="430"/>
      <c r="C159" s="451"/>
      <c r="D159" s="469"/>
      <c r="E159" s="442"/>
      <c r="F159" s="180"/>
      <c r="G159" s="180"/>
      <c r="H159" s="180"/>
      <c r="I159" s="180"/>
      <c r="J159" s="180"/>
      <c r="K159" s="180"/>
      <c r="L159" s="180"/>
      <c r="M159" s="180"/>
      <c r="N159" s="180"/>
      <c r="O159" s="180"/>
      <c r="P159" s="442"/>
      <c r="Q159" s="442"/>
      <c r="R159" s="442"/>
      <c r="S159" s="442"/>
      <c r="T159" s="442"/>
      <c r="U159" s="442"/>
      <c r="V159" s="442"/>
      <c r="W159" s="442"/>
      <c r="X159" s="442"/>
      <c r="Y159" s="442"/>
      <c r="Z159" s="442"/>
      <c r="AA159" s="442"/>
      <c r="AB159" s="442"/>
      <c r="AC159" s="445"/>
      <c r="AD159" s="445"/>
      <c r="AE159" s="445"/>
      <c r="AF159" s="471"/>
      <c r="AG159" s="315"/>
      <c r="AH159" s="315"/>
      <c r="AI159" s="466"/>
      <c r="AJ159" s="449"/>
      <c r="AK159" s="470"/>
      <c r="AL159" s="430"/>
      <c r="AM159" s="430"/>
      <c r="AN159" s="430"/>
      <c r="AO159" s="430"/>
      <c r="AP159" s="430"/>
      <c r="AQ159" s="429"/>
      <c r="AR159" s="70" t="s">
        <v>243</v>
      </c>
      <c r="AS159" s="71">
        <v>0</v>
      </c>
      <c r="AT159" s="85"/>
      <c r="AU159" s="161"/>
      <c r="AV159" s="163"/>
      <c r="AW159" s="163"/>
      <c r="AX159" s="443"/>
      <c r="AY159" s="443"/>
      <c r="AZ159" s="418"/>
    </row>
    <row r="160" spans="1:52" ht="22.5" customHeight="1">
      <c r="A160" s="442"/>
      <c r="B160" s="430"/>
      <c r="C160" s="451" t="s">
        <v>271</v>
      </c>
      <c r="D160" s="177" t="s">
        <v>94</v>
      </c>
      <c r="E160" s="164">
        <v>3428</v>
      </c>
      <c r="F160" s="164">
        <v>3428</v>
      </c>
      <c r="G160" s="164"/>
      <c r="H160" s="164"/>
      <c r="I160" s="164"/>
      <c r="J160" s="164"/>
      <c r="K160" s="164"/>
      <c r="L160" s="164"/>
      <c r="M160" s="164">
        <v>1172</v>
      </c>
      <c r="N160" s="164">
        <v>3428</v>
      </c>
      <c r="O160" s="164">
        <v>3428</v>
      </c>
      <c r="P160" s="164"/>
      <c r="Q160" s="164"/>
      <c r="R160" s="65"/>
      <c r="S160" s="66"/>
      <c r="T160" s="66"/>
      <c r="U160" s="66"/>
      <c r="V160" s="66"/>
      <c r="W160" s="66"/>
      <c r="X160" s="66"/>
      <c r="Y160" s="66"/>
      <c r="Z160" s="66">
        <v>1172</v>
      </c>
      <c r="AA160" s="164">
        <v>1996</v>
      </c>
      <c r="AB160" s="164">
        <v>4795</v>
      </c>
      <c r="AC160" s="162"/>
      <c r="AD160" s="40"/>
      <c r="AE160" s="66"/>
      <c r="AF160" s="471" t="s">
        <v>267</v>
      </c>
      <c r="AG160" s="315" t="s">
        <v>272</v>
      </c>
      <c r="AH160" s="315" t="s">
        <v>273</v>
      </c>
      <c r="AI160" s="472"/>
      <c r="AJ160" s="449" t="s">
        <v>228</v>
      </c>
      <c r="AK160" s="470" t="s">
        <v>270</v>
      </c>
      <c r="AL160" s="430"/>
      <c r="AM160" s="430" t="s">
        <v>259</v>
      </c>
      <c r="AN160" s="430">
        <v>4795</v>
      </c>
      <c r="AO160" s="430">
        <v>2193</v>
      </c>
      <c r="AP160" s="430">
        <v>2602</v>
      </c>
      <c r="AQ160" s="429">
        <v>0</v>
      </c>
      <c r="AR160" s="70" t="s">
        <v>229</v>
      </c>
      <c r="AS160" s="71">
        <v>0</v>
      </c>
      <c r="AT160" s="72" t="s">
        <v>230</v>
      </c>
      <c r="AU160" s="71">
        <v>43</v>
      </c>
      <c r="AV160" s="72" t="s">
        <v>231</v>
      </c>
      <c r="AW160" s="71">
        <v>26</v>
      </c>
      <c r="AX160" s="443">
        <f t="shared" si="43"/>
        <v>4795</v>
      </c>
      <c r="AY160" s="443"/>
      <c r="AZ160" s="418"/>
    </row>
    <row r="161" spans="1:52" ht="18">
      <c r="A161" s="442"/>
      <c r="B161" s="430"/>
      <c r="C161" s="451"/>
      <c r="D161" s="179" t="s">
        <v>6</v>
      </c>
      <c r="E161" s="67">
        <v>99117500</v>
      </c>
      <c r="F161" s="67">
        <v>99117500</v>
      </c>
      <c r="G161" s="164"/>
      <c r="H161" s="164"/>
      <c r="I161" s="164"/>
      <c r="J161" s="164"/>
      <c r="K161" s="164"/>
      <c r="L161" s="164"/>
      <c r="M161" s="164">
        <v>48480000</v>
      </c>
      <c r="N161" s="164">
        <v>99117500</v>
      </c>
      <c r="O161" s="164">
        <v>99117500</v>
      </c>
      <c r="P161" s="164"/>
      <c r="Q161" s="164"/>
      <c r="R161" s="164"/>
      <c r="S161" s="39"/>
      <c r="T161" s="39"/>
      <c r="U161" s="39"/>
      <c r="V161" s="39"/>
      <c r="W161" s="39"/>
      <c r="X161" s="39"/>
      <c r="Y161" s="39"/>
      <c r="Z161" s="164">
        <v>48480000</v>
      </c>
      <c r="AA161" s="164">
        <v>89299200</v>
      </c>
      <c r="AB161" s="164">
        <v>89299200</v>
      </c>
      <c r="AC161" s="164"/>
      <c r="AD161" s="164"/>
      <c r="AE161" s="39"/>
      <c r="AF161" s="471"/>
      <c r="AG161" s="315"/>
      <c r="AH161" s="315"/>
      <c r="AI161" s="472"/>
      <c r="AJ161" s="449"/>
      <c r="AK161" s="470"/>
      <c r="AL161" s="430"/>
      <c r="AM161" s="430"/>
      <c r="AN161" s="430"/>
      <c r="AO161" s="430"/>
      <c r="AP161" s="430"/>
      <c r="AQ161" s="429"/>
      <c r="AR161" s="70" t="s">
        <v>232</v>
      </c>
      <c r="AS161" s="71">
        <v>3417</v>
      </c>
      <c r="AT161" s="72" t="s">
        <v>233</v>
      </c>
      <c r="AU161" s="71">
        <v>4752</v>
      </c>
      <c r="AV161" s="72" t="s">
        <v>234</v>
      </c>
      <c r="AW161" s="71">
        <v>5</v>
      </c>
      <c r="AX161" s="443"/>
      <c r="AY161" s="443"/>
      <c r="AZ161" s="418"/>
    </row>
    <row r="162" spans="1:52" ht="27">
      <c r="A162" s="442"/>
      <c r="B162" s="430"/>
      <c r="C162" s="451"/>
      <c r="D162" s="177" t="s">
        <v>95</v>
      </c>
      <c r="E162" s="164">
        <v>0</v>
      </c>
      <c r="F162" s="164">
        <v>0</v>
      </c>
      <c r="G162" s="162"/>
      <c r="H162" s="162"/>
      <c r="I162" s="162"/>
      <c r="J162" s="162"/>
      <c r="K162" s="162"/>
      <c r="L162" s="162"/>
      <c r="M162" s="164">
        <v>0</v>
      </c>
      <c r="N162" s="164">
        <v>0</v>
      </c>
      <c r="O162" s="164">
        <v>0</v>
      </c>
      <c r="P162" s="162"/>
      <c r="Q162" s="162"/>
      <c r="R162" s="162"/>
      <c r="S162" s="41"/>
      <c r="T162" s="41"/>
      <c r="U162" s="41"/>
      <c r="V162" s="41"/>
      <c r="W162" s="41"/>
      <c r="X162" s="41"/>
      <c r="Y162" s="41"/>
      <c r="Z162" s="164">
        <v>0</v>
      </c>
      <c r="AA162" s="164">
        <v>0</v>
      </c>
      <c r="AB162" s="164">
        <v>0</v>
      </c>
      <c r="AC162" s="162"/>
      <c r="AD162" s="164"/>
      <c r="AE162" s="41"/>
      <c r="AF162" s="471"/>
      <c r="AG162" s="315"/>
      <c r="AH162" s="315"/>
      <c r="AI162" s="472"/>
      <c r="AJ162" s="449"/>
      <c r="AK162" s="470"/>
      <c r="AL162" s="430"/>
      <c r="AM162" s="430"/>
      <c r="AN162" s="430"/>
      <c r="AO162" s="430"/>
      <c r="AP162" s="430"/>
      <c r="AQ162" s="429"/>
      <c r="AR162" s="70" t="s">
        <v>235</v>
      </c>
      <c r="AS162" s="71">
        <v>1100</v>
      </c>
      <c r="AT162" s="72"/>
      <c r="AU162" s="163"/>
      <c r="AV162" s="72" t="s">
        <v>236</v>
      </c>
      <c r="AW162" s="71">
        <v>22</v>
      </c>
      <c r="AX162" s="443"/>
      <c r="AY162" s="443"/>
      <c r="AZ162" s="418"/>
    </row>
    <row r="163" spans="1:52" ht="27">
      <c r="A163" s="442"/>
      <c r="B163" s="430"/>
      <c r="C163" s="451"/>
      <c r="D163" s="179" t="s">
        <v>7</v>
      </c>
      <c r="E163" s="164">
        <v>0</v>
      </c>
      <c r="F163" s="164">
        <v>0</v>
      </c>
      <c r="G163" s="162"/>
      <c r="H163" s="162"/>
      <c r="I163" s="162"/>
      <c r="J163" s="162"/>
      <c r="K163" s="162"/>
      <c r="L163" s="162"/>
      <c r="M163" s="164">
        <v>0</v>
      </c>
      <c r="N163" s="164">
        <v>0</v>
      </c>
      <c r="O163" s="164">
        <v>0</v>
      </c>
      <c r="P163" s="162"/>
      <c r="Q163" s="162"/>
      <c r="R163" s="162"/>
      <c r="S163" s="41"/>
      <c r="T163" s="41"/>
      <c r="U163" s="41"/>
      <c r="V163" s="41"/>
      <c r="W163" s="41"/>
      <c r="X163" s="41"/>
      <c r="Y163" s="41"/>
      <c r="Z163" s="164">
        <v>0</v>
      </c>
      <c r="AA163" s="164">
        <v>0</v>
      </c>
      <c r="AB163" s="164">
        <v>0</v>
      </c>
      <c r="AC163" s="162"/>
      <c r="AD163" s="164"/>
      <c r="AE163" s="41"/>
      <c r="AF163" s="471"/>
      <c r="AG163" s="315"/>
      <c r="AH163" s="315"/>
      <c r="AI163" s="472"/>
      <c r="AJ163" s="449"/>
      <c r="AK163" s="470"/>
      <c r="AL163" s="430"/>
      <c r="AM163" s="430"/>
      <c r="AN163" s="430"/>
      <c r="AO163" s="430"/>
      <c r="AP163" s="430"/>
      <c r="AQ163" s="429"/>
      <c r="AR163" s="70" t="s">
        <v>237</v>
      </c>
      <c r="AS163" s="71">
        <v>111</v>
      </c>
      <c r="AT163" s="85"/>
      <c r="AU163" s="161"/>
      <c r="AV163" s="72" t="s">
        <v>238</v>
      </c>
      <c r="AW163" s="71">
        <v>14</v>
      </c>
      <c r="AX163" s="443"/>
      <c r="AY163" s="443"/>
      <c r="AZ163" s="418"/>
    </row>
    <row r="164" spans="1:52" ht="27">
      <c r="A164" s="442"/>
      <c r="B164" s="430"/>
      <c r="C164" s="451"/>
      <c r="D164" s="177" t="s">
        <v>96</v>
      </c>
      <c r="E164" s="164">
        <f>E162+E160</f>
        <v>3428</v>
      </c>
      <c r="F164" s="164">
        <f>F162+F160</f>
        <v>3428</v>
      </c>
      <c r="G164" s="162"/>
      <c r="H164" s="162"/>
      <c r="I164" s="162"/>
      <c r="J164" s="162"/>
      <c r="K164" s="162"/>
      <c r="L164" s="162"/>
      <c r="M164" s="164">
        <f t="shared" ref="M164:AB165" si="45">M162+M160</f>
        <v>1172</v>
      </c>
      <c r="N164" s="164">
        <v>3428</v>
      </c>
      <c r="O164" s="164">
        <v>3428</v>
      </c>
      <c r="P164" s="164"/>
      <c r="Q164" s="164"/>
      <c r="R164" s="164"/>
      <c r="S164" s="164"/>
      <c r="T164" s="164">
        <f t="shared" si="45"/>
        <v>0</v>
      </c>
      <c r="U164" s="164">
        <f t="shared" si="45"/>
        <v>0</v>
      </c>
      <c r="V164" s="164">
        <f t="shared" si="45"/>
        <v>0</v>
      </c>
      <c r="W164" s="164">
        <f t="shared" si="45"/>
        <v>0</v>
      </c>
      <c r="X164" s="164">
        <f t="shared" si="45"/>
        <v>0</v>
      </c>
      <c r="Y164" s="164">
        <f t="shared" si="45"/>
        <v>0</v>
      </c>
      <c r="Z164" s="164">
        <f t="shared" si="45"/>
        <v>1172</v>
      </c>
      <c r="AA164" s="164">
        <f t="shared" si="45"/>
        <v>1996</v>
      </c>
      <c r="AB164" s="164">
        <f t="shared" si="45"/>
        <v>4795</v>
      </c>
      <c r="AC164" s="162"/>
      <c r="AD164" s="164"/>
      <c r="AE164" s="41"/>
      <c r="AF164" s="471"/>
      <c r="AG164" s="315"/>
      <c r="AH164" s="315"/>
      <c r="AI164" s="472"/>
      <c r="AJ164" s="449"/>
      <c r="AK164" s="470"/>
      <c r="AL164" s="430"/>
      <c r="AM164" s="430"/>
      <c r="AN164" s="430"/>
      <c r="AO164" s="430"/>
      <c r="AP164" s="430"/>
      <c r="AQ164" s="429"/>
      <c r="AR164" s="70" t="s">
        <v>239</v>
      </c>
      <c r="AS164" s="71">
        <v>144</v>
      </c>
      <c r="AT164" s="85"/>
      <c r="AU164" s="161"/>
      <c r="AV164" s="72" t="s">
        <v>240</v>
      </c>
      <c r="AW164" s="71">
        <v>3</v>
      </c>
      <c r="AX164" s="443"/>
      <c r="AY164" s="443"/>
      <c r="AZ164" s="418"/>
    </row>
    <row r="165" spans="1:52" ht="22.5">
      <c r="A165" s="442"/>
      <c r="B165" s="430"/>
      <c r="C165" s="451"/>
      <c r="D165" s="469" t="s">
        <v>99</v>
      </c>
      <c r="E165" s="442">
        <f>E163+E161</f>
        <v>99117500</v>
      </c>
      <c r="F165" s="180">
        <f>F163+F161</f>
        <v>99117500</v>
      </c>
      <c r="G165" s="180"/>
      <c r="H165" s="180"/>
      <c r="I165" s="180"/>
      <c r="J165" s="180"/>
      <c r="K165" s="180"/>
      <c r="L165" s="180"/>
      <c r="M165" s="180">
        <f t="shared" si="45"/>
        <v>48480000</v>
      </c>
      <c r="N165" s="180">
        <v>99117500</v>
      </c>
      <c r="O165" s="180">
        <v>99117500</v>
      </c>
      <c r="P165" s="442"/>
      <c r="Q165" s="442"/>
      <c r="R165" s="442"/>
      <c r="S165" s="442"/>
      <c r="T165" s="442">
        <f t="shared" si="45"/>
        <v>0</v>
      </c>
      <c r="U165" s="442">
        <f t="shared" si="45"/>
        <v>0</v>
      </c>
      <c r="V165" s="442">
        <f t="shared" si="45"/>
        <v>0</v>
      </c>
      <c r="W165" s="442">
        <f t="shared" si="45"/>
        <v>0</v>
      </c>
      <c r="X165" s="442">
        <f t="shared" si="45"/>
        <v>0</v>
      </c>
      <c r="Y165" s="442">
        <f t="shared" si="45"/>
        <v>0</v>
      </c>
      <c r="Z165" s="442">
        <f t="shared" si="45"/>
        <v>48480000</v>
      </c>
      <c r="AA165" s="442">
        <f t="shared" si="45"/>
        <v>89299200</v>
      </c>
      <c r="AB165" s="442">
        <f t="shared" si="45"/>
        <v>89299200</v>
      </c>
      <c r="AC165" s="445"/>
      <c r="AD165" s="445"/>
      <c r="AE165" s="445"/>
      <c r="AF165" s="471"/>
      <c r="AG165" s="315"/>
      <c r="AH165" s="315"/>
      <c r="AI165" s="472"/>
      <c r="AJ165" s="449"/>
      <c r="AK165" s="470"/>
      <c r="AL165" s="430"/>
      <c r="AM165" s="430"/>
      <c r="AN165" s="430"/>
      <c r="AO165" s="430"/>
      <c r="AP165" s="430"/>
      <c r="AQ165" s="429"/>
      <c r="AR165" s="70" t="s">
        <v>241</v>
      </c>
      <c r="AS165" s="71">
        <v>23</v>
      </c>
      <c r="AT165" s="85"/>
      <c r="AU165" s="161"/>
      <c r="AV165" s="72" t="s">
        <v>242</v>
      </c>
      <c r="AW165" s="71">
        <v>4725</v>
      </c>
      <c r="AX165" s="443"/>
      <c r="AY165" s="443"/>
      <c r="AZ165" s="418"/>
    </row>
    <row r="166" spans="1:52" ht="22.5">
      <c r="A166" s="442"/>
      <c r="B166" s="430"/>
      <c r="C166" s="451"/>
      <c r="D166" s="469"/>
      <c r="E166" s="442"/>
      <c r="F166" s="180"/>
      <c r="G166" s="180"/>
      <c r="H166" s="180"/>
      <c r="I166" s="180"/>
      <c r="J166" s="180"/>
      <c r="K166" s="180"/>
      <c r="L166" s="180"/>
      <c r="M166" s="180"/>
      <c r="N166" s="180"/>
      <c r="O166" s="180"/>
      <c r="P166" s="442"/>
      <c r="Q166" s="442"/>
      <c r="R166" s="442"/>
      <c r="S166" s="442"/>
      <c r="T166" s="442"/>
      <c r="U166" s="442"/>
      <c r="V166" s="442"/>
      <c r="W166" s="442"/>
      <c r="X166" s="442"/>
      <c r="Y166" s="442"/>
      <c r="Z166" s="442"/>
      <c r="AA166" s="442"/>
      <c r="AB166" s="442"/>
      <c r="AC166" s="445"/>
      <c r="AD166" s="445"/>
      <c r="AE166" s="445"/>
      <c r="AF166" s="471"/>
      <c r="AG166" s="315"/>
      <c r="AH166" s="315"/>
      <c r="AI166" s="472"/>
      <c r="AJ166" s="449"/>
      <c r="AK166" s="470"/>
      <c r="AL166" s="430"/>
      <c r="AM166" s="430"/>
      <c r="AN166" s="430"/>
      <c r="AO166" s="430"/>
      <c r="AP166" s="430"/>
      <c r="AQ166" s="429"/>
      <c r="AR166" s="70" t="s">
        <v>243</v>
      </c>
      <c r="AS166" s="71">
        <v>0</v>
      </c>
      <c r="AT166" s="85"/>
      <c r="AU166" s="161"/>
      <c r="AV166" s="163"/>
      <c r="AW166" s="163"/>
      <c r="AX166" s="443"/>
      <c r="AY166" s="443"/>
      <c r="AZ166" s="418"/>
    </row>
    <row r="167" spans="1:52" ht="22.5" customHeight="1">
      <c r="A167" s="442"/>
      <c r="B167" s="430"/>
      <c r="C167" s="451" t="s">
        <v>274</v>
      </c>
      <c r="D167" s="177" t="s">
        <v>94</v>
      </c>
      <c r="E167" s="164">
        <v>3629</v>
      </c>
      <c r="F167" s="164">
        <v>3629</v>
      </c>
      <c r="G167" s="164"/>
      <c r="H167" s="164"/>
      <c r="I167" s="164"/>
      <c r="J167" s="164"/>
      <c r="K167" s="164"/>
      <c r="L167" s="164"/>
      <c r="M167" s="164">
        <v>1815</v>
      </c>
      <c r="N167" s="164">
        <v>3629</v>
      </c>
      <c r="O167" s="164">
        <v>3629</v>
      </c>
      <c r="P167" s="164"/>
      <c r="Q167" s="164"/>
      <c r="R167" s="65"/>
      <c r="S167" s="66"/>
      <c r="T167" s="66"/>
      <c r="U167" s="66"/>
      <c r="V167" s="66"/>
      <c r="W167" s="66"/>
      <c r="X167" s="66"/>
      <c r="Y167" s="66"/>
      <c r="Z167" s="66">
        <v>1815</v>
      </c>
      <c r="AA167" s="164">
        <v>2566</v>
      </c>
      <c r="AB167" s="164">
        <v>4166</v>
      </c>
      <c r="AC167" s="162"/>
      <c r="AD167" s="40"/>
      <c r="AE167" s="66"/>
      <c r="AF167" s="471" t="s">
        <v>267</v>
      </c>
      <c r="AG167" s="315" t="s">
        <v>275</v>
      </c>
      <c r="AH167" s="315" t="s">
        <v>276</v>
      </c>
      <c r="AI167" s="472"/>
      <c r="AJ167" s="449" t="s">
        <v>228</v>
      </c>
      <c r="AK167" s="470" t="s">
        <v>270</v>
      </c>
      <c r="AL167" s="430"/>
      <c r="AM167" s="430" t="s">
        <v>259</v>
      </c>
      <c r="AN167" s="430">
        <v>4166</v>
      </c>
      <c r="AO167" s="430">
        <v>1889</v>
      </c>
      <c r="AP167" s="430">
        <v>2275</v>
      </c>
      <c r="AQ167" s="429">
        <v>2</v>
      </c>
      <c r="AR167" s="70" t="s">
        <v>229</v>
      </c>
      <c r="AS167" s="71">
        <v>115</v>
      </c>
      <c r="AT167" s="72" t="s">
        <v>230</v>
      </c>
      <c r="AU167" s="71">
        <v>217</v>
      </c>
      <c r="AV167" s="72" t="s">
        <v>231</v>
      </c>
      <c r="AW167" s="71">
        <v>83</v>
      </c>
      <c r="AX167" s="443">
        <f t="shared" si="43"/>
        <v>4166</v>
      </c>
      <c r="AY167" s="443"/>
      <c r="AZ167" s="418"/>
    </row>
    <row r="168" spans="1:52" ht="18">
      <c r="A168" s="442"/>
      <c r="B168" s="430"/>
      <c r="C168" s="451"/>
      <c r="D168" s="179" t="s">
        <v>6</v>
      </c>
      <c r="E168" s="67">
        <v>99117500</v>
      </c>
      <c r="F168" s="67">
        <v>99117500</v>
      </c>
      <c r="G168" s="164"/>
      <c r="H168" s="164"/>
      <c r="I168" s="164"/>
      <c r="J168" s="164"/>
      <c r="K168" s="164"/>
      <c r="L168" s="164"/>
      <c r="M168" s="164">
        <v>48480000</v>
      </c>
      <c r="N168" s="164">
        <v>99117500</v>
      </c>
      <c r="O168" s="164">
        <v>99117500</v>
      </c>
      <c r="P168" s="164"/>
      <c r="Q168" s="164"/>
      <c r="R168" s="164"/>
      <c r="S168" s="39"/>
      <c r="T168" s="39"/>
      <c r="U168" s="39"/>
      <c r="V168" s="39"/>
      <c r="W168" s="39"/>
      <c r="X168" s="39"/>
      <c r="Y168" s="39"/>
      <c r="Z168" s="164">
        <v>48480000</v>
      </c>
      <c r="AA168" s="164">
        <v>89299200</v>
      </c>
      <c r="AB168" s="164">
        <v>89299200</v>
      </c>
      <c r="AC168" s="164"/>
      <c r="AD168" s="164"/>
      <c r="AE168" s="39"/>
      <c r="AF168" s="471"/>
      <c r="AG168" s="315"/>
      <c r="AH168" s="315"/>
      <c r="AI168" s="472"/>
      <c r="AJ168" s="449"/>
      <c r="AK168" s="470"/>
      <c r="AL168" s="430"/>
      <c r="AM168" s="430"/>
      <c r="AN168" s="430"/>
      <c r="AO168" s="430"/>
      <c r="AP168" s="430"/>
      <c r="AQ168" s="429"/>
      <c r="AR168" s="70" t="s">
        <v>232</v>
      </c>
      <c r="AS168" s="71">
        <v>2339</v>
      </c>
      <c r="AT168" s="72" t="s">
        <v>233</v>
      </c>
      <c r="AU168" s="71">
        <v>3949</v>
      </c>
      <c r="AV168" s="72" t="s">
        <v>234</v>
      </c>
      <c r="AW168" s="71">
        <v>2</v>
      </c>
      <c r="AX168" s="443"/>
      <c r="AY168" s="443"/>
      <c r="AZ168" s="418"/>
    </row>
    <row r="169" spans="1:52" ht="27">
      <c r="A169" s="442"/>
      <c r="B169" s="430"/>
      <c r="C169" s="451"/>
      <c r="D169" s="177" t="s">
        <v>95</v>
      </c>
      <c r="E169" s="164">
        <v>0</v>
      </c>
      <c r="F169" s="164">
        <v>0</v>
      </c>
      <c r="G169" s="162"/>
      <c r="H169" s="162"/>
      <c r="I169" s="162"/>
      <c r="J169" s="162"/>
      <c r="K169" s="162"/>
      <c r="L169" s="162"/>
      <c r="M169" s="164">
        <v>0</v>
      </c>
      <c r="N169" s="164">
        <v>0</v>
      </c>
      <c r="O169" s="164">
        <v>0</v>
      </c>
      <c r="P169" s="162"/>
      <c r="Q169" s="162"/>
      <c r="R169" s="162"/>
      <c r="S169" s="41"/>
      <c r="T169" s="41"/>
      <c r="U169" s="41"/>
      <c r="V169" s="41"/>
      <c r="W169" s="41"/>
      <c r="X169" s="41"/>
      <c r="Y169" s="41"/>
      <c r="Z169" s="164">
        <v>0</v>
      </c>
      <c r="AA169" s="164">
        <v>0</v>
      </c>
      <c r="AB169" s="164">
        <v>0</v>
      </c>
      <c r="AC169" s="162"/>
      <c r="AD169" s="164"/>
      <c r="AE169" s="41"/>
      <c r="AF169" s="471"/>
      <c r="AG169" s="315"/>
      <c r="AH169" s="315"/>
      <c r="AI169" s="472"/>
      <c r="AJ169" s="449"/>
      <c r="AK169" s="470"/>
      <c r="AL169" s="430"/>
      <c r="AM169" s="430"/>
      <c r="AN169" s="430"/>
      <c r="AO169" s="430"/>
      <c r="AP169" s="430"/>
      <c r="AQ169" s="429"/>
      <c r="AR169" s="70" t="s">
        <v>235</v>
      </c>
      <c r="AS169" s="71">
        <v>1230</v>
      </c>
      <c r="AT169" s="72"/>
      <c r="AU169" s="163"/>
      <c r="AV169" s="72" t="s">
        <v>236</v>
      </c>
      <c r="AW169" s="71">
        <v>20</v>
      </c>
      <c r="AX169" s="443"/>
      <c r="AY169" s="443"/>
      <c r="AZ169" s="418"/>
    </row>
    <row r="170" spans="1:52" ht="27">
      <c r="A170" s="442"/>
      <c r="B170" s="430"/>
      <c r="C170" s="451"/>
      <c r="D170" s="179" t="s">
        <v>7</v>
      </c>
      <c r="E170" s="164">
        <v>0</v>
      </c>
      <c r="F170" s="164">
        <v>0</v>
      </c>
      <c r="G170" s="162"/>
      <c r="H170" s="162"/>
      <c r="I170" s="162"/>
      <c r="J170" s="162"/>
      <c r="K170" s="162"/>
      <c r="L170" s="162"/>
      <c r="M170" s="164">
        <v>0</v>
      </c>
      <c r="N170" s="164">
        <v>0</v>
      </c>
      <c r="O170" s="164">
        <v>0</v>
      </c>
      <c r="P170" s="162"/>
      <c r="Q170" s="162"/>
      <c r="R170" s="162"/>
      <c r="S170" s="41"/>
      <c r="T170" s="41"/>
      <c r="U170" s="41"/>
      <c r="V170" s="41"/>
      <c r="W170" s="41"/>
      <c r="X170" s="41"/>
      <c r="Y170" s="41"/>
      <c r="Z170" s="164">
        <v>0</v>
      </c>
      <c r="AA170" s="164">
        <v>0</v>
      </c>
      <c r="AB170" s="164">
        <v>0</v>
      </c>
      <c r="AC170" s="162"/>
      <c r="AD170" s="164"/>
      <c r="AE170" s="41"/>
      <c r="AF170" s="471"/>
      <c r="AG170" s="315"/>
      <c r="AH170" s="315"/>
      <c r="AI170" s="472"/>
      <c r="AJ170" s="449"/>
      <c r="AK170" s="470"/>
      <c r="AL170" s="430"/>
      <c r="AM170" s="430"/>
      <c r="AN170" s="430"/>
      <c r="AO170" s="430"/>
      <c r="AP170" s="430"/>
      <c r="AQ170" s="429"/>
      <c r="AR170" s="70" t="s">
        <v>237</v>
      </c>
      <c r="AS170" s="71">
        <v>113</v>
      </c>
      <c r="AT170" s="85"/>
      <c r="AU170" s="161"/>
      <c r="AV170" s="72" t="s">
        <v>238</v>
      </c>
      <c r="AW170" s="71">
        <v>14</v>
      </c>
      <c r="AX170" s="443"/>
      <c r="AY170" s="443"/>
      <c r="AZ170" s="418"/>
    </row>
    <row r="171" spans="1:52" ht="27">
      <c r="A171" s="442"/>
      <c r="B171" s="430"/>
      <c r="C171" s="451"/>
      <c r="D171" s="177" t="s">
        <v>96</v>
      </c>
      <c r="E171" s="164">
        <f>E169+E167</f>
        <v>3629</v>
      </c>
      <c r="F171" s="164">
        <f>F169+F167</f>
        <v>3629</v>
      </c>
      <c r="G171" s="162"/>
      <c r="H171" s="162"/>
      <c r="I171" s="162"/>
      <c r="J171" s="162"/>
      <c r="K171" s="162"/>
      <c r="L171" s="162"/>
      <c r="M171" s="164">
        <f t="shared" ref="M171:AB172" si="46">M169+M167</f>
        <v>1815</v>
      </c>
      <c r="N171" s="164">
        <v>3629</v>
      </c>
      <c r="O171" s="164">
        <v>3629</v>
      </c>
      <c r="P171" s="164"/>
      <c r="Q171" s="164"/>
      <c r="R171" s="164"/>
      <c r="S171" s="164"/>
      <c r="T171" s="164">
        <f t="shared" si="46"/>
        <v>0</v>
      </c>
      <c r="U171" s="164">
        <f t="shared" si="46"/>
        <v>0</v>
      </c>
      <c r="V171" s="164">
        <f t="shared" si="46"/>
        <v>0</v>
      </c>
      <c r="W171" s="164">
        <f t="shared" si="46"/>
        <v>0</v>
      </c>
      <c r="X171" s="164">
        <f t="shared" si="46"/>
        <v>0</v>
      </c>
      <c r="Y171" s="164">
        <f t="shared" si="46"/>
        <v>0</v>
      </c>
      <c r="Z171" s="164">
        <f t="shared" si="46"/>
        <v>1815</v>
      </c>
      <c r="AA171" s="164">
        <f t="shared" si="46"/>
        <v>2566</v>
      </c>
      <c r="AB171" s="164">
        <f t="shared" si="46"/>
        <v>4166</v>
      </c>
      <c r="AC171" s="162"/>
      <c r="AD171" s="164"/>
      <c r="AE171" s="41"/>
      <c r="AF171" s="471"/>
      <c r="AG171" s="315"/>
      <c r="AH171" s="315"/>
      <c r="AI171" s="472"/>
      <c r="AJ171" s="449"/>
      <c r="AK171" s="470"/>
      <c r="AL171" s="430"/>
      <c r="AM171" s="430"/>
      <c r="AN171" s="430"/>
      <c r="AO171" s="430"/>
      <c r="AP171" s="430"/>
      <c r="AQ171" s="429"/>
      <c r="AR171" s="70" t="s">
        <v>239</v>
      </c>
      <c r="AS171" s="71">
        <v>289</v>
      </c>
      <c r="AT171" s="85"/>
      <c r="AU171" s="161"/>
      <c r="AV171" s="72" t="s">
        <v>240</v>
      </c>
      <c r="AW171" s="71">
        <v>1</v>
      </c>
      <c r="AX171" s="443"/>
      <c r="AY171" s="443"/>
      <c r="AZ171" s="418"/>
    </row>
    <row r="172" spans="1:52" ht="22.5">
      <c r="A172" s="442"/>
      <c r="B172" s="430"/>
      <c r="C172" s="451"/>
      <c r="D172" s="469" t="s">
        <v>99</v>
      </c>
      <c r="E172" s="442">
        <f>E170+E168</f>
        <v>99117500</v>
      </c>
      <c r="F172" s="180">
        <f>F170+F168</f>
        <v>99117500</v>
      </c>
      <c r="G172" s="180"/>
      <c r="H172" s="180"/>
      <c r="I172" s="180"/>
      <c r="J172" s="180"/>
      <c r="K172" s="180"/>
      <c r="L172" s="180"/>
      <c r="M172" s="180">
        <f t="shared" si="46"/>
        <v>48480000</v>
      </c>
      <c r="N172" s="180">
        <v>99117500</v>
      </c>
      <c r="O172" s="180">
        <v>99117500</v>
      </c>
      <c r="P172" s="442"/>
      <c r="Q172" s="442"/>
      <c r="R172" s="442"/>
      <c r="S172" s="442"/>
      <c r="T172" s="442">
        <f t="shared" si="46"/>
        <v>0</v>
      </c>
      <c r="U172" s="442">
        <f t="shared" si="46"/>
        <v>0</v>
      </c>
      <c r="V172" s="442">
        <f t="shared" si="46"/>
        <v>0</v>
      </c>
      <c r="W172" s="442">
        <f t="shared" si="46"/>
        <v>0</v>
      </c>
      <c r="X172" s="442">
        <f t="shared" si="46"/>
        <v>0</v>
      </c>
      <c r="Y172" s="442">
        <f t="shared" si="46"/>
        <v>0</v>
      </c>
      <c r="Z172" s="442">
        <f t="shared" si="46"/>
        <v>48480000</v>
      </c>
      <c r="AA172" s="442">
        <f t="shared" si="46"/>
        <v>89299200</v>
      </c>
      <c r="AB172" s="442">
        <f t="shared" si="46"/>
        <v>89299200</v>
      </c>
      <c r="AC172" s="445"/>
      <c r="AD172" s="445"/>
      <c r="AE172" s="445"/>
      <c r="AF172" s="471"/>
      <c r="AG172" s="315"/>
      <c r="AH172" s="315"/>
      <c r="AI172" s="472"/>
      <c r="AJ172" s="449"/>
      <c r="AK172" s="470"/>
      <c r="AL172" s="430"/>
      <c r="AM172" s="430"/>
      <c r="AN172" s="430"/>
      <c r="AO172" s="430"/>
      <c r="AP172" s="430"/>
      <c r="AQ172" s="429"/>
      <c r="AR172" s="70" t="s">
        <v>241</v>
      </c>
      <c r="AS172" s="71">
        <v>80</v>
      </c>
      <c r="AT172" s="85"/>
      <c r="AU172" s="161"/>
      <c r="AV172" s="72" t="s">
        <v>242</v>
      </c>
      <c r="AW172" s="71">
        <v>4046</v>
      </c>
      <c r="AX172" s="443"/>
      <c r="AY172" s="443"/>
      <c r="AZ172" s="418"/>
    </row>
    <row r="173" spans="1:52" ht="22.5">
      <c r="A173" s="442"/>
      <c r="B173" s="430"/>
      <c r="C173" s="451"/>
      <c r="D173" s="469"/>
      <c r="E173" s="442"/>
      <c r="F173" s="180"/>
      <c r="G173" s="180"/>
      <c r="H173" s="180"/>
      <c r="I173" s="180"/>
      <c r="J173" s="180"/>
      <c r="K173" s="180"/>
      <c r="L173" s="180"/>
      <c r="M173" s="180"/>
      <c r="N173" s="180"/>
      <c r="O173" s="180"/>
      <c r="P173" s="442"/>
      <c r="Q173" s="442"/>
      <c r="R173" s="442"/>
      <c r="S173" s="442"/>
      <c r="T173" s="442"/>
      <c r="U173" s="442"/>
      <c r="V173" s="442"/>
      <c r="W173" s="442"/>
      <c r="X173" s="442"/>
      <c r="Y173" s="442"/>
      <c r="Z173" s="442"/>
      <c r="AA173" s="442"/>
      <c r="AB173" s="442"/>
      <c r="AC173" s="445"/>
      <c r="AD173" s="445"/>
      <c r="AE173" s="445"/>
      <c r="AF173" s="471"/>
      <c r="AG173" s="315"/>
      <c r="AH173" s="315"/>
      <c r="AI173" s="472"/>
      <c r="AJ173" s="449"/>
      <c r="AK173" s="470"/>
      <c r="AL173" s="430"/>
      <c r="AM173" s="430"/>
      <c r="AN173" s="430"/>
      <c r="AO173" s="430"/>
      <c r="AP173" s="430"/>
      <c r="AQ173" s="429"/>
      <c r="AR173" s="70" t="s">
        <v>243</v>
      </c>
      <c r="AS173" s="71">
        <v>0</v>
      </c>
      <c r="AT173" s="85"/>
      <c r="AU173" s="161"/>
      <c r="AV173" s="163"/>
      <c r="AW173" s="163"/>
      <c r="AX173" s="443"/>
      <c r="AY173" s="443"/>
      <c r="AZ173" s="418"/>
    </row>
    <row r="174" spans="1:52" ht="25.5" customHeight="1">
      <c r="A174" s="442"/>
      <c r="B174" s="430"/>
      <c r="C174" s="451" t="s">
        <v>277</v>
      </c>
      <c r="D174" s="177" t="s">
        <v>94</v>
      </c>
      <c r="E174" s="164">
        <v>4032</v>
      </c>
      <c r="F174" s="164">
        <v>4032</v>
      </c>
      <c r="G174" s="164"/>
      <c r="H174" s="164"/>
      <c r="I174" s="164"/>
      <c r="J174" s="164"/>
      <c r="K174" s="164"/>
      <c r="L174" s="164"/>
      <c r="M174" s="164">
        <v>1384</v>
      </c>
      <c r="N174" s="164">
        <v>4032</v>
      </c>
      <c r="O174" s="164">
        <v>4032</v>
      </c>
      <c r="P174" s="164"/>
      <c r="Q174" s="164"/>
      <c r="R174" s="65"/>
      <c r="S174" s="66"/>
      <c r="T174" s="66"/>
      <c r="U174" s="66"/>
      <c r="V174" s="66"/>
      <c r="W174" s="66"/>
      <c r="X174" s="66"/>
      <c r="Y174" s="66"/>
      <c r="Z174" s="66">
        <v>1384</v>
      </c>
      <c r="AA174" s="164">
        <v>3405</v>
      </c>
      <c r="AB174" s="164">
        <v>6415</v>
      </c>
      <c r="AC174" s="162"/>
      <c r="AD174" s="40"/>
      <c r="AE174" s="66"/>
      <c r="AF174" s="471" t="s">
        <v>267</v>
      </c>
      <c r="AG174" s="169" t="s">
        <v>247</v>
      </c>
      <c r="AH174" s="315" t="s">
        <v>278</v>
      </c>
      <c r="AI174" s="472"/>
      <c r="AJ174" s="449" t="s">
        <v>228</v>
      </c>
      <c r="AK174" s="470" t="s">
        <v>270</v>
      </c>
      <c r="AL174" s="430"/>
      <c r="AM174" s="430" t="s">
        <v>259</v>
      </c>
      <c r="AN174" s="430">
        <v>6415</v>
      </c>
      <c r="AO174" s="430">
        <v>2849</v>
      </c>
      <c r="AP174" s="430">
        <v>3564</v>
      </c>
      <c r="AQ174" s="429">
        <v>2</v>
      </c>
      <c r="AR174" s="70" t="s">
        <v>229</v>
      </c>
      <c r="AS174" s="71">
        <v>198</v>
      </c>
      <c r="AT174" s="72" t="s">
        <v>230</v>
      </c>
      <c r="AU174" s="71">
        <v>233</v>
      </c>
      <c r="AV174" s="72" t="s">
        <v>231</v>
      </c>
      <c r="AW174" s="71">
        <v>73</v>
      </c>
      <c r="AX174" s="443">
        <f t="shared" si="43"/>
        <v>6415</v>
      </c>
      <c r="AY174" s="443"/>
      <c r="AZ174" s="418"/>
    </row>
    <row r="175" spans="1:52" ht="18">
      <c r="A175" s="442"/>
      <c r="B175" s="430"/>
      <c r="C175" s="451"/>
      <c r="D175" s="179" t="s">
        <v>6</v>
      </c>
      <c r="E175" s="67">
        <v>99117500</v>
      </c>
      <c r="F175" s="67">
        <v>99117500</v>
      </c>
      <c r="G175" s="164"/>
      <c r="H175" s="164"/>
      <c r="I175" s="164"/>
      <c r="J175" s="164"/>
      <c r="K175" s="164"/>
      <c r="L175" s="164"/>
      <c r="M175" s="164">
        <v>48480000</v>
      </c>
      <c r="N175" s="164">
        <v>99117500</v>
      </c>
      <c r="O175" s="164">
        <v>99117500</v>
      </c>
      <c r="P175" s="164"/>
      <c r="Q175" s="164"/>
      <c r="R175" s="164"/>
      <c r="S175" s="39"/>
      <c r="T175" s="39"/>
      <c r="U175" s="39"/>
      <c r="V175" s="39"/>
      <c r="W175" s="39"/>
      <c r="X175" s="39"/>
      <c r="Y175" s="39"/>
      <c r="Z175" s="164">
        <v>48480000</v>
      </c>
      <c r="AA175" s="164">
        <v>89299200</v>
      </c>
      <c r="AB175" s="164">
        <v>89299200</v>
      </c>
      <c r="AC175" s="164"/>
      <c r="AD175" s="164"/>
      <c r="AE175" s="39"/>
      <c r="AF175" s="471"/>
      <c r="AG175" s="169" t="s">
        <v>249</v>
      </c>
      <c r="AH175" s="315"/>
      <c r="AI175" s="472"/>
      <c r="AJ175" s="449"/>
      <c r="AK175" s="470"/>
      <c r="AL175" s="430"/>
      <c r="AM175" s="430"/>
      <c r="AN175" s="430"/>
      <c r="AO175" s="430"/>
      <c r="AP175" s="430"/>
      <c r="AQ175" s="429"/>
      <c r="AR175" s="70" t="s">
        <v>232</v>
      </c>
      <c r="AS175" s="71">
        <v>3968</v>
      </c>
      <c r="AT175" s="72" t="s">
        <v>233</v>
      </c>
      <c r="AU175" s="71">
        <v>6182</v>
      </c>
      <c r="AV175" s="72" t="s">
        <v>234</v>
      </c>
      <c r="AW175" s="71">
        <v>4</v>
      </c>
      <c r="AX175" s="443"/>
      <c r="AY175" s="443"/>
      <c r="AZ175" s="418"/>
    </row>
    <row r="176" spans="1:52" ht="27">
      <c r="A176" s="442"/>
      <c r="B176" s="430"/>
      <c r="C176" s="451"/>
      <c r="D176" s="177" t="s">
        <v>95</v>
      </c>
      <c r="E176" s="164">
        <v>0</v>
      </c>
      <c r="F176" s="164">
        <v>0</v>
      </c>
      <c r="G176" s="162"/>
      <c r="H176" s="162"/>
      <c r="I176" s="162"/>
      <c r="J176" s="162"/>
      <c r="K176" s="162"/>
      <c r="L176" s="162"/>
      <c r="M176" s="164">
        <v>0</v>
      </c>
      <c r="N176" s="164">
        <v>0</v>
      </c>
      <c r="O176" s="164">
        <v>0</v>
      </c>
      <c r="P176" s="162"/>
      <c r="Q176" s="162"/>
      <c r="R176" s="162"/>
      <c r="S176" s="41"/>
      <c r="T176" s="41"/>
      <c r="U176" s="41"/>
      <c r="V176" s="41"/>
      <c r="W176" s="41"/>
      <c r="X176" s="41"/>
      <c r="Y176" s="41"/>
      <c r="Z176" s="164">
        <v>0</v>
      </c>
      <c r="AA176" s="164">
        <v>0</v>
      </c>
      <c r="AB176" s="164">
        <v>0</v>
      </c>
      <c r="AC176" s="162"/>
      <c r="AD176" s="164"/>
      <c r="AE176" s="41"/>
      <c r="AF176" s="471"/>
      <c r="AG176" s="470" t="s">
        <v>263</v>
      </c>
      <c r="AH176" s="315"/>
      <c r="AI176" s="472"/>
      <c r="AJ176" s="449"/>
      <c r="AK176" s="470"/>
      <c r="AL176" s="430"/>
      <c r="AM176" s="430"/>
      <c r="AN176" s="430"/>
      <c r="AO176" s="430"/>
      <c r="AP176" s="430"/>
      <c r="AQ176" s="429"/>
      <c r="AR176" s="70" t="s">
        <v>235</v>
      </c>
      <c r="AS176" s="71">
        <v>1680</v>
      </c>
      <c r="AT176" s="72"/>
      <c r="AU176" s="163"/>
      <c r="AV176" s="72" t="s">
        <v>236</v>
      </c>
      <c r="AW176" s="71">
        <v>41</v>
      </c>
      <c r="AX176" s="443"/>
      <c r="AY176" s="443"/>
      <c r="AZ176" s="418"/>
    </row>
    <row r="177" spans="1:52" ht="27">
      <c r="A177" s="442"/>
      <c r="B177" s="430"/>
      <c r="C177" s="451"/>
      <c r="D177" s="179" t="s">
        <v>7</v>
      </c>
      <c r="E177" s="164">
        <v>0</v>
      </c>
      <c r="F177" s="164">
        <v>0</v>
      </c>
      <c r="G177" s="162"/>
      <c r="H177" s="162"/>
      <c r="I177" s="162"/>
      <c r="J177" s="162"/>
      <c r="K177" s="162"/>
      <c r="L177" s="162"/>
      <c r="M177" s="164">
        <v>0</v>
      </c>
      <c r="N177" s="164">
        <v>0</v>
      </c>
      <c r="O177" s="164">
        <v>0</v>
      </c>
      <c r="P177" s="162"/>
      <c r="Q177" s="162"/>
      <c r="R177" s="162"/>
      <c r="S177" s="41"/>
      <c r="T177" s="41"/>
      <c r="U177" s="41"/>
      <c r="V177" s="41"/>
      <c r="W177" s="41"/>
      <c r="X177" s="41"/>
      <c r="Y177" s="41"/>
      <c r="Z177" s="164">
        <v>0</v>
      </c>
      <c r="AA177" s="164">
        <v>0</v>
      </c>
      <c r="AB177" s="164">
        <v>0</v>
      </c>
      <c r="AC177" s="162"/>
      <c r="AD177" s="164"/>
      <c r="AE177" s="41"/>
      <c r="AF177" s="471"/>
      <c r="AG177" s="470"/>
      <c r="AH177" s="315"/>
      <c r="AI177" s="472"/>
      <c r="AJ177" s="449"/>
      <c r="AK177" s="470"/>
      <c r="AL177" s="430"/>
      <c r="AM177" s="430"/>
      <c r="AN177" s="430"/>
      <c r="AO177" s="430"/>
      <c r="AP177" s="430"/>
      <c r="AQ177" s="429"/>
      <c r="AR177" s="70" t="s">
        <v>237</v>
      </c>
      <c r="AS177" s="71">
        <v>258</v>
      </c>
      <c r="AT177" s="85"/>
      <c r="AU177" s="161"/>
      <c r="AV177" s="72" t="s">
        <v>238</v>
      </c>
      <c r="AW177" s="71">
        <v>27</v>
      </c>
      <c r="AX177" s="443"/>
      <c r="AY177" s="443"/>
      <c r="AZ177" s="418"/>
    </row>
    <row r="178" spans="1:52" ht="27">
      <c r="A178" s="442"/>
      <c r="B178" s="430"/>
      <c r="C178" s="451"/>
      <c r="D178" s="177" t="s">
        <v>96</v>
      </c>
      <c r="E178" s="164">
        <f>E176+E174</f>
        <v>4032</v>
      </c>
      <c r="F178" s="164">
        <f>F176+F174</f>
        <v>4032</v>
      </c>
      <c r="G178" s="162"/>
      <c r="H178" s="162"/>
      <c r="I178" s="162"/>
      <c r="J178" s="162"/>
      <c r="K178" s="162"/>
      <c r="L178" s="162"/>
      <c r="M178" s="164">
        <f t="shared" ref="M178:AB179" si="47">M176+M174</f>
        <v>1384</v>
      </c>
      <c r="N178" s="164">
        <v>4032</v>
      </c>
      <c r="O178" s="164">
        <v>4032</v>
      </c>
      <c r="P178" s="164"/>
      <c r="Q178" s="164"/>
      <c r="R178" s="164"/>
      <c r="S178" s="164"/>
      <c r="T178" s="164">
        <f t="shared" si="47"/>
        <v>0</v>
      </c>
      <c r="U178" s="164">
        <f t="shared" si="47"/>
        <v>0</v>
      </c>
      <c r="V178" s="164">
        <f t="shared" si="47"/>
        <v>0</v>
      </c>
      <c r="W178" s="164">
        <f t="shared" si="47"/>
        <v>0</v>
      </c>
      <c r="X178" s="164">
        <f t="shared" si="47"/>
        <v>0</v>
      </c>
      <c r="Y178" s="164">
        <f t="shared" si="47"/>
        <v>0</v>
      </c>
      <c r="Z178" s="164">
        <f t="shared" si="47"/>
        <v>1384</v>
      </c>
      <c r="AA178" s="164">
        <f t="shared" si="47"/>
        <v>3405</v>
      </c>
      <c r="AB178" s="164">
        <f t="shared" si="47"/>
        <v>6415</v>
      </c>
      <c r="AC178" s="162"/>
      <c r="AD178" s="164"/>
      <c r="AE178" s="41"/>
      <c r="AF178" s="471"/>
      <c r="AG178" s="470"/>
      <c r="AH178" s="315"/>
      <c r="AI178" s="472"/>
      <c r="AJ178" s="449"/>
      <c r="AK178" s="470"/>
      <c r="AL178" s="430"/>
      <c r="AM178" s="430"/>
      <c r="AN178" s="430"/>
      <c r="AO178" s="430"/>
      <c r="AP178" s="430"/>
      <c r="AQ178" s="429"/>
      <c r="AR178" s="70" t="s">
        <v>239</v>
      </c>
      <c r="AS178" s="71">
        <v>288</v>
      </c>
      <c r="AT178" s="85"/>
      <c r="AU178" s="161"/>
      <c r="AV178" s="72" t="s">
        <v>240</v>
      </c>
      <c r="AW178" s="71">
        <v>3</v>
      </c>
      <c r="AX178" s="443"/>
      <c r="AY178" s="443"/>
      <c r="AZ178" s="418"/>
    </row>
    <row r="179" spans="1:52" ht="22.5">
      <c r="A179" s="442"/>
      <c r="B179" s="430"/>
      <c r="C179" s="451"/>
      <c r="D179" s="469" t="s">
        <v>99</v>
      </c>
      <c r="E179" s="442">
        <f>E177+E175</f>
        <v>99117500</v>
      </c>
      <c r="F179" s="180">
        <f>F177+F175</f>
        <v>99117500</v>
      </c>
      <c r="G179" s="180"/>
      <c r="H179" s="180"/>
      <c r="I179" s="180"/>
      <c r="J179" s="180"/>
      <c r="K179" s="180"/>
      <c r="L179" s="180"/>
      <c r="M179" s="180">
        <f t="shared" si="47"/>
        <v>48480000</v>
      </c>
      <c r="N179" s="180">
        <v>99117500</v>
      </c>
      <c r="O179" s="180">
        <v>99117500</v>
      </c>
      <c r="P179" s="442"/>
      <c r="Q179" s="442"/>
      <c r="R179" s="442"/>
      <c r="S179" s="442"/>
      <c r="T179" s="442">
        <f t="shared" si="47"/>
        <v>0</v>
      </c>
      <c r="U179" s="442">
        <f t="shared" si="47"/>
        <v>0</v>
      </c>
      <c r="V179" s="442">
        <f t="shared" si="47"/>
        <v>0</v>
      </c>
      <c r="W179" s="442">
        <f t="shared" si="47"/>
        <v>0</v>
      </c>
      <c r="X179" s="442">
        <f t="shared" si="47"/>
        <v>0</v>
      </c>
      <c r="Y179" s="442">
        <f t="shared" si="47"/>
        <v>0</v>
      </c>
      <c r="Z179" s="442">
        <f t="shared" si="47"/>
        <v>48480000</v>
      </c>
      <c r="AA179" s="442">
        <f t="shared" si="47"/>
        <v>89299200</v>
      </c>
      <c r="AB179" s="442">
        <f t="shared" si="47"/>
        <v>89299200</v>
      </c>
      <c r="AC179" s="445"/>
      <c r="AD179" s="445"/>
      <c r="AE179" s="445"/>
      <c r="AF179" s="471"/>
      <c r="AG179" s="470"/>
      <c r="AH179" s="315"/>
      <c r="AI179" s="472"/>
      <c r="AJ179" s="449"/>
      <c r="AK179" s="470"/>
      <c r="AL179" s="430"/>
      <c r="AM179" s="430"/>
      <c r="AN179" s="430"/>
      <c r="AO179" s="430"/>
      <c r="AP179" s="430"/>
      <c r="AQ179" s="429"/>
      <c r="AR179" s="70" t="s">
        <v>241</v>
      </c>
      <c r="AS179" s="71">
        <v>23</v>
      </c>
      <c r="AT179" s="85"/>
      <c r="AU179" s="161"/>
      <c r="AV179" s="72" t="s">
        <v>242</v>
      </c>
      <c r="AW179" s="71">
        <v>6267</v>
      </c>
      <c r="AX179" s="443"/>
      <c r="AY179" s="443"/>
      <c r="AZ179" s="418"/>
    </row>
    <row r="180" spans="1:52" ht="22.5">
      <c r="A180" s="442"/>
      <c r="B180" s="430"/>
      <c r="C180" s="451"/>
      <c r="D180" s="469"/>
      <c r="E180" s="442"/>
      <c r="F180" s="180"/>
      <c r="G180" s="180"/>
      <c r="H180" s="180"/>
      <c r="I180" s="180"/>
      <c r="J180" s="180"/>
      <c r="K180" s="180"/>
      <c r="L180" s="180"/>
      <c r="M180" s="180"/>
      <c r="N180" s="180"/>
      <c r="O180" s="180"/>
      <c r="P180" s="442"/>
      <c r="Q180" s="442"/>
      <c r="R180" s="442"/>
      <c r="S180" s="442"/>
      <c r="T180" s="442"/>
      <c r="U180" s="442"/>
      <c r="V180" s="442"/>
      <c r="W180" s="442"/>
      <c r="X180" s="442"/>
      <c r="Y180" s="442"/>
      <c r="Z180" s="442"/>
      <c r="AA180" s="442"/>
      <c r="AB180" s="442"/>
      <c r="AC180" s="445"/>
      <c r="AD180" s="445"/>
      <c r="AE180" s="445"/>
      <c r="AF180" s="471"/>
      <c r="AG180" s="470"/>
      <c r="AH180" s="315"/>
      <c r="AI180" s="472"/>
      <c r="AJ180" s="449"/>
      <c r="AK180" s="470"/>
      <c r="AL180" s="430"/>
      <c r="AM180" s="430"/>
      <c r="AN180" s="430"/>
      <c r="AO180" s="430"/>
      <c r="AP180" s="430"/>
      <c r="AQ180" s="429"/>
      <c r="AR180" s="70" t="s">
        <v>243</v>
      </c>
      <c r="AS180" s="71">
        <v>0</v>
      </c>
      <c r="AT180" s="85"/>
      <c r="AU180" s="161"/>
      <c r="AV180" s="163"/>
      <c r="AW180" s="163"/>
      <c r="AX180" s="443"/>
      <c r="AY180" s="443"/>
      <c r="AZ180" s="418"/>
    </row>
    <row r="181" spans="1:52" ht="22.5" customHeight="1">
      <c r="A181" s="442"/>
      <c r="B181" s="430"/>
      <c r="C181" s="451" t="s">
        <v>279</v>
      </c>
      <c r="D181" s="177" t="s">
        <v>94</v>
      </c>
      <c r="E181" s="164">
        <v>6047</v>
      </c>
      <c r="F181" s="164">
        <v>6047</v>
      </c>
      <c r="G181" s="164"/>
      <c r="H181" s="164"/>
      <c r="I181" s="164"/>
      <c r="J181" s="164"/>
      <c r="K181" s="164"/>
      <c r="L181" s="164"/>
      <c r="M181" s="164">
        <v>1379</v>
      </c>
      <c r="N181" s="164">
        <v>6047</v>
      </c>
      <c r="O181" s="164">
        <v>6047</v>
      </c>
      <c r="P181" s="164"/>
      <c r="Q181" s="164"/>
      <c r="R181" s="65"/>
      <c r="S181" s="66"/>
      <c r="T181" s="66"/>
      <c r="U181" s="66"/>
      <c r="V181" s="66"/>
      <c r="W181" s="66"/>
      <c r="X181" s="66"/>
      <c r="Y181" s="66"/>
      <c r="Z181" s="66">
        <v>1379</v>
      </c>
      <c r="AA181" s="164">
        <v>2732</v>
      </c>
      <c r="AB181" s="164">
        <v>4890</v>
      </c>
      <c r="AC181" s="162"/>
      <c r="AD181" s="40"/>
      <c r="AE181" s="66"/>
      <c r="AF181" s="471" t="s">
        <v>267</v>
      </c>
      <c r="AG181" s="470" t="s">
        <v>280</v>
      </c>
      <c r="AH181" s="470"/>
      <c r="AI181" s="470"/>
      <c r="AJ181" s="449" t="s">
        <v>228</v>
      </c>
      <c r="AK181" s="470" t="s">
        <v>270</v>
      </c>
      <c r="AL181" s="430"/>
      <c r="AM181" s="430" t="s">
        <v>259</v>
      </c>
      <c r="AN181" s="430">
        <v>4890</v>
      </c>
      <c r="AO181" s="430">
        <v>2182</v>
      </c>
      <c r="AP181" s="430">
        <v>2704</v>
      </c>
      <c r="AQ181" s="429">
        <v>4</v>
      </c>
      <c r="AR181" s="70" t="s">
        <v>229</v>
      </c>
      <c r="AS181" s="71">
        <v>420</v>
      </c>
      <c r="AT181" s="72" t="s">
        <v>230</v>
      </c>
      <c r="AU181" s="71">
        <v>203</v>
      </c>
      <c r="AV181" s="72" t="s">
        <v>231</v>
      </c>
      <c r="AW181" s="71">
        <v>104</v>
      </c>
      <c r="AX181" s="443">
        <f t="shared" si="43"/>
        <v>4890</v>
      </c>
      <c r="AY181" s="443"/>
      <c r="AZ181" s="418"/>
    </row>
    <row r="182" spans="1:52" ht="18">
      <c r="A182" s="442"/>
      <c r="B182" s="430"/>
      <c r="C182" s="451"/>
      <c r="D182" s="179" t="s">
        <v>6</v>
      </c>
      <c r="E182" s="67">
        <v>91290000</v>
      </c>
      <c r="F182" s="67">
        <v>91290000</v>
      </c>
      <c r="G182" s="164"/>
      <c r="H182" s="164"/>
      <c r="I182" s="164"/>
      <c r="J182" s="164"/>
      <c r="K182" s="164"/>
      <c r="L182" s="164"/>
      <c r="M182" s="164">
        <v>48480000</v>
      </c>
      <c r="N182" s="164">
        <v>91290000</v>
      </c>
      <c r="O182" s="164">
        <v>91290000</v>
      </c>
      <c r="P182" s="164"/>
      <c r="Q182" s="164"/>
      <c r="R182" s="164"/>
      <c r="S182" s="39"/>
      <c r="T182" s="39"/>
      <c r="U182" s="39"/>
      <c r="V182" s="39"/>
      <c r="W182" s="39"/>
      <c r="X182" s="39"/>
      <c r="Y182" s="39"/>
      <c r="Z182" s="164">
        <v>48480000</v>
      </c>
      <c r="AA182" s="164">
        <v>89299200</v>
      </c>
      <c r="AB182" s="164">
        <v>89299200</v>
      </c>
      <c r="AC182" s="164"/>
      <c r="AD182" s="164"/>
      <c r="AE182" s="39"/>
      <c r="AF182" s="471"/>
      <c r="AG182" s="470"/>
      <c r="AH182" s="470"/>
      <c r="AI182" s="470"/>
      <c r="AJ182" s="449"/>
      <c r="AK182" s="470"/>
      <c r="AL182" s="430"/>
      <c r="AM182" s="430"/>
      <c r="AN182" s="430"/>
      <c r="AO182" s="430"/>
      <c r="AP182" s="430"/>
      <c r="AQ182" s="429"/>
      <c r="AR182" s="70" t="s">
        <v>232</v>
      </c>
      <c r="AS182" s="71">
        <v>2047</v>
      </c>
      <c r="AT182" s="72" t="s">
        <v>233</v>
      </c>
      <c r="AU182" s="71">
        <v>4687</v>
      </c>
      <c r="AV182" s="72" t="s">
        <v>234</v>
      </c>
      <c r="AW182" s="71">
        <v>0</v>
      </c>
      <c r="AX182" s="443"/>
      <c r="AY182" s="443"/>
      <c r="AZ182" s="418"/>
    </row>
    <row r="183" spans="1:52" ht="27">
      <c r="A183" s="442"/>
      <c r="B183" s="430"/>
      <c r="C183" s="451"/>
      <c r="D183" s="177" t="s">
        <v>95</v>
      </c>
      <c r="E183" s="164">
        <v>0</v>
      </c>
      <c r="F183" s="164">
        <v>0</v>
      </c>
      <c r="G183" s="162"/>
      <c r="H183" s="162"/>
      <c r="I183" s="162"/>
      <c r="J183" s="162"/>
      <c r="K183" s="162"/>
      <c r="L183" s="162"/>
      <c r="M183" s="164">
        <v>0</v>
      </c>
      <c r="N183" s="164">
        <v>0</v>
      </c>
      <c r="O183" s="164">
        <v>0</v>
      </c>
      <c r="P183" s="162"/>
      <c r="Q183" s="162"/>
      <c r="R183" s="162"/>
      <c r="S183" s="41"/>
      <c r="T183" s="41"/>
      <c r="U183" s="41"/>
      <c r="V183" s="41"/>
      <c r="W183" s="41"/>
      <c r="X183" s="41"/>
      <c r="Y183" s="41"/>
      <c r="Z183" s="164">
        <v>0</v>
      </c>
      <c r="AA183" s="164">
        <v>0</v>
      </c>
      <c r="AB183" s="164">
        <v>0</v>
      </c>
      <c r="AC183" s="162"/>
      <c r="AD183" s="164"/>
      <c r="AE183" s="41"/>
      <c r="AF183" s="471"/>
      <c r="AG183" s="470"/>
      <c r="AH183" s="470"/>
      <c r="AI183" s="470"/>
      <c r="AJ183" s="449"/>
      <c r="AK183" s="470"/>
      <c r="AL183" s="430"/>
      <c r="AM183" s="430"/>
      <c r="AN183" s="430"/>
      <c r="AO183" s="430"/>
      <c r="AP183" s="430"/>
      <c r="AQ183" s="429"/>
      <c r="AR183" s="70" t="s">
        <v>235</v>
      </c>
      <c r="AS183" s="71">
        <v>706</v>
      </c>
      <c r="AT183" s="72"/>
      <c r="AU183" s="163"/>
      <c r="AV183" s="72" t="s">
        <v>236</v>
      </c>
      <c r="AW183" s="71">
        <v>27</v>
      </c>
      <c r="AX183" s="443"/>
      <c r="AY183" s="443"/>
      <c r="AZ183" s="418"/>
    </row>
    <row r="184" spans="1:52" ht="27">
      <c r="A184" s="442"/>
      <c r="B184" s="430"/>
      <c r="C184" s="451"/>
      <c r="D184" s="179" t="s">
        <v>7</v>
      </c>
      <c r="E184" s="164">
        <v>0</v>
      </c>
      <c r="F184" s="164">
        <v>0</v>
      </c>
      <c r="G184" s="162"/>
      <c r="H184" s="162"/>
      <c r="I184" s="162"/>
      <c r="J184" s="162"/>
      <c r="K184" s="162"/>
      <c r="L184" s="162"/>
      <c r="M184" s="164">
        <v>0</v>
      </c>
      <c r="N184" s="164">
        <v>0</v>
      </c>
      <c r="O184" s="164">
        <v>0</v>
      </c>
      <c r="P184" s="162"/>
      <c r="Q184" s="162"/>
      <c r="R184" s="162"/>
      <c r="S184" s="41"/>
      <c r="T184" s="41"/>
      <c r="U184" s="41"/>
      <c r="V184" s="41"/>
      <c r="W184" s="41"/>
      <c r="X184" s="41"/>
      <c r="Y184" s="41"/>
      <c r="Z184" s="164">
        <v>0</v>
      </c>
      <c r="AA184" s="164">
        <v>0</v>
      </c>
      <c r="AB184" s="164">
        <v>0</v>
      </c>
      <c r="AC184" s="162"/>
      <c r="AD184" s="164"/>
      <c r="AE184" s="41"/>
      <c r="AF184" s="471"/>
      <c r="AG184" s="470"/>
      <c r="AH184" s="470"/>
      <c r="AI184" s="470"/>
      <c r="AJ184" s="449"/>
      <c r="AK184" s="470"/>
      <c r="AL184" s="430"/>
      <c r="AM184" s="430"/>
      <c r="AN184" s="430"/>
      <c r="AO184" s="430"/>
      <c r="AP184" s="430"/>
      <c r="AQ184" s="429"/>
      <c r="AR184" s="70" t="s">
        <v>237</v>
      </c>
      <c r="AS184" s="71">
        <v>115</v>
      </c>
      <c r="AT184" s="85"/>
      <c r="AU184" s="161"/>
      <c r="AV184" s="72" t="s">
        <v>238</v>
      </c>
      <c r="AW184" s="71">
        <v>1</v>
      </c>
      <c r="AX184" s="443"/>
      <c r="AY184" s="443"/>
      <c r="AZ184" s="418"/>
    </row>
    <row r="185" spans="1:52" ht="27">
      <c r="A185" s="442"/>
      <c r="B185" s="430"/>
      <c r="C185" s="451"/>
      <c r="D185" s="177" t="s">
        <v>96</v>
      </c>
      <c r="E185" s="164">
        <f>E183+E181</f>
        <v>6047</v>
      </c>
      <c r="F185" s="164">
        <f>F183+F181</f>
        <v>6047</v>
      </c>
      <c r="G185" s="162"/>
      <c r="H185" s="162"/>
      <c r="I185" s="162"/>
      <c r="J185" s="162"/>
      <c r="K185" s="162"/>
      <c r="L185" s="162"/>
      <c r="M185" s="164">
        <f t="shared" ref="M185:AB186" si="48">M183+M181</f>
        <v>1379</v>
      </c>
      <c r="N185" s="164">
        <v>6047</v>
      </c>
      <c r="O185" s="164">
        <v>6047</v>
      </c>
      <c r="P185" s="164"/>
      <c r="Q185" s="164"/>
      <c r="R185" s="164"/>
      <c r="S185" s="164"/>
      <c r="T185" s="164">
        <f t="shared" si="48"/>
        <v>0</v>
      </c>
      <c r="U185" s="164">
        <f t="shared" si="48"/>
        <v>0</v>
      </c>
      <c r="V185" s="164">
        <f t="shared" si="48"/>
        <v>0</v>
      </c>
      <c r="W185" s="164">
        <f t="shared" si="48"/>
        <v>0</v>
      </c>
      <c r="X185" s="164">
        <f t="shared" si="48"/>
        <v>0</v>
      </c>
      <c r="Y185" s="164">
        <f t="shared" si="48"/>
        <v>0</v>
      </c>
      <c r="Z185" s="164">
        <f t="shared" si="48"/>
        <v>1379</v>
      </c>
      <c r="AA185" s="164">
        <f t="shared" si="48"/>
        <v>2732</v>
      </c>
      <c r="AB185" s="164">
        <f t="shared" si="48"/>
        <v>4890</v>
      </c>
      <c r="AC185" s="162"/>
      <c r="AD185" s="164"/>
      <c r="AE185" s="41"/>
      <c r="AF185" s="471"/>
      <c r="AG185" s="470"/>
      <c r="AH185" s="470"/>
      <c r="AI185" s="470"/>
      <c r="AJ185" s="449"/>
      <c r="AK185" s="470"/>
      <c r="AL185" s="430"/>
      <c r="AM185" s="430"/>
      <c r="AN185" s="430"/>
      <c r="AO185" s="430"/>
      <c r="AP185" s="430"/>
      <c r="AQ185" s="429"/>
      <c r="AR185" s="70" t="s">
        <v>239</v>
      </c>
      <c r="AS185" s="71">
        <v>329</v>
      </c>
      <c r="AT185" s="85"/>
      <c r="AU185" s="161"/>
      <c r="AV185" s="72" t="s">
        <v>240</v>
      </c>
      <c r="AW185" s="71">
        <v>0</v>
      </c>
      <c r="AX185" s="443"/>
      <c r="AY185" s="443"/>
      <c r="AZ185" s="418"/>
    </row>
    <row r="186" spans="1:52" ht="22.5">
      <c r="A186" s="442"/>
      <c r="B186" s="430"/>
      <c r="C186" s="451"/>
      <c r="D186" s="469" t="s">
        <v>99</v>
      </c>
      <c r="E186" s="442">
        <f>E184+E182</f>
        <v>91290000</v>
      </c>
      <c r="F186" s="180">
        <f>F184+F182</f>
        <v>91290000</v>
      </c>
      <c r="G186" s="180"/>
      <c r="H186" s="180"/>
      <c r="I186" s="180"/>
      <c r="J186" s="180"/>
      <c r="K186" s="180"/>
      <c r="L186" s="180"/>
      <c r="M186" s="180">
        <f t="shared" si="48"/>
        <v>48480000</v>
      </c>
      <c r="N186" s="180">
        <v>91290000</v>
      </c>
      <c r="O186" s="180">
        <v>91290000</v>
      </c>
      <c r="P186" s="442"/>
      <c r="Q186" s="442"/>
      <c r="R186" s="442"/>
      <c r="S186" s="442"/>
      <c r="T186" s="442">
        <f t="shared" si="48"/>
        <v>0</v>
      </c>
      <c r="U186" s="442">
        <f t="shared" si="48"/>
        <v>0</v>
      </c>
      <c r="V186" s="442">
        <f t="shared" si="48"/>
        <v>0</v>
      </c>
      <c r="W186" s="442">
        <f t="shared" si="48"/>
        <v>0</v>
      </c>
      <c r="X186" s="442">
        <f t="shared" si="48"/>
        <v>0</v>
      </c>
      <c r="Y186" s="442">
        <f t="shared" si="48"/>
        <v>0</v>
      </c>
      <c r="Z186" s="442">
        <f t="shared" si="48"/>
        <v>48480000</v>
      </c>
      <c r="AA186" s="442">
        <f t="shared" si="48"/>
        <v>89299200</v>
      </c>
      <c r="AB186" s="442">
        <f t="shared" si="48"/>
        <v>89299200</v>
      </c>
      <c r="AC186" s="445"/>
      <c r="AD186" s="445"/>
      <c r="AE186" s="445"/>
      <c r="AF186" s="471"/>
      <c r="AG186" s="470"/>
      <c r="AH186" s="470"/>
      <c r="AI186" s="470"/>
      <c r="AJ186" s="449"/>
      <c r="AK186" s="470"/>
      <c r="AL186" s="430"/>
      <c r="AM186" s="430"/>
      <c r="AN186" s="430"/>
      <c r="AO186" s="430"/>
      <c r="AP186" s="430"/>
      <c r="AQ186" s="429"/>
      <c r="AR186" s="70" t="s">
        <v>241</v>
      </c>
      <c r="AS186" s="71">
        <v>18</v>
      </c>
      <c r="AT186" s="85"/>
      <c r="AU186" s="161"/>
      <c r="AV186" s="72" t="s">
        <v>242</v>
      </c>
      <c r="AW186" s="71">
        <v>4758</v>
      </c>
      <c r="AX186" s="443"/>
      <c r="AY186" s="443"/>
      <c r="AZ186" s="418"/>
    </row>
    <row r="187" spans="1:52" ht="22.5">
      <c r="A187" s="442"/>
      <c r="B187" s="430"/>
      <c r="C187" s="451"/>
      <c r="D187" s="469"/>
      <c r="E187" s="442"/>
      <c r="F187" s="180"/>
      <c r="G187" s="180"/>
      <c r="H187" s="180"/>
      <c r="I187" s="180"/>
      <c r="J187" s="180"/>
      <c r="K187" s="180"/>
      <c r="L187" s="180"/>
      <c r="M187" s="180"/>
      <c r="N187" s="180"/>
      <c r="O187" s="180"/>
      <c r="P187" s="442"/>
      <c r="Q187" s="442"/>
      <c r="R187" s="442"/>
      <c r="S187" s="442"/>
      <c r="T187" s="442"/>
      <c r="U187" s="442"/>
      <c r="V187" s="442"/>
      <c r="W187" s="442"/>
      <c r="X187" s="442"/>
      <c r="Y187" s="442"/>
      <c r="Z187" s="442"/>
      <c r="AA187" s="442"/>
      <c r="AB187" s="442"/>
      <c r="AC187" s="445"/>
      <c r="AD187" s="445"/>
      <c r="AE187" s="445"/>
      <c r="AF187" s="471"/>
      <c r="AG187" s="470"/>
      <c r="AH187" s="470"/>
      <c r="AI187" s="470"/>
      <c r="AJ187" s="449"/>
      <c r="AK187" s="470"/>
      <c r="AL187" s="430"/>
      <c r="AM187" s="430"/>
      <c r="AN187" s="430"/>
      <c r="AO187" s="430"/>
      <c r="AP187" s="430"/>
      <c r="AQ187" s="429"/>
      <c r="AR187" s="70" t="s">
        <v>243</v>
      </c>
      <c r="AS187" s="71">
        <v>1255</v>
      </c>
      <c r="AT187" s="85"/>
      <c r="AU187" s="161"/>
      <c r="AV187" s="163"/>
      <c r="AW187" s="163"/>
      <c r="AX187" s="443"/>
      <c r="AY187" s="443"/>
      <c r="AZ187" s="418"/>
    </row>
    <row r="188" spans="1:52" ht="18">
      <c r="A188" s="442"/>
      <c r="B188" s="430"/>
      <c r="C188" s="468" t="s">
        <v>281</v>
      </c>
      <c r="D188" s="177" t="s">
        <v>172</v>
      </c>
      <c r="E188" s="59">
        <f>E181+E174+E167+E160+E153</f>
        <v>20160</v>
      </c>
      <c r="F188" s="59">
        <f>F181+F174+F167+F160+F153</f>
        <v>20160</v>
      </c>
      <c r="G188" s="59"/>
      <c r="H188" s="59"/>
      <c r="I188" s="59"/>
      <c r="J188" s="59"/>
      <c r="K188" s="59"/>
      <c r="L188" s="59"/>
      <c r="M188" s="59">
        <f t="shared" ref="M188:O189" si="49">M181+M174+M167+M160+M153</f>
        <v>7977</v>
      </c>
      <c r="N188" s="59">
        <f t="shared" si="49"/>
        <v>20160</v>
      </c>
      <c r="O188" s="59">
        <f t="shared" si="49"/>
        <v>20160</v>
      </c>
      <c r="P188" s="59"/>
      <c r="Q188" s="59"/>
      <c r="R188" s="59"/>
      <c r="S188" s="59"/>
      <c r="T188" s="466"/>
      <c r="U188" s="466"/>
      <c r="V188" s="466"/>
      <c r="W188" s="466"/>
      <c r="X188" s="466"/>
      <c r="Y188" s="466"/>
      <c r="Z188" s="59">
        <f t="shared" ref="Z188:AB189" si="50">Z181+Z174+Z167+Z160+Z153</f>
        <v>7977</v>
      </c>
      <c r="AA188" s="59">
        <f t="shared" si="50"/>
        <v>13471</v>
      </c>
      <c r="AB188" s="59">
        <f t="shared" si="50"/>
        <v>23814</v>
      </c>
      <c r="AC188" s="465"/>
      <c r="AD188" s="465"/>
      <c r="AE188" s="465"/>
      <c r="AF188" s="465"/>
      <c r="AG188" s="465"/>
      <c r="AH188" s="465"/>
      <c r="AI188" s="465"/>
      <c r="AJ188" s="465"/>
      <c r="AK188" s="465"/>
      <c r="AL188" s="465"/>
      <c r="AM188" s="465"/>
      <c r="AN188" s="465">
        <f>SUM(AN153:AN187)</f>
        <v>23814</v>
      </c>
      <c r="AO188" s="465">
        <f t="shared" ref="AO188:AQ188" si="51">SUM(AO153:AO187)</f>
        <v>10765</v>
      </c>
      <c r="AP188" s="465">
        <f t="shared" si="51"/>
        <v>13040</v>
      </c>
      <c r="AQ188" s="465">
        <f t="shared" si="51"/>
        <v>9</v>
      </c>
      <c r="AR188" s="465"/>
      <c r="AS188" s="465"/>
      <c r="AT188" s="465"/>
      <c r="AU188" s="465"/>
      <c r="AV188" s="465"/>
      <c r="AW188" s="465"/>
      <c r="AX188" s="465">
        <f t="shared" ref="AX188" si="52">SUM(AX153:AX187)</f>
        <v>23814</v>
      </c>
      <c r="AY188" s="465"/>
      <c r="AZ188" s="418"/>
    </row>
    <row r="189" spans="1:52">
      <c r="A189" s="442"/>
      <c r="B189" s="430"/>
      <c r="C189" s="468"/>
      <c r="D189" s="469" t="s">
        <v>173</v>
      </c>
      <c r="E189" s="464">
        <f>E182+E175+E168+E161+E154</f>
        <v>487760000</v>
      </c>
      <c r="F189" s="464">
        <f>F182+F175+F168+F161+F154</f>
        <v>487760000</v>
      </c>
      <c r="G189" s="464"/>
      <c r="H189" s="464"/>
      <c r="I189" s="464"/>
      <c r="J189" s="464"/>
      <c r="K189" s="464"/>
      <c r="L189" s="464"/>
      <c r="M189" s="464">
        <f t="shared" si="49"/>
        <v>242400000</v>
      </c>
      <c r="N189" s="464">
        <f t="shared" si="49"/>
        <v>487760000</v>
      </c>
      <c r="O189" s="464">
        <f t="shared" si="49"/>
        <v>487760000</v>
      </c>
      <c r="P189" s="464"/>
      <c r="Q189" s="464"/>
      <c r="R189" s="464"/>
      <c r="S189" s="464"/>
      <c r="T189" s="466"/>
      <c r="U189" s="466"/>
      <c r="V189" s="466"/>
      <c r="W189" s="466"/>
      <c r="X189" s="466"/>
      <c r="Y189" s="466"/>
      <c r="Z189" s="464">
        <f t="shared" si="50"/>
        <v>242400000</v>
      </c>
      <c r="AA189" s="464">
        <f t="shared" si="50"/>
        <v>446496000</v>
      </c>
      <c r="AB189" s="464">
        <f t="shared" si="50"/>
        <v>446496000</v>
      </c>
      <c r="AC189" s="466"/>
      <c r="AD189" s="466"/>
      <c r="AE189" s="466"/>
      <c r="AF189" s="466"/>
      <c r="AG189" s="466"/>
      <c r="AH189" s="466"/>
      <c r="AI189" s="466"/>
      <c r="AJ189" s="466"/>
      <c r="AK189" s="466"/>
      <c r="AL189" s="466"/>
      <c r="AM189" s="466"/>
      <c r="AN189" s="466"/>
      <c r="AO189" s="466"/>
      <c r="AP189" s="466"/>
      <c r="AQ189" s="466"/>
      <c r="AR189" s="466"/>
      <c r="AS189" s="466"/>
      <c r="AT189" s="466"/>
      <c r="AU189" s="466"/>
      <c r="AV189" s="466"/>
      <c r="AW189" s="466"/>
      <c r="AX189" s="466"/>
      <c r="AY189" s="466"/>
      <c r="AZ189" s="418"/>
    </row>
    <row r="190" spans="1:52">
      <c r="A190" s="442"/>
      <c r="B190" s="430"/>
      <c r="C190" s="468"/>
      <c r="D190" s="469" t="s">
        <v>174</v>
      </c>
      <c r="E190" s="464"/>
      <c r="F190" s="464"/>
      <c r="G190" s="464"/>
      <c r="H190" s="464"/>
      <c r="I190" s="464"/>
      <c r="J190" s="464"/>
      <c r="K190" s="464"/>
      <c r="L190" s="464"/>
      <c r="M190" s="464"/>
      <c r="N190" s="464"/>
      <c r="O190" s="464"/>
      <c r="P190" s="464"/>
      <c r="Q190" s="464"/>
      <c r="R190" s="464"/>
      <c r="S190" s="464"/>
      <c r="T190" s="466"/>
      <c r="U190" s="466"/>
      <c r="V190" s="466"/>
      <c r="W190" s="466"/>
      <c r="X190" s="466"/>
      <c r="Y190" s="466"/>
      <c r="Z190" s="464"/>
      <c r="AA190" s="464"/>
      <c r="AB190" s="464"/>
      <c r="AC190" s="466"/>
      <c r="AD190" s="466"/>
      <c r="AE190" s="466"/>
      <c r="AF190" s="466"/>
      <c r="AG190" s="466"/>
      <c r="AH190" s="466"/>
      <c r="AI190" s="466"/>
      <c r="AJ190" s="466"/>
      <c r="AK190" s="466"/>
      <c r="AL190" s="466"/>
      <c r="AM190" s="466"/>
      <c r="AN190" s="466"/>
      <c r="AO190" s="466"/>
      <c r="AP190" s="466"/>
      <c r="AQ190" s="466"/>
      <c r="AR190" s="466"/>
      <c r="AS190" s="466"/>
      <c r="AT190" s="466"/>
      <c r="AU190" s="466"/>
      <c r="AV190" s="466"/>
      <c r="AW190" s="466"/>
      <c r="AX190" s="466"/>
      <c r="AY190" s="466"/>
      <c r="AZ190" s="418"/>
    </row>
    <row r="191" spans="1:52" ht="18">
      <c r="A191" s="442"/>
      <c r="B191" s="430"/>
      <c r="C191" s="446" t="s">
        <v>189</v>
      </c>
      <c r="D191" s="177" t="s">
        <v>172</v>
      </c>
      <c r="E191" s="181">
        <f>E188+E150</f>
        <v>48000</v>
      </c>
      <c r="F191" s="181">
        <f>F188+F150</f>
        <v>48000</v>
      </c>
      <c r="G191" s="181"/>
      <c r="H191" s="181"/>
      <c r="I191" s="181"/>
      <c r="J191" s="181"/>
      <c r="K191" s="181"/>
      <c r="L191" s="181"/>
      <c r="M191" s="181">
        <f t="shared" ref="M191:O192" si="53">M188+M150</f>
        <v>14335</v>
      </c>
      <c r="N191" s="181">
        <f t="shared" si="53"/>
        <v>48000</v>
      </c>
      <c r="O191" s="181">
        <f t="shared" si="53"/>
        <v>48000</v>
      </c>
      <c r="P191" s="181"/>
      <c r="Q191" s="181"/>
      <c r="R191" s="181"/>
      <c r="S191" s="181"/>
      <c r="T191" s="437"/>
      <c r="U191" s="437"/>
      <c r="V191" s="437"/>
      <c r="W191" s="437"/>
      <c r="X191" s="437"/>
      <c r="Y191" s="437"/>
      <c r="Z191" s="181">
        <f t="shared" ref="Z191:AB192" si="54">Z188+Z150</f>
        <v>14335</v>
      </c>
      <c r="AA191" s="181">
        <f t="shared" si="54"/>
        <v>26711</v>
      </c>
      <c r="AB191" s="181">
        <f t="shared" si="54"/>
        <v>47254</v>
      </c>
      <c r="AC191" s="436"/>
      <c r="AD191" s="436"/>
      <c r="AE191" s="436"/>
      <c r="AF191" s="436"/>
      <c r="AG191" s="436"/>
      <c r="AH191" s="436"/>
      <c r="AI191" s="436"/>
      <c r="AJ191" s="436"/>
      <c r="AK191" s="436"/>
      <c r="AL191" s="436"/>
      <c r="AM191" s="436"/>
      <c r="AN191" s="436">
        <f>AN188+AN150</f>
        <v>47254</v>
      </c>
      <c r="AO191" s="436">
        <f t="shared" ref="AO191:AQ191" si="55">AO188+AO150</f>
        <v>21192</v>
      </c>
      <c r="AP191" s="436">
        <f t="shared" si="55"/>
        <v>25986</v>
      </c>
      <c r="AQ191" s="436">
        <f t="shared" si="55"/>
        <v>76</v>
      </c>
      <c r="AR191" s="436"/>
      <c r="AS191" s="436"/>
      <c r="AT191" s="436"/>
      <c r="AU191" s="436"/>
      <c r="AV191" s="436"/>
      <c r="AW191" s="436"/>
      <c r="AX191" s="436">
        <f t="shared" ref="AX191" si="56">AX188+AX150</f>
        <v>47254</v>
      </c>
      <c r="AY191" s="436"/>
      <c r="AZ191" s="438"/>
    </row>
    <row r="192" spans="1:52">
      <c r="A192" s="442"/>
      <c r="B192" s="430"/>
      <c r="C192" s="446"/>
      <c r="D192" s="467" t="s">
        <v>173</v>
      </c>
      <c r="E192" s="460">
        <f>E189+E151</f>
        <v>1227000000</v>
      </c>
      <c r="F192" s="460">
        <f>F189+F151</f>
        <v>1227000000</v>
      </c>
      <c r="G192" s="460"/>
      <c r="H192" s="460"/>
      <c r="I192" s="460"/>
      <c r="J192" s="460"/>
      <c r="K192" s="460"/>
      <c r="L192" s="460"/>
      <c r="M192" s="460">
        <f t="shared" si="53"/>
        <v>621375000</v>
      </c>
      <c r="N192" s="460">
        <f t="shared" si="53"/>
        <v>1227000000</v>
      </c>
      <c r="O192" s="460">
        <f t="shared" si="53"/>
        <v>1227000000</v>
      </c>
      <c r="P192" s="460"/>
      <c r="Q192" s="460"/>
      <c r="R192" s="460"/>
      <c r="S192" s="460"/>
      <c r="T192" s="437"/>
      <c r="U192" s="437"/>
      <c r="V192" s="437"/>
      <c r="W192" s="437"/>
      <c r="X192" s="437"/>
      <c r="Y192" s="437"/>
      <c r="Z192" s="460">
        <f t="shared" si="54"/>
        <v>621375000</v>
      </c>
      <c r="AA192" s="460">
        <f t="shared" si="54"/>
        <v>1087735000</v>
      </c>
      <c r="AB192" s="460">
        <f t="shared" si="54"/>
        <v>1087735000</v>
      </c>
      <c r="AC192" s="437"/>
      <c r="AD192" s="437"/>
      <c r="AE192" s="437"/>
      <c r="AF192" s="437"/>
      <c r="AG192" s="437"/>
      <c r="AH192" s="437"/>
      <c r="AI192" s="437"/>
      <c r="AJ192" s="437"/>
      <c r="AK192" s="437"/>
      <c r="AL192" s="437"/>
      <c r="AM192" s="437"/>
      <c r="AN192" s="437"/>
      <c r="AO192" s="437"/>
      <c r="AP192" s="437"/>
      <c r="AQ192" s="437"/>
      <c r="AR192" s="437"/>
      <c r="AS192" s="437"/>
      <c r="AT192" s="437"/>
      <c r="AU192" s="437"/>
      <c r="AV192" s="437"/>
      <c r="AW192" s="437"/>
      <c r="AX192" s="437"/>
      <c r="AY192" s="437"/>
      <c r="AZ192" s="438"/>
    </row>
    <row r="193" spans="1:52">
      <c r="A193" s="442"/>
      <c r="B193" s="430"/>
      <c r="C193" s="446"/>
      <c r="D193" s="467" t="s">
        <v>174</v>
      </c>
      <c r="E193" s="460"/>
      <c r="F193" s="460"/>
      <c r="G193" s="460"/>
      <c r="H193" s="460"/>
      <c r="I193" s="460"/>
      <c r="J193" s="460"/>
      <c r="K193" s="460"/>
      <c r="L193" s="460"/>
      <c r="M193" s="460"/>
      <c r="N193" s="460"/>
      <c r="O193" s="460"/>
      <c r="P193" s="460"/>
      <c r="Q193" s="460"/>
      <c r="R193" s="460"/>
      <c r="S193" s="460"/>
      <c r="T193" s="437"/>
      <c r="U193" s="437"/>
      <c r="V193" s="437"/>
      <c r="W193" s="437"/>
      <c r="X193" s="437"/>
      <c r="Y193" s="437"/>
      <c r="Z193" s="460"/>
      <c r="AA193" s="460"/>
      <c r="AB193" s="460"/>
      <c r="AC193" s="437"/>
      <c r="AD193" s="437"/>
      <c r="AE193" s="437"/>
      <c r="AF193" s="437"/>
      <c r="AG193" s="437"/>
      <c r="AH193" s="437"/>
      <c r="AI193" s="437"/>
      <c r="AJ193" s="437"/>
      <c r="AK193" s="437"/>
      <c r="AL193" s="437"/>
      <c r="AM193" s="437"/>
      <c r="AN193" s="437"/>
      <c r="AO193" s="437"/>
      <c r="AP193" s="437"/>
      <c r="AQ193" s="437"/>
      <c r="AR193" s="437"/>
      <c r="AS193" s="437"/>
      <c r="AT193" s="437"/>
      <c r="AU193" s="437"/>
      <c r="AV193" s="437"/>
      <c r="AW193" s="437"/>
      <c r="AX193" s="437"/>
      <c r="AY193" s="437"/>
      <c r="AZ193" s="438"/>
    </row>
    <row r="194" spans="1:52" ht="22.5" customHeight="1">
      <c r="A194" s="456"/>
      <c r="B194" s="458" t="s">
        <v>213</v>
      </c>
      <c r="C194" s="455" t="s">
        <v>282</v>
      </c>
      <c r="D194" s="182" t="s">
        <v>94</v>
      </c>
      <c r="E194" s="165">
        <v>616</v>
      </c>
      <c r="F194" s="165">
        <v>616</v>
      </c>
      <c r="G194" s="165"/>
      <c r="H194" s="165"/>
      <c r="I194" s="165"/>
      <c r="J194" s="165"/>
      <c r="K194" s="165"/>
      <c r="L194" s="165"/>
      <c r="M194" s="165">
        <v>25</v>
      </c>
      <c r="N194" s="165">
        <v>616</v>
      </c>
      <c r="O194" s="165">
        <v>616</v>
      </c>
      <c r="P194" s="165"/>
      <c r="Q194" s="165"/>
      <c r="R194" s="183"/>
      <c r="S194" s="184"/>
      <c r="T194" s="184"/>
      <c r="U194" s="184"/>
      <c r="V194" s="184"/>
      <c r="W194" s="184"/>
      <c r="X194" s="184"/>
      <c r="Y194" s="184"/>
      <c r="Z194" s="184">
        <v>25</v>
      </c>
      <c r="AA194" s="165">
        <v>25</v>
      </c>
      <c r="AB194" s="165">
        <v>171</v>
      </c>
      <c r="AC194" s="185"/>
      <c r="AD194" s="186"/>
      <c r="AE194" s="184"/>
      <c r="AF194" s="416" t="s">
        <v>283</v>
      </c>
      <c r="AG194" s="455" t="s">
        <v>284</v>
      </c>
      <c r="AH194" s="463"/>
      <c r="AI194" s="463"/>
      <c r="AJ194" s="454" t="s">
        <v>285</v>
      </c>
      <c r="AK194" s="455" t="s">
        <v>284</v>
      </c>
      <c r="AL194" s="459"/>
      <c r="AM194" s="459" t="s">
        <v>317</v>
      </c>
      <c r="AN194" s="459">
        <v>171</v>
      </c>
      <c r="AO194" s="459">
        <v>62</v>
      </c>
      <c r="AP194" s="459">
        <v>109</v>
      </c>
      <c r="AQ194" s="462">
        <v>0</v>
      </c>
      <c r="AR194" s="187" t="s">
        <v>229</v>
      </c>
      <c r="AS194" s="188">
        <v>0</v>
      </c>
      <c r="AT194" s="189" t="s">
        <v>230</v>
      </c>
      <c r="AU194" s="188">
        <v>45</v>
      </c>
      <c r="AV194" s="189" t="s">
        <v>231</v>
      </c>
      <c r="AW194" s="188">
        <v>2</v>
      </c>
      <c r="AX194" s="453">
        <f t="shared" ref="AX194:AX257" si="57">AO194+AP194+AQ194</f>
        <v>171</v>
      </c>
      <c r="AY194" s="453"/>
      <c r="AZ194" s="461"/>
    </row>
    <row r="195" spans="1:52" ht="18">
      <c r="A195" s="456"/>
      <c r="B195" s="458"/>
      <c r="C195" s="451"/>
      <c r="D195" s="116" t="s">
        <v>6</v>
      </c>
      <c r="E195" s="67">
        <v>40000000</v>
      </c>
      <c r="F195" s="67">
        <v>40000000</v>
      </c>
      <c r="G195" s="164"/>
      <c r="H195" s="164"/>
      <c r="I195" s="164"/>
      <c r="J195" s="164"/>
      <c r="K195" s="164"/>
      <c r="L195" s="164"/>
      <c r="M195" s="164">
        <v>21413888</v>
      </c>
      <c r="N195" s="86">
        <v>40000000</v>
      </c>
      <c r="O195" s="86">
        <v>40000000</v>
      </c>
      <c r="P195" s="164"/>
      <c r="Q195" s="164"/>
      <c r="R195" s="164"/>
      <c r="S195" s="39"/>
      <c r="T195" s="39"/>
      <c r="U195" s="39"/>
      <c r="V195" s="39"/>
      <c r="W195" s="39"/>
      <c r="X195" s="39"/>
      <c r="Y195" s="39"/>
      <c r="Z195" s="164">
        <v>21413888</v>
      </c>
      <c r="AA195" s="86">
        <v>38182900</v>
      </c>
      <c r="AB195" s="86">
        <v>38182900</v>
      </c>
      <c r="AC195" s="164"/>
      <c r="AD195" s="164"/>
      <c r="AE195" s="39"/>
      <c r="AF195" s="416"/>
      <c r="AG195" s="451"/>
      <c r="AH195" s="444"/>
      <c r="AI195" s="444"/>
      <c r="AJ195" s="449"/>
      <c r="AK195" s="451"/>
      <c r="AL195" s="430"/>
      <c r="AM195" s="430"/>
      <c r="AN195" s="430"/>
      <c r="AO195" s="430"/>
      <c r="AP195" s="430"/>
      <c r="AQ195" s="429"/>
      <c r="AR195" s="70" t="s">
        <v>232</v>
      </c>
      <c r="AS195" s="130">
        <v>1</v>
      </c>
      <c r="AT195" s="72" t="s">
        <v>233</v>
      </c>
      <c r="AU195" s="130">
        <v>126</v>
      </c>
      <c r="AV195" s="72" t="s">
        <v>234</v>
      </c>
      <c r="AW195" s="130">
        <v>1</v>
      </c>
      <c r="AX195" s="443"/>
      <c r="AY195" s="443"/>
      <c r="AZ195" s="418"/>
    </row>
    <row r="196" spans="1:52" ht="27">
      <c r="A196" s="456"/>
      <c r="B196" s="458"/>
      <c r="C196" s="451"/>
      <c r="D196" s="61" t="s">
        <v>95</v>
      </c>
      <c r="E196" s="164">
        <v>0</v>
      </c>
      <c r="F196" s="164">
        <v>0</v>
      </c>
      <c r="G196" s="162"/>
      <c r="H196" s="162"/>
      <c r="I196" s="162"/>
      <c r="J196" s="162"/>
      <c r="K196" s="162"/>
      <c r="L196" s="162"/>
      <c r="M196" s="164">
        <v>0</v>
      </c>
      <c r="N196" s="164">
        <v>0</v>
      </c>
      <c r="O196" s="164">
        <v>0</v>
      </c>
      <c r="P196" s="162"/>
      <c r="Q196" s="162"/>
      <c r="R196" s="162"/>
      <c r="S196" s="41"/>
      <c r="T196" s="41"/>
      <c r="U196" s="41"/>
      <c r="V196" s="41"/>
      <c r="W196" s="41"/>
      <c r="X196" s="41"/>
      <c r="Y196" s="41"/>
      <c r="Z196" s="41">
        <v>0</v>
      </c>
      <c r="AA196" s="164">
        <v>0</v>
      </c>
      <c r="AB196" s="164">
        <v>0</v>
      </c>
      <c r="AC196" s="162"/>
      <c r="AD196" s="164"/>
      <c r="AE196" s="41"/>
      <c r="AF196" s="416"/>
      <c r="AG196" s="451"/>
      <c r="AH196" s="444"/>
      <c r="AI196" s="444"/>
      <c r="AJ196" s="449"/>
      <c r="AK196" s="451"/>
      <c r="AL196" s="430"/>
      <c r="AM196" s="430"/>
      <c r="AN196" s="430"/>
      <c r="AO196" s="430"/>
      <c r="AP196" s="430"/>
      <c r="AQ196" s="429"/>
      <c r="AR196" s="70" t="s">
        <v>235</v>
      </c>
      <c r="AS196" s="130">
        <v>1</v>
      </c>
      <c r="AT196" s="72"/>
      <c r="AU196" s="163"/>
      <c r="AV196" s="72" t="s">
        <v>236</v>
      </c>
      <c r="AW196" s="130">
        <v>6</v>
      </c>
      <c r="AX196" s="443"/>
      <c r="AY196" s="443"/>
      <c r="AZ196" s="418"/>
    </row>
    <row r="197" spans="1:52" ht="27">
      <c r="A197" s="456"/>
      <c r="B197" s="458"/>
      <c r="C197" s="451"/>
      <c r="D197" s="116" t="s">
        <v>7</v>
      </c>
      <c r="E197" s="164">
        <v>0</v>
      </c>
      <c r="F197" s="164">
        <v>0</v>
      </c>
      <c r="G197" s="162"/>
      <c r="H197" s="162"/>
      <c r="I197" s="162"/>
      <c r="J197" s="162"/>
      <c r="K197" s="162"/>
      <c r="L197" s="162"/>
      <c r="M197" s="164">
        <v>0</v>
      </c>
      <c r="N197" s="164">
        <v>0</v>
      </c>
      <c r="O197" s="164">
        <v>0</v>
      </c>
      <c r="P197" s="162"/>
      <c r="Q197" s="162"/>
      <c r="R197" s="162"/>
      <c r="S197" s="41"/>
      <c r="T197" s="41"/>
      <c r="U197" s="41"/>
      <c r="V197" s="41"/>
      <c r="W197" s="41"/>
      <c r="X197" s="41"/>
      <c r="Y197" s="41"/>
      <c r="Z197" s="41">
        <v>0</v>
      </c>
      <c r="AA197" s="164">
        <v>0</v>
      </c>
      <c r="AB197" s="164">
        <v>0</v>
      </c>
      <c r="AC197" s="162"/>
      <c r="AD197" s="164"/>
      <c r="AE197" s="41"/>
      <c r="AF197" s="416"/>
      <c r="AG197" s="451"/>
      <c r="AH197" s="444"/>
      <c r="AI197" s="444"/>
      <c r="AJ197" s="449"/>
      <c r="AK197" s="451"/>
      <c r="AL197" s="430"/>
      <c r="AM197" s="430"/>
      <c r="AN197" s="430"/>
      <c r="AO197" s="430"/>
      <c r="AP197" s="430"/>
      <c r="AQ197" s="429"/>
      <c r="AR197" s="70" t="s">
        <v>237</v>
      </c>
      <c r="AS197" s="130">
        <v>33</v>
      </c>
      <c r="AT197" s="85"/>
      <c r="AU197" s="161"/>
      <c r="AV197" s="72" t="s">
        <v>238</v>
      </c>
      <c r="AW197" s="130">
        <v>0</v>
      </c>
      <c r="AX197" s="443"/>
      <c r="AY197" s="443"/>
      <c r="AZ197" s="418"/>
    </row>
    <row r="198" spans="1:52" ht="27">
      <c r="A198" s="456"/>
      <c r="B198" s="458"/>
      <c r="C198" s="451"/>
      <c r="D198" s="61" t="s">
        <v>96</v>
      </c>
      <c r="E198" s="164">
        <f>E196+E194</f>
        <v>616</v>
      </c>
      <c r="F198" s="164">
        <f>F196+F194</f>
        <v>616</v>
      </c>
      <c r="G198" s="164">
        <f t="shared" ref="G198:AB199" si="58">G196+G194</f>
        <v>0</v>
      </c>
      <c r="H198" s="164">
        <f t="shared" si="58"/>
        <v>0</v>
      </c>
      <c r="I198" s="164">
        <f t="shared" si="58"/>
        <v>0</v>
      </c>
      <c r="J198" s="164">
        <f t="shared" si="58"/>
        <v>0</v>
      </c>
      <c r="K198" s="164">
        <f t="shared" si="58"/>
        <v>0</v>
      </c>
      <c r="L198" s="164">
        <f t="shared" si="58"/>
        <v>0</v>
      </c>
      <c r="M198" s="164">
        <f t="shared" si="58"/>
        <v>25</v>
      </c>
      <c r="N198" s="164">
        <v>616</v>
      </c>
      <c r="O198" s="164">
        <v>616</v>
      </c>
      <c r="P198" s="164"/>
      <c r="Q198" s="164"/>
      <c r="R198" s="164"/>
      <c r="S198" s="164"/>
      <c r="T198" s="164">
        <f t="shared" si="58"/>
        <v>0</v>
      </c>
      <c r="U198" s="164">
        <f t="shared" si="58"/>
        <v>0</v>
      </c>
      <c r="V198" s="164">
        <f t="shared" si="58"/>
        <v>0</v>
      </c>
      <c r="W198" s="164">
        <f t="shared" si="58"/>
        <v>0</v>
      </c>
      <c r="X198" s="164">
        <f t="shared" si="58"/>
        <v>0</v>
      </c>
      <c r="Y198" s="164">
        <f t="shared" si="58"/>
        <v>0</v>
      </c>
      <c r="Z198" s="164">
        <f t="shared" si="58"/>
        <v>25</v>
      </c>
      <c r="AA198" s="164">
        <f t="shared" si="58"/>
        <v>25</v>
      </c>
      <c r="AB198" s="164">
        <f t="shared" si="58"/>
        <v>171</v>
      </c>
      <c r="AC198" s="162"/>
      <c r="AD198" s="164"/>
      <c r="AE198" s="41"/>
      <c r="AF198" s="416"/>
      <c r="AG198" s="451"/>
      <c r="AH198" s="444"/>
      <c r="AI198" s="444"/>
      <c r="AJ198" s="449"/>
      <c r="AK198" s="451"/>
      <c r="AL198" s="430"/>
      <c r="AM198" s="430"/>
      <c r="AN198" s="430"/>
      <c r="AO198" s="430"/>
      <c r="AP198" s="430"/>
      <c r="AQ198" s="429"/>
      <c r="AR198" s="70" t="s">
        <v>239</v>
      </c>
      <c r="AS198" s="130">
        <v>102</v>
      </c>
      <c r="AT198" s="85"/>
      <c r="AU198" s="161"/>
      <c r="AV198" s="72" t="s">
        <v>240</v>
      </c>
      <c r="AW198" s="130">
        <v>0</v>
      </c>
      <c r="AX198" s="443"/>
      <c r="AY198" s="443"/>
      <c r="AZ198" s="418"/>
    </row>
    <row r="199" spans="1:52" ht="22.5">
      <c r="A199" s="456"/>
      <c r="B199" s="458"/>
      <c r="C199" s="451"/>
      <c r="D199" s="440" t="s">
        <v>99</v>
      </c>
      <c r="E199" s="442">
        <f>E197+E195</f>
        <v>40000000</v>
      </c>
      <c r="F199" s="180">
        <f>F197+F195</f>
        <v>40000000</v>
      </c>
      <c r="G199" s="180">
        <f t="shared" si="58"/>
        <v>0</v>
      </c>
      <c r="H199" s="180">
        <f t="shared" si="58"/>
        <v>0</v>
      </c>
      <c r="I199" s="180">
        <f t="shared" si="58"/>
        <v>0</v>
      </c>
      <c r="J199" s="180">
        <f t="shared" si="58"/>
        <v>0</v>
      </c>
      <c r="K199" s="180">
        <f t="shared" si="58"/>
        <v>0</v>
      </c>
      <c r="L199" s="180">
        <f t="shared" si="58"/>
        <v>0</v>
      </c>
      <c r="M199" s="180">
        <f t="shared" si="58"/>
        <v>21413888</v>
      </c>
      <c r="N199" s="180">
        <v>40000000</v>
      </c>
      <c r="O199" s="180">
        <v>40000000</v>
      </c>
      <c r="P199" s="442"/>
      <c r="Q199" s="442"/>
      <c r="R199" s="442"/>
      <c r="S199" s="442"/>
      <c r="T199" s="442">
        <f t="shared" si="58"/>
        <v>0</v>
      </c>
      <c r="U199" s="442">
        <f t="shared" si="58"/>
        <v>0</v>
      </c>
      <c r="V199" s="442">
        <f t="shared" si="58"/>
        <v>0</v>
      </c>
      <c r="W199" s="442">
        <f t="shared" si="58"/>
        <v>0</v>
      </c>
      <c r="X199" s="442">
        <f t="shared" si="58"/>
        <v>0</v>
      </c>
      <c r="Y199" s="442">
        <f t="shared" si="58"/>
        <v>0</v>
      </c>
      <c r="Z199" s="442">
        <f t="shared" si="58"/>
        <v>21413888</v>
      </c>
      <c r="AA199" s="442">
        <f t="shared" si="58"/>
        <v>38182900</v>
      </c>
      <c r="AB199" s="442">
        <f t="shared" si="58"/>
        <v>38182900</v>
      </c>
      <c r="AC199" s="445"/>
      <c r="AD199" s="445"/>
      <c r="AE199" s="445"/>
      <c r="AF199" s="416"/>
      <c r="AG199" s="451"/>
      <c r="AH199" s="444"/>
      <c r="AI199" s="444"/>
      <c r="AJ199" s="449"/>
      <c r="AK199" s="451"/>
      <c r="AL199" s="430"/>
      <c r="AM199" s="430"/>
      <c r="AN199" s="430"/>
      <c r="AO199" s="430"/>
      <c r="AP199" s="430"/>
      <c r="AQ199" s="429"/>
      <c r="AR199" s="70" t="s">
        <v>241</v>
      </c>
      <c r="AS199" s="130">
        <v>27</v>
      </c>
      <c r="AT199" s="85"/>
      <c r="AU199" s="161"/>
      <c r="AV199" s="72" t="s">
        <v>242</v>
      </c>
      <c r="AW199" s="130">
        <v>162</v>
      </c>
      <c r="AX199" s="443"/>
      <c r="AY199" s="443"/>
      <c r="AZ199" s="418"/>
    </row>
    <row r="200" spans="1:52" ht="23.25" thickBot="1">
      <c r="A200" s="456"/>
      <c r="B200" s="458"/>
      <c r="C200" s="451"/>
      <c r="D200" s="447"/>
      <c r="E200" s="442"/>
      <c r="F200" s="180"/>
      <c r="G200" s="180"/>
      <c r="H200" s="180"/>
      <c r="I200" s="180"/>
      <c r="J200" s="180"/>
      <c r="K200" s="180"/>
      <c r="L200" s="180"/>
      <c r="M200" s="180"/>
      <c r="N200" s="180"/>
      <c r="O200" s="180"/>
      <c r="P200" s="442"/>
      <c r="Q200" s="442"/>
      <c r="R200" s="442"/>
      <c r="S200" s="442"/>
      <c r="T200" s="442"/>
      <c r="U200" s="442"/>
      <c r="V200" s="442"/>
      <c r="W200" s="442"/>
      <c r="X200" s="442"/>
      <c r="Y200" s="442"/>
      <c r="Z200" s="442"/>
      <c r="AA200" s="442"/>
      <c r="AB200" s="442"/>
      <c r="AC200" s="445"/>
      <c r="AD200" s="445"/>
      <c r="AE200" s="445"/>
      <c r="AF200" s="417"/>
      <c r="AG200" s="451"/>
      <c r="AH200" s="444"/>
      <c r="AI200" s="444"/>
      <c r="AJ200" s="450"/>
      <c r="AK200" s="451"/>
      <c r="AL200" s="430"/>
      <c r="AM200" s="430"/>
      <c r="AN200" s="430"/>
      <c r="AO200" s="430"/>
      <c r="AP200" s="430"/>
      <c r="AQ200" s="429"/>
      <c r="AR200" s="70" t="s">
        <v>243</v>
      </c>
      <c r="AS200" s="130">
        <v>7</v>
      </c>
      <c r="AT200" s="85"/>
      <c r="AU200" s="161"/>
      <c r="AV200" s="163"/>
      <c r="AW200" s="163"/>
      <c r="AX200" s="443"/>
      <c r="AY200" s="443"/>
      <c r="AZ200" s="418"/>
    </row>
    <row r="201" spans="1:52" ht="22.5" customHeight="1">
      <c r="A201" s="456"/>
      <c r="B201" s="458"/>
      <c r="C201" s="451" t="s">
        <v>244</v>
      </c>
      <c r="D201" s="60" t="s">
        <v>94</v>
      </c>
      <c r="E201" s="164">
        <v>616</v>
      </c>
      <c r="F201" s="164">
        <v>616</v>
      </c>
      <c r="G201" s="164"/>
      <c r="H201" s="164"/>
      <c r="I201" s="164"/>
      <c r="J201" s="164"/>
      <c r="K201" s="164"/>
      <c r="L201" s="164"/>
      <c r="M201" s="164">
        <v>211</v>
      </c>
      <c r="N201" s="164">
        <v>616</v>
      </c>
      <c r="O201" s="164">
        <v>616</v>
      </c>
      <c r="P201" s="164"/>
      <c r="Q201" s="164"/>
      <c r="R201" s="65"/>
      <c r="S201" s="66"/>
      <c r="T201" s="66"/>
      <c r="U201" s="66"/>
      <c r="V201" s="66"/>
      <c r="W201" s="66"/>
      <c r="X201" s="66"/>
      <c r="Y201" s="66"/>
      <c r="Z201" s="66">
        <v>211</v>
      </c>
      <c r="AA201" s="164">
        <v>341</v>
      </c>
      <c r="AB201" s="164">
        <v>545</v>
      </c>
      <c r="AC201" s="162"/>
      <c r="AD201" s="40"/>
      <c r="AE201" s="66"/>
      <c r="AF201" s="415" t="s">
        <v>283</v>
      </c>
      <c r="AG201" s="451" t="s">
        <v>244</v>
      </c>
      <c r="AH201" s="444"/>
      <c r="AI201" s="444"/>
      <c r="AJ201" s="448" t="s">
        <v>285</v>
      </c>
      <c r="AK201" s="451" t="s">
        <v>244</v>
      </c>
      <c r="AL201" s="430"/>
      <c r="AM201" s="430" t="s">
        <v>318</v>
      </c>
      <c r="AN201" s="430">
        <v>545</v>
      </c>
      <c r="AO201" s="430">
        <v>191</v>
      </c>
      <c r="AP201" s="430">
        <v>354</v>
      </c>
      <c r="AQ201" s="429">
        <v>0</v>
      </c>
      <c r="AR201" s="70" t="s">
        <v>229</v>
      </c>
      <c r="AS201" s="130">
        <v>4</v>
      </c>
      <c r="AT201" s="72" t="s">
        <v>230</v>
      </c>
      <c r="AU201" s="130">
        <v>113</v>
      </c>
      <c r="AV201" s="72" t="s">
        <v>231</v>
      </c>
      <c r="AW201" s="130">
        <v>4</v>
      </c>
      <c r="AX201" s="443">
        <f t="shared" si="57"/>
        <v>545</v>
      </c>
      <c r="AY201" s="443"/>
      <c r="AZ201" s="418"/>
    </row>
    <row r="202" spans="1:52" ht="18">
      <c r="A202" s="456"/>
      <c r="B202" s="458"/>
      <c r="C202" s="451"/>
      <c r="D202" s="116" t="s">
        <v>6</v>
      </c>
      <c r="E202" s="67">
        <v>40000000</v>
      </c>
      <c r="F202" s="67">
        <v>40000000</v>
      </c>
      <c r="G202" s="164"/>
      <c r="H202" s="164"/>
      <c r="I202" s="164"/>
      <c r="J202" s="164"/>
      <c r="K202" s="164"/>
      <c r="L202" s="164"/>
      <c r="M202" s="164">
        <v>21413888</v>
      </c>
      <c r="N202" s="86">
        <v>40000000</v>
      </c>
      <c r="O202" s="86">
        <v>40000000</v>
      </c>
      <c r="P202" s="164"/>
      <c r="Q202" s="164"/>
      <c r="R202" s="164"/>
      <c r="S202" s="39"/>
      <c r="T202" s="39"/>
      <c r="U202" s="39"/>
      <c r="V202" s="39"/>
      <c r="W202" s="39"/>
      <c r="X202" s="39"/>
      <c r="Y202" s="39"/>
      <c r="Z202" s="164">
        <v>21413888</v>
      </c>
      <c r="AA202" s="86">
        <v>38182900</v>
      </c>
      <c r="AB202" s="86">
        <v>38182900</v>
      </c>
      <c r="AC202" s="164"/>
      <c r="AD202" s="164"/>
      <c r="AE202" s="39"/>
      <c r="AF202" s="416"/>
      <c r="AG202" s="451"/>
      <c r="AH202" s="444"/>
      <c r="AI202" s="444"/>
      <c r="AJ202" s="449"/>
      <c r="AK202" s="451"/>
      <c r="AL202" s="430"/>
      <c r="AM202" s="430"/>
      <c r="AN202" s="430"/>
      <c r="AO202" s="430"/>
      <c r="AP202" s="430"/>
      <c r="AQ202" s="429"/>
      <c r="AR202" s="70" t="s">
        <v>232</v>
      </c>
      <c r="AS202" s="130">
        <v>3</v>
      </c>
      <c r="AT202" s="72" t="s">
        <v>233</v>
      </c>
      <c r="AU202" s="130">
        <v>432</v>
      </c>
      <c r="AV202" s="72" t="s">
        <v>234</v>
      </c>
      <c r="AW202" s="130">
        <v>0</v>
      </c>
      <c r="AX202" s="443"/>
      <c r="AY202" s="443"/>
      <c r="AZ202" s="418"/>
    </row>
    <row r="203" spans="1:52" ht="27">
      <c r="A203" s="456"/>
      <c r="B203" s="458"/>
      <c r="C203" s="451"/>
      <c r="D203" s="61" t="s">
        <v>95</v>
      </c>
      <c r="E203" s="164">
        <v>0</v>
      </c>
      <c r="F203" s="164">
        <v>0</v>
      </c>
      <c r="G203" s="162"/>
      <c r="H203" s="162"/>
      <c r="I203" s="162"/>
      <c r="J203" s="162"/>
      <c r="K203" s="162"/>
      <c r="L203" s="162"/>
      <c r="M203" s="164">
        <v>0</v>
      </c>
      <c r="N203" s="164">
        <v>0</v>
      </c>
      <c r="O203" s="164">
        <v>0</v>
      </c>
      <c r="P203" s="162"/>
      <c r="Q203" s="162"/>
      <c r="R203" s="162"/>
      <c r="S203" s="41"/>
      <c r="T203" s="41"/>
      <c r="U203" s="41"/>
      <c r="V203" s="41"/>
      <c r="W203" s="41"/>
      <c r="X203" s="41"/>
      <c r="Y203" s="41"/>
      <c r="Z203" s="41">
        <v>0</v>
      </c>
      <c r="AA203" s="164">
        <v>0</v>
      </c>
      <c r="AB203" s="164">
        <v>0</v>
      </c>
      <c r="AC203" s="162"/>
      <c r="AD203" s="164"/>
      <c r="AE203" s="41"/>
      <c r="AF203" s="416"/>
      <c r="AG203" s="451"/>
      <c r="AH203" s="444"/>
      <c r="AI203" s="444"/>
      <c r="AJ203" s="449"/>
      <c r="AK203" s="451"/>
      <c r="AL203" s="430"/>
      <c r="AM203" s="430"/>
      <c r="AN203" s="430"/>
      <c r="AO203" s="430"/>
      <c r="AP203" s="430"/>
      <c r="AQ203" s="429"/>
      <c r="AR203" s="70" t="s">
        <v>235</v>
      </c>
      <c r="AS203" s="130">
        <v>25</v>
      </c>
      <c r="AT203" s="72"/>
      <c r="AU203" s="163"/>
      <c r="AV203" s="72" t="s">
        <v>236</v>
      </c>
      <c r="AW203" s="130">
        <v>9</v>
      </c>
      <c r="AX203" s="443"/>
      <c r="AY203" s="443"/>
      <c r="AZ203" s="418"/>
    </row>
    <row r="204" spans="1:52" ht="27">
      <c r="A204" s="456"/>
      <c r="B204" s="458"/>
      <c r="C204" s="451"/>
      <c r="D204" s="116" t="s">
        <v>7</v>
      </c>
      <c r="E204" s="164">
        <v>0</v>
      </c>
      <c r="F204" s="164">
        <v>0</v>
      </c>
      <c r="G204" s="162"/>
      <c r="H204" s="162"/>
      <c r="I204" s="162"/>
      <c r="J204" s="162"/>
      <c r="K204" s="162"/>
      <c r="L204" s="162"/>
      <c r="M204" s="164">
        <v>0</v>
      </c>
      <c r="N204" s="164">
        <v>0</v>
      </c>
      <c r="O204" s="164">
        <v>0</v>
      </c>
      <c r="P204" s="162"/>
      <c r="Q204" s="162"/>
      <c r="R204" s="162"/>
      <c r="S204" s="41"/>
      <c r="T204" s="41"/>
      <c r="U204" s="41"/>
      <c r="V204" s="41"/>
      <c r="W204" s="41"/>
      <c r="X204" s="41"/>
      <c r="Y204" s="41"/>
      <c r="Z204" s="41">
        <v>0</v>
      </c>
      <c r="AA204" s="164">
        <v>0</v>
      </c>
      <c r="AB204" s="164">
        <v>0</v>
      </c>
      <c r="AC204" s="162"/>
      <c r="AD204" s="164"/>
      <c r="AE204" s="41"/>
      <c r="AF204" s="416"/>
      <c r="AG204" s="451"/>
      <c r="AH204" s="444"/>
      <c r="AI204" s="444"/>
      <c r="AJ204" s="449"/>
      <c r="AK204" s="451"/>
      <c r="AL204" s="430"/>
      <c r="AM204" s="430"/>
      <c r="AN204" s="430"/>
      <c r="AO204" s="430"/>
      <c r="AP204" s="430"/>
      <c r="AQ204" s="429"/>
      <c r="AR204" s="70" t="s">
        <v>237</v>
      </c>
      <c r="AS204" s="130">
        <v>67</v>
      </c>
      <c r="AT204" s="85"/>
      <c r="AU204" s="161"/>
      <c r="AV204" s="72" t="s">
        <v>238</v>
      </c>
      <c r="AW204" s="130">
        <v>1</v>
      </c>
      <c r="AX204" s="443"/>
      <c r="AY204" s="443"/>
      <c r="AZ204" s="418"/>
    </row>
    <row r="205" spans="1:52" ht="27">
      <c r="A205" s="456"/>
      <c r="B205" s="458"/>
      <c r="C205" s="451"/>
      <c r="D205" s="61" t="s">
        <v>96</v>
      </c>
      <c r="E205" s="164">
        <f>E203+E201</f>
        <v>616</v>
      </c>
      <c r="F205" s="164">
        <f>F203+F201</f>
        <v>616</v>
      </c>
      <c r="G205" s="162"/>
      <c r="H205" s="162"/>
      <c r="I205" s="162"/>
      <c r="J205" s="162"/>
      <c r="K205" s="162"/>
      <c r="L205" s="162"/>
      <c r="M205" s="164">
        <f t="shared" ref="M205:AB206" si="59">M203+M201</f>
        <v>211</v>
      </c>
      <c r="N205" s="164">
        <v>616</v>
      </c>
      <c r="O205" s="164">
        <v>616</v>
      </c>
      <c r="P205" s="164"/>
      <c r="Q205" s="164"/>
      <c r="R205" s="164"/>
      <c r="S205" s="164"/>
      <c r="T205" s="164">
        <f t="shared" si="59"/>
        <v>0</v>
      </c>
      <c r="U205" s="164">
        <f t="shared" si="59"/>
        <v>0</v>
      </c>
      <c r="V205" s="164">
        <f t="shared" si="59"/>
        <v>0</v>
      </c>
      <c r="W205" s="164">
        <f t="shared" si="59"/>
        <v>0</v>
      </c>
      <c r="X205" s="164">
        <f t="shared" si="59"/>
        <v>0</v>
      </c>
      <c r="Y205" s="164">
        <f t="shared" si="59"/>
        <v>0</v>
      </c>
      <c r="Z205" s="164">
        <f t="shared" si="59"/>
        <v>211</v>
      </c>
      <c r="AA205" s="164">
        <f t="shared" si="59"/>
        <v>341</v>
      </c>
      <c r="AB205" s="164">
        <f t="shared" si="59"/>
        <v>545</v>
      </c>
      <c r="AC205" s="162"/>
      <c r="AD205" s="164"/>
      <c r="AE205" s="41"/>
      <c r="AF205" s="416"/>
      <c r="AG205" s="451"/>
      <c r="AH205" s="444"/>
      <c r="AI205" s="444"/>
      <c r="AJ205" s="449"/>
      <c r="AK205" s="451"/>
      <c r="AL205" s="430"/>
      <c r="AM205" s="430"/>
      <c r="AN205" s="430"/>
      <c r="AO205" s="430"/>
      <c r="AP205" s="430"/>
      <c r="AQ205" s="429"/>
      <c r="AR205" s="70" t="s">
        <v>239</v>
      </c>
      <c r="AS205" s="130">
        <v>415</v>
      </c>
      <c r="AT205" s="85"/>
      <c r="AU205" s="161"/>
      <c r="AV205" s="72" t="s">
        <v>240</v>
      </c>
      <c r="AW205" s="130">
        <v>0</v>
      </c>
      <c r="AX205" s="443"/>
      <c r="AY205" s="443"/>
      <c r="AZ205" s="418"/>
    </row>
    <row r="206" spans="1:52" ht="22.5">
      <c r="A206" s="456"/>
      <c r="B206" s="458"/>
      <c r="C206" s="451"/>
      <c r="D206" s="440" t="s">
        <v>99</v>
      </c>
      <c r="E206" s="442">
        <f>E204+E202</f>
        <v>40000000</v>
      </c>
      <c r="F206" s="180">
        <f>F204+F202</f>
        <v>40000000</v>
      </c>
      <c r="G206" s="180"/>
      <c r="H206" s="180"/>
      <c r="I206" s="180"/>
      <c r="J206" s="180"/>
      <c r="K206" s="180"/>
      <c r="L206" s="180"/>
      <c r="M206" s="180">
        <f t="shared" si="59"/>
        <v>21413888</v>
      </c>
      <c r="N206" s="180">
        <v>40000000</v>
      </c>
      <c r="O206" s="180">
        <v>40000000</v>
      </c>
      <c r="P206" s="442"/>
      <c r="Q206" s="442"/>
      <c r="R206" s="442"/>
      <c r="S206" s="442"/>
      <c r="T206" s="442">
        <f t="shared" si="59"/>
        <v>0</v>
      </c>
      <c r="U206" s="442">
        <f t="shared" si="59"/>
        <v>0</v>
      </c>
      <c r="V206" s="442">
        <f t="shared" si="59"/>
        <v>0</v>
      </c>
      <c r="W206" s="442">
        <f t="shared" si="59"/>
        <v>0</v>
      </c>
      <c r="X206" s="442">
        <f t="shared" si="59"/>
        <v>0</v>
      </c>
      <c r="Y206" s="442">
        <f t="shared" si="59"/>
        <v>0</v>
      </c>
      <c r="Z206" s="442">
        <f t="shared" si="59"/>
        <v>21413888</v>
      </c>
      <c r="AA206" s="442">
        <f t="shared" si="59"/>
        <v>38182900</v>
      </c>
      <c r="AB206" s="442">
        <f t="shared" si="59"/>
        <v>38182900</v>
      </c>
      <c r="AC206" s="445"/>
      <c r="AD206" s="445"/>
      <c r="AE206" s="445"/>
      <c r="AF206" s="416"/>
      <c r="AG206" s="451"/>
      <c r="AH206" s="444"/>
      <c r="AI206" s="444"/>
      <c r="AJ206" s="449"/>
      <c r="AK206" s="451"/>
      <c r="AL206" s="430"/>
      <c r="AM206" s="430"/>
      <c r="AN206" s="430"/>
      <c r="AO206" s="430"/>
      <c r="AP206" s="430"/>
      <c r="AQ206" s="429"/>
      <c r="AR206" s="70" t="s">
        <v>241</v>
      </c>
      <c r="AS206" s="130">
        <v>31</v>
      </c>
      <c r="AT206" s="85"/>
      <c r="AU206" s="161"/>
      <c r="AV206" s="72" t="s">
        <v>242</v>
      </c>
      <c r="AW206" s="130">
        <v>531</v>
      </c>
      <c r="AX206" s="443"/>
      <c r="AY206" s="443"/>
      <c r="AZ206" s="418"/>
    </row>
    <row r="207" spans="1:52" ht="23.25" thickBot="1">
      <c r="A207" s="456"/>
      <c r="B207" s="458"/>
      <c r="C207" s="451"/>
      <c r="D207" s="447"/>
      <c r="E207" s="442"/>
      <c r="F207" s="180"/>
      <c r="G207" s="180"/>
      <c r="H207" s="180"/>
      <c r="I207" s="180"/>
      <c r="J207" s="180"/>
      <c r="K207" s="180"/>
      <c r="L207" s="180"/>
      <c r="M207" s="180"/>
      <c r="N207" s="180"/>
      <c r="O207" s="180"/>
      <c r="P207" s="442"/>
      <c r="Q207" s="442"/>
      <c r="R207" s="442"/>
      <c r="S207" s="442"/>
      <c r="T207" s="442"/>
      <c r="U207" s="442"/>
      <c r="V207" s="442"/>
      <c r="W207" s="442"/>
      <c r="X207" s="442"/>
      <c r="Y207" s="442"/>
      <c r="Z207" s="442"/>
      <c r="AA207" s="442"/>
      <c r="AB207" s="442"/>
      <c r="AC207" s="445"/>
      <c r="AD207" s="445"/>
      <c r="AE207" s="445"/>
      <c r="AF207" s="417"/>
      <c r="AG207" s="451"/>
      <c r="AH207" s="444"/>
      <c r="AI207" s="444"/>
      <c r="AJ207" s="450"/>
      <c r="AK207" s="451"/>
      <c r="AL207" s="430"/>
      <c r="AM207" s="430"/>
      <c r="AN207" s="430"/>
      <c r="AO207" s="430"/>
      <c r="AP207" s="430"/>
      <c r="AQ207" s="429"/>
      <c r="AR207" s="70" t="s">
        <v>243</v>
      </c>
      <c r="AS207" s="130">
        <v>0</v>
      </c>
      <c r="AT207" s="85"/>
      <c r="AU207" s="161"/>
      <c r="AV207" s="163"/>
      <c r="AW207" s="163"/>
      <c r="AX207" s="443"/>
      <c r="AY207" s="443"/>
      <c r="AZ207" s="418"/>
    </row>
    <row r="208" spans="1:52" ht="22.5" customHeight="1">
      <c r="A208" s="456"/>
      <c r="B208" s="458"/>
      <c r="C208" s="451" t="s">
        <v>245</v>
      </c>
      <c r="D208" s="60" t="s">
        <v>94</v>
      </c>
      <c r="E208" s="164">
        <v>616</v>
      </c>
      <c r="F208" s="164">
        <v>616</v>
      </c>
      <c r="G208" s="164"/>
      <c r="H208" s="164"/>
      <c r="I208" s="164"/>
      <c r="J208" s="164"/>
      <c r="K208" s="164"/>
      <c r="L208" s="164"/>
      <c r="M208" s="164">
        <v>27</v>
      </c>
      <c r="N208" s="164">
        <v>616</v>
      </c>
      <c r="O208" s="164">
        <v>616</v>
      </c>
      <c r="P208" s="164"/>
      <c r="Q208" s="164"/>
      <c r="R208" s="65"/>
      <c r="S208" s="66"/>
      <c r="T208" s="66"/>
      <c r="U208" s="66"/>
      <c r="V208" s="66"/>
      <c r="W208" s="66"/>
      <c r="X208" s="66"/>
      <c r="Y208" s="66"/>
      <c r="Z208" s="66">
        <v>27</v>
      </c>
      <c r="AA208" s="164">
        <v>59</v>
      </c>
      <c r="AB208" s="164">
        <v>227</v>
      </c>
      <c r="AC208" s="162"/>
      <c r="AD208" s="40"/>
      <c r="AE208" s="66"/>
      <c r="AF208" s="415" t="s">
        <v>283</v>
      </c>
      <c r="AG208" s="451" t="s">
        <v>245</v>
      </c>
      <c r="AH208" s="444"/>
      <c r="AI208" s="444"/>
      <c r="AJ208" s="448" t="s">
        <v>285</v>
      </c>
      <c r="AK208" s="451" t="s">
        <v>245</v>
      </c>
      <c r="AL208" s="430"/>
      <c r="AM208" s="430" t="s">
        <v>319</v>
      </c>
      <c r="AN208" s="430">
        <v>227</v>
      </c>
      <c r="AO208" s="430">
        <v>42</v>
      </c>
      <c r="AP208" s="430">
        <v>185</v>
      </c>
      <c r="AQ208" s="429">
        <v>0</v>
      </c>
      <c r="AR208" s="70" t="s">
        <v>229</v>
      </c>
      <c r="AS208" s="130">
        <v>0</v>
      </c>
      <c r="AT208" s="72" t="s">
        <v>230</v>
      </c>
      <c r="AU208" s="130">
        <v>130</v>
      </c>
      <c r="AV208" s="72" t="s">
        <v>231</v>
      </c>
      <c r="AW208" s="130">
        <v>5</v>
      </c>
      <c r="AX208" s="443">
        <f t="shared" si="57"/>
        <v>227</v>
      </c>
      <c r="AY208" s="443"/>
      <c r="AZ208" s="418"/>
    </row>
    <row r="209" spans="1:52" ht="18">
      <c r="A209" s="456"/>
      <c r="B209" s="458"/>
      <c r="C209" s="451"/>
      <c r="D209" s="116" t="s">
        <v>6</v>
      </c>
      <c r="E209" s="67">
        <v>40000000</v>
      </c>
      <c r="F209" s="67">
        <v>40000000</v>
      </c>
      <c r="G209" s="164"/>
      <c r="H209" s="164"/>
      <c r="I209" s="164"/>
      <c r="J209" s="164"/>
      <c r="K209" s="164"/>
      <c r="L209" s="164"/>
      <c r="M209" s="164">
        <v>21413888</v>
      </c>
      <c r="N209" s="86">
        <v>40000000</v>
      </c>
      <c r="O209" s="86">
        <v>40000000</v>
      </c>
      <c r="P209" s="164"/>
      <c r="Q209" s="164"/>
      <c r="R209" s="164"/>
      <c r="S209" s="39"/>
      <c r="T209" s="39"/>
      <c r="U209" s="39"/>
      <c r="V209" s="39"/>
      <c r="W209" s="39"/>
      <c r="X209" s="39"/>
      <c r="Y209" s="39"/>
      <c r="Z209" s="164">
        <v>21413888</v>
      </c>
      <c r="AA209" s="86">
        <v>38182900</v>
      </c>
      <c r="AB209" s="86">
        <v>38182900</v>
      </c>
      <c r="AC209" s="164"/>
      <c r="AD209" s="164"/>
      <c r="AE209" s="39"/>
      <c r="AF209" s="416"/>
      <c r="AG209" s="451"/>
      <c r="AH209" s="444"/>
      <c r="AI209" s="444"/>
      <c r="AJ209" s="449"/>
      <c r="AK209" s="451"/>
      <c r="AL209" s="430"/>
      <c r="AM209" s="430"/>
      <c r="AN209" s="430"/>
      <c r="AO209" s="430"/>
      <c r="AP209" s="430"/>
      <c r="AQ209" s="429"/>
      <c r="AR209" s="70" t="s">
        <v>232</v>
      </c>
      <c r="AS209" s="130">
        <v>0</v>
      </c>
      <c r="AT209" s="72" t="s">
        <v>233</v>
      </c>
      <c r="AU209" s="130">
        <v>97</v>
      </c>
      <c r="AV209" s="72" t="s">
        <v>234</v>
      </c>
      <c r="AW209" s="130">
        <v>1</v>
      </c>
      <c r="AX209" s="443"/>
      <c r="AY209" s="443"/>
      <c r="AZ209" s="418"/>
    </row>
    <row r="210" spans="1:52" ht="27">
      <c r="A210" s="456"/>
      <c r="B210" s="458"/>
      <c r="C210" s="451"/>
      <c r="D210" s="61" t="s">
        <v>95</v>
      </c>
      <c r="E210" s="164">
        <v>0</v>
      </c>
      <c r="F210" s="164">
        <v>0</v>
      </c>
      <c r="G210" s="162"/>
      <c r="H210" s="162"/>
      <c r="I210" s="162"/>
      <c r="J210" s="162"/>
      <c r="K210" s="162"/>
      <c r="L210" s="162"/>
      <c r="M210" s="164">
        <v>0</v>
      </c>
      <c r="N210" s="164">
        <v>0</v>
      </c>
      <c r="O210" s="164">
        <v>0</v>
      </c>
      <c r="P210" s="162"/>
      <c r="Q210" s="162"/>
      <c r="R210" s="162"/>
      <c r="S210" s="41"/>
      <c r="T210" s="41"/>
      <c r="U210" s="41"/>
      <c r="V210" s="41"/>
      <c r="W210" s="41"/>
      <c r="X210" s="41"/>
      <c r="Y210" s="41"/>
      <c r="Z210" s="41">
        <v>0</v>
      </c>
      <c r="AA210" s="164">
        <v>0</v>
      </c>
      <c r="AB210" s="164">
        <v>0</v>
      </c>
      <c r="AC210" s="162"/>
      <c r="AD210" s="164"/>
      <c r="AE210" s="41"/>
      <c r="AF210" s="416"/>
      <c r="AG210" s="451"/>
      <c r="AH210" s="444"/>
      <c r="AI210" s="444"/>
      <c r="AJ210" s="449"/>
      <c r="AK210" s="451"/>
      <c r="AL210" s="430"/>
      <c r="AM210" s="430"/>
      <c r="AN210" s="430"/>
      <c r="AO210" s="430"/>
      <c r="AP210" s="430"/>
      <c r="AQ210" s="429"/>
      <c r="AR210" s="70" t="s">
        <v>235</v>
      </c>
      <c r="AS210" s="130">
        <v>1</v>
      </c>
      <c r="AT210" s="72"/>
      <c r="AU210" s="163"/>
      <c r="AV210" s="72" t="s">
        <v>236</v>
      </c>
      <c r="AW210" s="130">
        <v>5</v>
      </c>
      <c r="AX210" s="443"/>
      <c r="AY210" s="443"/>
      <c r="AZ210" s="418"/>
    </row>
    <row r="211" spans="1:52" ht="27">
      <c r="A211" s="456"/>
      <c r="B211" s="458"/>
      <c r="C211" s="451"/>
      <c r="D211" s="116" t="s">
        <v>7</v>
      </c>
      <c r="E211" s="164">
        <v>0</v>
      </c>
      <c r="F211" s="164">
        <v>0</v>
      </c>
      <c r="G211" s="162"/>
      <c r="H211" s="162"/>
      <c r="I211" s="162"/>
      <c r="J211" s="162"/>
      <c r="K211" s="162"/>
      <c r="L211" s="162"/>
      <c r="M211" s="164">
        <v>0</v>
      </c>
      <c r="N211" s="164">
        <v>0</v>
      </c>
      <c r="O211" s="164">
        <v>0</v>
      </c>
      <c r="P211" s="162"/>
      <c r="Q211" s="162"/>
      <c r="R211" s="162"/>
      <c r="S211" s="41"/>
      <c r="T211" s="41"/>
      <c r="U211" s="41"/>
      <c r="V211" s="41"/>
      <c r="W211" s="41"/>
      <c r="X211" s="41"/>
      <c r="Y211" s="41"/>
      <c r="Z211" s="41">
        <v>0</v>
      </c>
      <c r="AA211" s="164">
        <v>0</v>
      </c>
      <c r="AB211" s="164">
        <v>0</v>
      </c>
      <c r="AC211" s="162"/>
      <c r="AD211" s="164"/>
      <c r="AE211" s="41"/>
      <c r="AF211" s="416"/>
      <c r="AG211" s="451"/>
      <c r="AH211" s="444"/>
      <c r="AI211" s="444"/>
      <c r="AJ211" s="449"/>
      <c r="AK211" s="451"/>
      <c r="AL211" s="430"/>
      <c r="AM211" s="430"/>
      <c r="AN211" s="430"/>
      <c r="AO211" s="430"/>
      <c r="AP211" s="430"/>
      <c r="AQ211" s="429"/>
      <c r="AR211" s="70" t="s">
        <v>237</v>
      </c>
      <c r="AS211" s="130">
        <v>24</v>
      </c>
      <c r="AT211" s="85"/>
      <c r="AU211" s="161"/>
      <c r="AV211" s="72" t="s">
        <v>238</v>
      </c>
      <c r="AW211" s="130">
        <v>1</v>
      </c>
      <c r="AX211" s="443"/>
      <c r="AY211" s="443"/>
      <c r="AZ211" s="418"/>
    </row>
    <row r="212" spans="1:52" ht="27">
      <c r="A212" s="456"/>
      <c r="B212" s="458"/>
      <c r="C212" s="451"/>
      <c r="D212" s="61" t="s">
        <v>96</v>
      </c>
      <c r="E212" s="164">
        <f>E210+E208</f>
        <v>616</v>
      </c>
      <c r="F212" s="164">
        <f>F210+F208</f>
        <v>616</v>
      </c>
      <c r="G212" s="162"/>
      <c r="H212" s="162"/>
      <c r="I212" s="162"/>
      <c r="J212" s="162"/>
      <c r="K212" s="162"/>
      <c r="L212" s="162"/>
      <c r="M212" s="164">
        <f t="shared" ref="M212:AB213" si="60">M210+M208</f>
        <v>27</v>
      </c>
      <c r="N212" s="164">
        <v>616</v>
      </c>
      <c r="O212" s="164">
        <v>616</v>
      </c>
      <c r="P212" s="164"/>
      <c r="Q212" s="164"/>
      <c r="R212" s="164"/>
      <c r="S212" s="164"/>
      <c r="T212" s="164">
        <f t="shared" si="60"/>
        <v>0</v>
      </c>
      <c r="U212" s="164">
        <f t="shared" si="60"/>
        <v>0</v>
      </c>
      <c r="V212" s="164">
        <f t="shared" si="60"/>
        <v>0</v>
      </c>
      <c r="W212" s="164">
        <f t="shared" si="60"/>
        <v>0</v>
      </c>
      <c r="X212" s="164">
        <f t="shared" si="60"/>
        <v>0</v>
      </c>
      <c r="Y212" s="164">
        <f t="shared" si="60"/>
        <v>0</v>
      </c>
      <c r="Z212" s="164">
        <f t="shared" si="60"/>
        <v>27</v>
      </c>
      <c r="AA212" s="164">
        <f t="shared" si="60"/>
        <v>59</v>
      </c>
      <c r="AB212" s="164">
        <f t="shared" si="60"/>
        <v>227</v>
      </c>
      <c r="AC212" s="162"/>
      <c r="AD212" s="164"/>
      <c r="AE212" s="41"/>
      <c r="AF212" s="416"/>
      <c r="AG212" s="451"/>
      <c r="AH212" s="444"/>
      <c r="AI212" s="444"/>
      <c r="AJ212" s="449"/>
      <c r="AK212" s="451"/>
      <c r="AL212" s="430"/>
      <c r="AM212" s="430"/>
      <c r="AN212" s="430"/>
      <c r="AO212" s="430"/>
      <c r="AP212" s="430"/>
      <c r="AQ212" s="429"/>
      <c r="AR212" s="70" t="s">
        <v>239</v>
      </c>
      <c r="AS212" s="130">
        <v>154</v>
      </c>
      <c r="AT212" s="85"/>
      <c r="AU212" s="161"/>
      <c r="AV212" s="72" t="s">
        <v>240</v>
      </c>
      <c r="AW212" s="130">
        <v>0</v>
      </c>
      <c r="AX212" s="443"/>
      <c r="AY212" s="443"/>
      <c r="AZ212" s="418"/>
    </row>
    <row r="213" spans="1:52" ht="22.5">
      <c r="A213" s="456"/>
      <c r="B213" s="458"/>
      <c r="C213" s="451"/>
      <c r="D213" s="440" t="s">
        <v>99</v>
      </c>
      <c r="E213" s="442">
        <f>E211+E209</f>
        <v>40000000</v>
      </c>
      <c r="F213" s="180">
        <f>F211+F209</f>
        <v>40000000</v>
      </c>
      <c r="G213" s="180"/>
      <c r="H213" s="180"/>
      <c r="I213" s="180"/>
      <c r="J213" s="180"/>
      <c r="K213" s="180"/>
      <c r="L213" s="180"/>
      <c r="M213" s="180">
        <f t="shared" si="60"/>
        <v>21413888</v>
      </c>
      <c r="N213" s="180">
        <v>40000000</v>
      </c>
      <c r="O213" s="180">
        <v>40000000</v>
      </c>
      <c r="P213" s="442"/>
      <c r="Q213" s="442"/>
      <c r="R213" s="442"/>
      <c r="S213" s="442"/>
      <c r="T213" s="442">
        <f t="shared" si="60"/>
        <v>0</v>
      </c>
      <c r="U213" s="442">
        <f t="shared" si="60"/>
        <v>0</v>
      </c>
      <c r="V213" s="442">
        <f t="shared" si="60"/>
        <v>0</v>
      </c>
      <c r="W213" s="442">
        <f t="shared" si="60"/>
        <v>0</v>
      </c>
      <c r="X213" s="442">
        <f t="shared" si="60"/>
        <v>0</v>
      </c>
      <c r="Y213" s="442">
        <f t="shared" si="60"/>
        <v>0</v>
      </c>
      <c r="Z213" s="442">
        <f t="shared" si="60"/>
        <v>21413888</v>
      </c>
      <c r="AA213" s="442">
        <f t="shared" si="60"/>
        <v>38182900</v>
      </c>
      <c r="AB213" s="442">
        <f t="shared" si="60"/>
        <v>38182900</v>
      </c>
      <c r="AC213" s="445"/>
      <c r="AD213" s="445"/>
      <c r="AE213" s="445"/>
      <c r="AF213" s="416"/>
      <c r="AG213" s="451"/>
      <c r="AH213" s="444"/>
      <c r="AI213" s="444"/>
      <c r="AJ213" s="449"/>
      <c r="AK213" s="451"/>
      <c r="AL213" s="430"/>
      <c r="AM213" s="430"/>
      <c r="AN213" s="430"/>
      <c r="AO213" s="430"/>
      <c r="AP213" s="430"/>
      <c r="AQ213" s="429"/>
      <c r="AR213" s="70" t="s">
        <v>241</v>
      </c>
      <c r="AS213" s="130">
        <v>11</v>
      </c>
      <c r="AT213" s="85"/>
      <c r="AU213" s="161"/>
      <c r="AV213" s="72" t="s">
        <v>242</v>
      </c>
      <c r="AW213" s="130">
        <v>215</v>
      </c>
      <c r="AX213" s="443"/>
      <c r="AY213" s="443"/>
      <c r="AZ213" s="418"/>
    </row>
    <row r="214" spans="1:52" ht="23.25" thickBot="1">
      <c r="A214" s="456"/>
      <c r="B214" s="458"/>
      <c r="C214" s="451"/>
      <c r="D214" s="447"/>
      <c r="E214" s="442"/>
      <c r="F214" s="180"/>
      <c r="G214" s="180"/>
      <c r="H214" s="180"/>
      <c r="I214" s="180"/>
      <c r="J214" s="180"/>
      <c r="K214" s="180"/>
      <c r="L214" s="180"/>
      <c r="M214" s="180"/>
      <c r="N214" s="180"/>
      <c r="O214" s="180"/>
      <c r="P214" s="442"/>
      <c r="Q214" s="442"/>
      <c r="R214" s="442"/>
      <c r="S214" s="442"/>
      <c r="T214" s="442"/>
      <c r="U214" s="442"/>
      <c r="V214" s="442"/>
      <c r="W214" s="442"/>
      <c r="X214" s="442"/>
      <c r="Y214" s="442"/>
      <c r="Z214" s="442"/>
      <c r="AA214" s="442"/>
      <c r="AB214" s="442"/>
      <c r="AC214" s="445"/>
      <c r="AD214" s="445"/>
      <c r="AE214" s="445"/>
      <c r="AF214" s="417"/>
      <c r="AG214" s="451"/>
      <c r="AH214" s="444"/>
      <c r="AI214" s="444"/>
      <c r="AJ214" s="450"/>
      <c r="AK214" s="451"/>
      <c r="AL214" s="430"/>
      <c r="AM214" s="430"/>
      <c r="AN214" s="430"/>
      <c r="AO214" s="430"/>
      <c r="AP214" s="430"/>
      <c r="AQ214" s="429"/>
      <c r="AR214" s="70" t="s">
        <v>243</v>
      </c>
      <c r="AS214" s="130">
        <v>37</v>
      </c>
      <c r="AT214" s="85"/>
      <c r="AU214" s="161"/>
      <c r="AV214" s="163"/>
      <c r="AW214" s="163"/>
      <c r="AX214" s="443"/>
      <c r="AY214" s="443"/>
      <c r="AZ214" s="418"/>
    </row>
    <row r="215" spans="1:52" ht="22.5" customHeight="1">
      <c r="A215" s="456"/>
      <c r="B215" s="458"/>
      <c r="C215" s="451" t="s">
        <v>247</v>
      </c>
      <c r="D215" s="60" t="s">
        <v>94</v>
      </c>
      <c r="E215" s="164">
        <v>616</v>
      </c>
      <c r="F215" s="164">
        <v>616</v>
      </c>
      <c r="G215" s="164"/>
      <c r="H215" s="164"/>
      <c r="I215" s="164"/>
      <c r="J215" s="164"/>
      <c r="K215" s="164"/>
      <c r="L215" s="164"/>
      <c r="M215" s="164">
        <v>38</v>
      </c>
      <c r="N215" s="164">
        <v>616</v>
      </c>
      <c r="O215" s="164">
        <v>616</v>
      </c>
      <c r="P215" s="164"/>
      <c r="Q215" s="164"/>
      <c r="R215" s="65"/>
      <c r="S215" s="66"/>
      <c r="T215" s="66"/>
      <c r="U215" s="66"/>
      <c r="V215" s="66"/>
      <c r="W215" s="66"/>
      <c r="X215" s="66"/>
      <c r="Y215" s="66"/>
      <c r="Z215" s="66">
        <v>38</v>
      </c>
      <c r="AA215" s="164">
        <v>116</v>
      </c>
      <c r="AB215" s="164">
        <v>158</v>
      </c>
      <c r="AC215" s="162"/>
      <c r="AD215" s="40"/>
      <c r="AE215" s="66"/>
      <c r="AF215" s="415" t="s">
        <v>283</v>
      </c>
      <c r="AG215" s="451" t="s">
        <v>247</v>
      </c>
      <c r="AH215" s="444"/>
      <c r="AI215" s="444"/>
      <c r="AJ215" s="448" t="s">
        <v>285</v>
      </c>
      <c r="AK215" s="451" t="s">
        <v>247</v>
      </c>
      <c r="AL215" s="430"/>
      <c r="AM215" s="430" t="s">
        <v>320</v>
      </c>
      <c r="AN215" s="430">
        <v>158</v>
      </c>
      <c r="AO215" s="430">
        <v>37</v>
      </c>
      <c r="AP215" s="430">
        <v>121</v>
      </c>
      <c r="AQ215" s="429">
        <v>0</v>
      </c>
      <c r="AR215" s="70" t="s">
        <v>229</v>
      </c>
      <c r="AS215" s="130">
        <v>0</v>
      </c>
      <c r="AT215" s="72" t="s">
        <v>230</v>
      </c>
      <c r="AU215" s="130">
        <v>83</v>
      </c>
      <c r="AV215" s="72" t="s">
        <v>231</v>
      </c>
      <c r="AW215" s="130">
        <v>1</v>
      </c>
      <c r="AX215" s="443">
        <f t="shared" si="57"/>
        <v>158</v>
      </c>
      <c r="AY215" s="443"/>
      <c r="AZ215" s="418"/>
    </row>
    <row r="216" spans="1:52" ht="18">
      <c r="A216" s="456"/>
      <c r="B216" s="458"/>
      <c r="C216" s="451"/>
      <c r="D216" s="116" t="s">
        <v>6</v>
      </c>
      <c r="E216" s="67">
        <v>40000000</v>
      </c>
      <c r="F216" s="67">
        <v>40000000</v>
      </c>
      <c r="G216" s="164"/>
      <c r="H216" s="164"/>
      <c r="I216" s="164"/>
      <c r="J216" s="164"/>
      <c r="K216" s="164"/>
      <c r="L216" s="164"/>
      <c r="M216" s="164">
        <v>21413888</v>
      </c>
      <c r="N216" s="86">
        <v>40000000</v>
      </c>
      <c r="O216" s="86">
        <v>40000000</v>
      </c>
      <c r="P216" s="164"/>
      <c r="Q216" s="164"/>
      <c r="R216" s="164"/>
      <c r="S216" s="39"/>
      <c r="T216" s="39"/>
      <c r="U216" s="39"/>
      <c r="V216" s="39"/>
      <c r="W216" s="39"/>
      <c r="X216" s="39"/>
      <c r="Y216" s="39"/>
      <c r="Z216" s="164">
        <v>21413888</v>
      </c>
      <c r="AA216" s="86">
        <v>38182900</v>
      </c>
      <c r="AB216" s="86">
        <v>38182900</v>
      </c>
      <c r="AC216" s="164"/>
      <c r="AD216" s="164"/>
      <c r="AE216" s="39"/>
      <c r="AF216" s="416"/>
      <c r="AG216" s="451"/>
      <c r="AH216" s="444"/>
      <c r="AI216" s="444"/>
      <c r="AJ216" s="449"/>
      <c r="AK216" s="451"/>
      <c r="AL216" s="430"/>
      <c r="AM216" s="430"/>
      <c r="AN216" s="430"/>
      <c r="AO216" s="430"/>
      <c r="AP216" s="430"/>
      <c r="AQ216" s="429"/>
      <c r="AR216" s="70" t="s">
        <v>232</v>
      </c>
      <c r="AS216" s="130">
        <v>0</v>
      </c>
      <c r="AT216" s="72" t="s">
        <v>233</v>
      </c>
      <c r="AU216" s="130">
        <v>75</v>
      </c>
      <c r="AV216" s="72" t="s">
        <v>234</v>
      </c>
      <c r="AW216" s="130">
        <v>0</v>
      </c>
      <c r="AX216" s="443"/>
      <c r="AY216" s="443"/>
      <c r="AZ216" s="418"/>
    </row>
    <row r="217" spans="1:52" ht="27">
      <c r="A217" s="456"/>
      <c r="B217" s="458"/>
      <c r="C217" s="451"/>
      <c r="D217" s="61" t="s">
        <v>95</v>
      </c>
      <c r="E217" s="164">
        <v>0</v>
      </c>
      <c r="F217" s="164">
        <v>0</v>
      </c>
      <c r="G217" s="162"/>
      <c r="H217" s="162"/>
      <c r="I217" s="162"/>
      <c r="J217" s="162"/>
      <c r="K217" s="162"/>
      <c r="L217" s="162"/>
      <c r="M217" s="164">
        <v>0</v>
      </c>
      <c r="N217" s="164">
        <v>0</v>
      </c>
      <c r="O217" s="164">
        <v>0</v>
      </c>
      <c r="P217" s="162"/>
      <c r="Q217" s="162"/>
      <c r="R217" s="162"/>
      <c r="S217" s="41"/>
      <c r="T217" s="41"/>
      <c r="U217" s="41"/>
      <c r="V217" s="41"/>
      <c r="W217" s="41"/>
      <c r="X217" s="41"/>
      <c r="Y217" s="41"/>
      <c r="Z217" s="41">
        <v>0</v>
      </c>
      <c r="AA217" s="164">
        <v>0</v>
      </c>
      <c r="AB217" s="164">
        <v>0</v>
      </c>
      <c r="AC217" s="162"/>
      <c r="AD217" s="164"/>
      <c r="AE217" s="41"/>
      <c r="AF217" s="416"/>
      <c r="AG217" s="451"/>
      <c r="AH217" s="444"/>
      <c r="AI217" s="444"/>
      <c r="AJ217" s="449"/>
      <c r="AK217" s="451"/>
      <c r="AL217" s="430"/>
      <c r="AM217" s="430"/>
      <c r="AN217" s="430"/>
      <c r="AO217" s="430"/>
      <c r="AP217" s="430"/>
      <c r="AQ217" s="429"/>
      <c r="AR217" s="70" t="s">
        <v>235</v>
      </c>
      <c r="AS217" s="130">
        <v>0</v>
      </c>
      <c r="AT217" s="72"/>
      <c r="AU217" s="163"/>
      <c r="AV217" s="72" t="s">
        <v>236</v>
      </c>
      <c r="AW217" s="130">
        <v>0</v>
      </c>
      <c r="AX217" s="443"/>
      <c r="AY217" s="443"/>
      <c r="AZ217" s="418"/>
    </row>
    <row r="218" spans="1:52" ht="27">
      <c r="A218" s="456"/>
      <c r="B218" s="458"/>
      <c r="C218" s="451"/>
      <c r="D218" s="116" t="s">
        <v>7</v>
      </c>
      <c r="E218" s="164">
        <v>0</v>
      </c>
      <c r="F218" s="164">
        <v>0</v>
      </c>
      <c r="G218" s="162"/>
      <c r="H218" s="162"/>
      <c r="I218" s="162"/>
      <c r="J218" s="162"/>
      <c r="K218" s="162"/>
      <c r="L218" s="162"/>
      <c r="M218" s="164">
        <v>0</v>
      </c>
      <c r="N218" s="164">
        <v>0</v>
      </c>
      <c r="O218" s="164">
        <v>0</v>
      </c>
      <c r="P218" s="162"/>
      <c r="Q218" s="162"/>
      <c r="R218" s="162"/>
      <c r="S218" s="41"/>
      <c r="T218" s="41"/>
      <c r="U218" s="41"/>
      <c r="V218" s="41"/>
      <c r="W218" s="41"/>
      <c r="X218" s="41"/>
      <c r="Y218" s="41"/>
      <c r="Z218" s="41">
        <v>0</v>
      </c>
      <c r="AA218" s="164">
        <v>0</v>
      </c>
      <c r="AB218" s="164">
        <v>0</v>
      </c>
      <c r="AC218" s="162"/>
      <c r="AD218" s="164"/>
      <c r="AE218" s="41"/>
      <c r="AF218" s="416"/>
      <c r="AG218" s="451"/>
      <c r="AH218" s="444"/>
      <c r="AI218" s="444"/>
      <c r="AJ218" s="449"/>
      <c r="AK218" s="451"/>
      <c r="AL218" s="430"/>
      <c r="AM218" s="430"/>
      <c r="AN218" s="430"/>
      <c r="AO218" s="430"/>
      <c r="AP218" s="430"/>
      <c r="AQ218" s="429"/>
      <c r="AR218" s="70" t="s">
        <v>237</v>
      </c>
      <c r="AS218" s="130">
        <v>11</v>
      </c>
      <c r="AT218" s="85"/>
      <c r="AU218" s="161"/>
      <c r="AV218" s="72" t="s">
        <v>238</v>
      </c>
      <c r="AW218" s="130">
        <v>2</v>
      </c>
      <c r="AX218" s="443"/>
      <c r="AY218" s="443"/>
      <c r="AZ218" s="418"/>
    </row>
    <row r="219" spans="1:52" ht="27">
      <c r="A219" s="456"/>
      <c r="B219" s="458"/>
      <c r="C219" s="451"/>
      <c r="D219" s="61" t="s">
        <v>96</v>
      </c>
      <c r="E219" s="164">
        <f>E217+E215</f>
        <v>616</v>
      </c>
      <c r="F219" s="164">
        <f>F217+F215</f>
        <v>616</v>
      </c>
      <c r="G219" s="162"/>
      <c r="H219" s="162"/>
      <c r="I219" s="162"/>
      <c r="J219" s="162"/>
      <c r="K219" s="162"/>
      <c r="L219" s="162"/>
      <c r="M219" s="164">
        <f t="shared" ref="M219:AB220" si="61">M217+M215</f>
        <v>38</v>
      </c>
      <c r="N219" s="164">
        <v>616</v>
      </c>
      <c r="O219" s="164">
        <v>616</v>
      </c>
      <c r="P219" s="164"/>
      <c r="Q219" s="164"/>
      <c r="R219" s="164"/>
      <c r="S219" s="164"/>
      <c r="T219" s="164">
        <f t="shared" si="61"/>
        <v>0</v>
      </c>
      <c r="U219" s="164">
        <f t="shared" si="61"/>
        <v>0</v>
      </c>
      <c r="V219" s="164">
        <f t="shared" si="61"/>
        <v>0</v>
      </c>
      <c r="W219" s="164">
        <f t="shared" si="61"/>
        <v>0</v>
      </c>
      <c r="X219" s="164">
        <f t="shared" si="61"/>
        <v>0</v>
      </c>
      <c r="Y219" s="164">
        <f t="shared" si="61"/>
        <v>0</v>
      </c>
      <c r="Z219" s="164">
        <f t="shared" si="61"/>
        <v>38</v>
      </c>
      <c r="AA219" s="164">
        <f t="shared" si="61"/>
        <v>116</v>
      </c>
      <c r="AB219" s="164">
        <f t="shared" si="61"/>
        <v>158</v>
      </c>
      <c r="AC219" s="162"/>
      <c r="AD219" s="164"/>
      <c r="AE219" s="41"/>
      <c r="AF219" s="416"/>
      <c r="AG219" s="451"/>
      <c r="AH219" s="444"/>
      <c r="AI219" s="444"/>
      <c r="AJ219" s="449"/>
      <c r="AK219" s="451"/>
      <c r="AL219" s="430"/>
      <c r="AM219" s="430"/>
      <c r="AN219" s="430"/>
      <c r="AO219" s="430"/>
      <c r="AP219" s="430"/>
      <c r="AQ219" s="429"/>
      <c r="AR219" s="70" t="s">
        <v>239</v>
      </c>
      <c r="AS219" s="130">
        <v>103</v>
      </c>
      <c r="AT219" s="85"/>
      <c r="AU219" s="161"/>
      <c r="AV219" s="72" t="s">
        <v>240</v>
      </c>
      <c r="AW219" s="130">
        <v>0</v>
      </c>
      <c r="AX219" s="443"/>
      <c r="AY219" s="443"/>
      <c r="AZ219" s="418"/>
    </row>
    <row r="220" spans="1:52" ht="22.5">
      <c r="A220" s="456"/>
      <c r="B220" s="458"/>
      <c r="C220" s="451"/>
      <c r="D220" s="440" t="s">
        <v>99</v>
      </c>
      <c r="E220" s="442">
        <f>E218+E216</f>
        <v>40000000</v>
      </c>
      <c r="F220" s="180">
        <f>F218+F216</f>
        <v>40000000</v>
      </c>
      <c r="G220" s="180"/>
      <c r="H220" s="180"/>
      <c r="I220" s="180"/>
      <c r="J220" s="180"/>
      <c r="K220" s="180"/>
      <c r="L220" s="180"/>
      <c r="M220" s="180">
        <f t="shared" si="61"/>
        <v>21413888</v>
      </c>
      <c r="N220" s="180">
        <v>40000000</v>
      </c>
      <c r="O220" s="180">
        <v>40000000</v>
      </c>
      <c r="P220" s="442"/>
      <c r="Q220" s="442"/>
      <c r="R220" s="442"/>
      <c r="S220" s="442"/>
      <c r="T220" s="442">
        <f t="shared" si="61"/>
        <v>0</v>
      </c>
      <c r="U220" s="442">
        <f t="shared" si="61"/>
        <v>0</v>
      </c>
      <c r="V220" s="442">
        <f t="shared" si="61"/>
        <v>0</v>
      </c>
      <c r="W220" s="442">
        <f t="shared" si="61"/>
        <v>0</v>
      </c>
      <c r="X220" s="442">
        <f t="shared" si="61"/>
        <v>0</v>
      </c>
      <c r="Y220" s="442">
        <f t="shared" si="61"/>
        <v>0</v>
      </c>
      <c r="Z220" s="442">
        <f t="shared" si="61"/>
        <v>21413888</v>
      </c>
      <c r="AA220" s="442">
        <f t="shared" si="61"/>
        <v>38182900</v>
      </c>
      <c r="AB220" s="442">
        <f t="shared" si="61"/>
        <v>38182900</v>
      </c>
      <c r="AC220" s="445"/>
      <c r="AD220" s="445"/>
      <c r="AE220" s="445"/>
      <c r="AF220" s="416"/>
      <c r="AG220" s="451"/>
      <c r="AH220" s="444"/>
      <c r="AI220" s="444"/>
      <c r="AJ220" s="449"/>
      <c r="AK220" s="451"/>
      <c r="AL220" s="430"/>
      <c r="AM220" s="430"/>
      <c r="AN220" s="430"/>
      <c r="AO220" s="430"/>
      <c r="AP220" s="430"/>
      <c r="AQ220" s="429"/>
      <c r="AR220" s="70" t="s">
        <v>241</v>
      </c>
      <c r="AS220" s="130">
        <v>16</v>
      </c>
      <c r="AT220" s="85"/>
      <c r="AU220" s="161"/>
      <c r="AV220" s="72" t="s">
        <v>242</v>
      </c>
      <c r="AW220" s="130">
        <v>155</v>
      </c>
      <c r="AX220" s="443"/>
      <c r="AY220" s="443"/>
      <c r="AZ220" s="418"/>
    </row>
    <row r="221" spans="1:52" ht="23.25" thickBot="1">
      <c r="A221" s="456"/>
      <c r="B221" s="458"/>
      <c r="C221" s="451"/>
      <c r="D221" s="447"/>
      <c r="E221" s="442"/>
      <c r="F221" s="180"/>
      <c r="G221" s="180"/>
      <c r="H221" s="180"/>
      <c r="I221" s="180"/>
      <c r="J221" s="180"/>
      <c r="K221" s="180"/>
      <c r="L221" s="180"/>
      <c r="M221" s="180"/>
      <c r="N221" s="180"/>
      <c r="O221" s="180"/>
      <c r="P221" s="442"/>
      <c r="Q221" s="442"/>
      <c r="R221" s="442"/>
      <c r="S221" s="442"/>
      <c r="T221" s="442"/>
      <c r="U221" s="442"/>
      <c r="V221" s="442"/>
      <c r="W221" s="442"/>
      <c r="X221" s="442"/>
      <c r="Y221" s="442"/>
      <c r="Z221" s="442"/>
      <c r="AA221" s="442"/>
      <c r="AB221" s="442"/>
      <c r="AC221" s="445"/>
      <c r="AD221" s="445"/>
      <c r="AE221" s="445"/>
      <c r="AF221" s="417"/>
      <c r="AG221" s="451"/>
      <c r="AH221" s="444"/>
      <c r="AI221" s="444"/>
      <c r="AJ221" s="450"/>
      <c r="AK221" s="451"/>
      <c r="AL221" s="430"/>
      <c r="AM221" s="430"/>
      <c r="AN221" s="430"/>
      <c r="AO221" s="430"/>
      <c r="AP221" s="430"/>
      <c r="AQ221" s="429"/>
      <c r="AR221" s="70" t="s">
        <v>243</v>
      </c>
      <c r="AS221" s="130">
        <v>28</v>
      </c>
      <c r="AT221" s="85"/>
      <c r="AU221" s="161"/>
      <c r="AV221" s="163"/>
      <c r="AW221" s="163"/>
      <c r="AX221" s="443"/>
      <c r="AY221" s="443"/>
      <c r="AZ221" s="418"/>
    </row>
    <row r="222" spans="1:52" ht="22.5" customHeight="1">
      <c r="A222" s="456"/>
      <c r="B222" s="458"/>
      <c r="C222" s="451" t="s">
        <v>249</v>
      </c>
      <c r="D222" s="60" t="s">
        <v>94</v>
      </c>
      <c r="E222" s="164">
        <v>616</v>
      </c>
      <c r="F222" s="164">
        <v>616</v>
      </c>
      <c r="G222" s="164"/>
      <c r="H222" s="164"/>
      <c r="I222" s="164"/>
      <c r="J222" s="164"/>
      <c r="K222" s="164"/>
      <c r="L222" s="164"/>
      <c r="M222" s="164">
        <v>705</v>
      </c>
      <c r="N222" s="164">
        <v>616</v>
      </c>
      <c r="O222" s="164">
        <v>616</v>
      </c>
      <c r="P222" s="164"/>
      <c r="Q222" s="164"/>
      <c r="R222" s="65"/>
      <c r="S222" s="66"/>
      <c r="T222" s="66"/>
      <c r="U222" s="66"/>
      <c r="V222" s="66"/>
      <c r="W222" s="66"/>
      <c r="X222" s="66"/>
      <c r="Y222" s="66"/>
      <c r="Z222" s="66">
        <v>705</v>
      </c>
      <c r="AA222" s="164">
        <v>1372</v>
      </c>
      <c r="AB222" s="164">
        <v>1497</v>
      </c>
      <c r="AC222" s="162"/>
      <c r="AD222" s="40"/>
      <c r="AE222" s="66"/>
      <c r="AF222" s="415" t="s">
        <v>283</v>
      </c>
      <c r="AG222" s="451" t="s">
        <v>249</v>
      </c>
      <c r="AH222" s="444"/>
      <c r="AI222" s="444"/>
      <c r="AJ222" s="448" t="s">
        <v>285</v>
      </c>
      <c r="AK222" s="451" t="s">
        <v>249</v>
      </c>
      <c r="AL222" s="430"/>
      <c r="AM222" s="430" t="s">
        <v>321</v>
      </c>
      <c r="AN222" s="430">
        <v>1497</v>
      </c>
      <c r="AO222" s="430">
        <v>220</v>
      </c>
      <c r="AP222" s="430">
        <v>1277</v>
      </c>
      <c r="AQ222" s="429">
        <v>0</v>
      </c>
      <c r="AR222" s="70" t="s">
        <v>229</v>
      </c>
      <c r="AS222" s="130">
        <v>22</v>
      </c>
      <c r="AT222" s="72" t="s">
        <v>230</v>
      </c>
      <c r="AU222" s="130">
        <v>26</v>
      </c>
      <c r="AV222" s="72" t="s">
        <v>231</v>
      </c>
      <c r="AW222" s="130">
        <v>35</v>
      </c>
      <c r="AX222" s="443">
        <f t="shared" si="57"/>
        <v>1497</v>
      </c>
      <c r="AY222" s="443"/>
      <c r="AZ222" s="418"/>
    </row>
    <row r="223" spans="1:52" ht="18">
      <c r="A223" s="456"/>
      <c r="B223" s="458"/>
      <c r="C223" s="451"/>
      <c r="D223" s="116" t="s">
        <v>6</v>
      </c>
      <c r="E223" s="67">
        <v>40000000</v>
      </c>
      <c r="F223" s="67">
        <v>40000000</v>
      </c>
      <c r="G223" s="164"/>
      <c r="H223" s="164"/>
      <c r="I223" s="164"/>
      <c r="J223" s="164"/>
      <c r="K223" s="164"/>
      <c r="L223" s="164"/>
      <c r="M223" s="164">
        <v>21413904</v>
      </c>
      <c r="N223" s="86">
        <v>40000000</v>
      </c>
      <c r="O223" s="86">
        <v>40000000</v>
      </c>
      <c r="P223" s="164"/>
      <c r="Q223" s="164"/>
      <c r="R223" s="164"/>
      <c r="S223" s="39"/>
      <c r="T223" s="39"/>
      <c r="U223" s="39"/>
      <c r="V223" s="39"/>
      <c r="W223" s="39"/>
      <c r="X223" s="39"/>
      <c r="Y223" s="39"/>
      <c r="Z223" s="164">
        <v>21413904</v>
      </c>
      <c r="AA223" s="86">
        <v>38182900</v>
      </c>
      <c r="AB223" s="86">
        <v>38182900</v>
      </c>
      <c r="AC223" s="164"/>
      <c r="AD223" s="164"/>
      <c r="AE223" s="39"/>
      <c r="AF223" s="416"/>
      <c r="AG223" s="451"/>
      <c r="AH223" s="444"/>
      <c r="AI223" s="444"/>
      <c r="AJ223" s="449"/>
      <c r="AK223" s="451"/>
      <c r="AL223" s="430"/>
      <c r="AM223" s="430"/>
      <c r="AN223" s="430"/>
      <c r="AO223" s="430"/>
      <c r="AP223" s="430"/>
      <c r="AQ223" s="429"/>
      <c r="AR223" s="70" t="s">
        <v>232</v>
      </c>
      <c r="AS223" s="130">
        <v>113</v>
      </c>
      <c r="AT223" s="72" t="s">
        <v>233</v>
      </c>
      <c r="AU223" s="130">
        <v>1471</v>
      </c>
      <c r="AV223" s="72" t="s">
        <v>234</v>
      </c>
      <c r="AW223" s="130">
        <v>0</v>
      </c>
      <c r="AX223" s="443"/>
      <c r="AY223" s="443"/>
      <c r="AZ223" s="418"/>
    </row>
    <row r="224" spans="1:52" ht="27">
      <c r="A224" s="456"/>
      <c r="B224" s="458"/>
      <c r="C224" s="451"/>
      <c r="D224" s="61" t="s">
        <v>95</v>
      </c>
      <c r="E224" s="164">
        <v>0</v>
      </c>
      <c r="F224" s="164">
        <v>0</v>
      </c>
      <c r="G224" s="162"/>
      <c r="H224" s="162"/>
      <c r="I224" s="162"/>
      <c r="J224" s="162"/>
      <c r="K224" s="162"/>
      <c r="L224" s="162"/>
      <c r="M224" s="164">
        <v>0</v>
      </c>
      <c r="N224" s="164">
        <v>0</v>
      </c>
      <c r="O224" s="164">
        <v>0</v>
      </c>
      <c r="P224" s="162"/>
      <c r="Q224" s="162"/>
      <c r="R224" s="162"/>
      <c r="S224" s="41"/>
      <c r="T224" s="41"/>
      <c r="U224" s="41"/>
      <c r="V224" s="41"/>
      <c r="W224" s="41"/>
      <c r="X224" s="41"/>
      <c r="Y224" s="41"/>
      <c r="Z224" s="41">
        <v>0</v>
      </c>
      <c r="AA224" s="164">
        <v>0</v>
      </c>
      <c r="AB224" s="164">
        <v>0</v>
      </c>
      <c r="AC224" s="162"/>
      <c r="AD224" s="164"/>
      <c r="AE224" s="41"/>
      <c r="AF224" s="416"/>
      <c r="AG224" s="451"/>
      <c r="AH224" s="444"/>
      <c r="AI224" s="444"/>
      <c r="AJ224" s="449"/>
      <c r="AK224" s="451"/>
      <c r="AL224" s="430"/>
      <c r="AM224" s="430"/>
      <c r="AN224" s="430"/>
      <c r="AO224" s="430"/>
      <c r="AP224" s="430"/>
      <c r="AQ224" s="429"/>
      <c r="AR224" s="70" t="s">
        <v>235</v>
      </c>
      <c r="AS224" s="130">
        <v>71</v>
      </c>
      <c r="AT224" s="72"/>
      <c r="AU224" s="163"/>
      <c r="AV224" s="72" t="s">
        <v>236</v>
      </c>
      <c r="AW224" s="130">
        <v>14</v>
      </c>
      <c r="AX224" s="443"/>
      <c r="AY224" s="443"/>
      <c r="AZ224" s="418"/>
    </row>
    <row r="225" spans="1:52" ht="27">
      <c r="A225" s="456"/>
      <c r="B225" s="458"/>
      <c r="C225" s="451"/>
      <c r="D225" s="116" t="s">
        <v>7</v>
      </c>
      <c r="E225" s="164">
        <v>0</v>
      </c>
      <c r="F225" s="164">
        <v>0</v>
      </c>
      <c r="G225" s="162"/>
      <c r="H225" s="162"/>
      <c r="I225" s="162"/>
      <c r="J225" s="162"/>
      <c r="K225" s="162"/>
      <c r="L225" s="162"/>
      <c r="M225" s="164">
        <v>0</v>
      </c>
      <c r="N225" s="164">
        <v>0</v>
      </c>
      <c r="O225" s="164">
        <v>0</v>
      </c>
      <c r="P225" s="162"/>
      <c r="Q225" s="162"/>
      <c r="R225" s="162"/>
      <c r="S225" s="41"/>
      <c r="T225" s="41"/>
      <c r="U225" s="41"/>
      <c r="V225" s="41"/>
      <c r="W225" s="41"/>
      <c r="X225" s="41"/>
      <c r="Y225" s="41"/>
      <c r="Z225" s="41">
        <v>0</v>
      </c>
      <c r="AA225" s="164">
        <v>0</v>
      </c>
      <c r="AB225" s="164">
        <v>0</v>
      </c>
      <c r="AC225" s="162"/>
      <c r="AD225" s="164"/>
      <c r="AE225" s="41"/>
      <c r="AF225" s="416"/>
      <c r="AG225" s="451"/>
      <c r="AH225" s="444"/>
      <c r="AI225" s="444"/>
      <c r="AJ225" s="449"/>
      <c r="AK225" s="451"/>
      <c r="AL225" s="430"/>
      <c r="AM225" s="430"/>
      <c r="AN225" s="430"/>
      <c r="AO225" s="430"/>
      <c r="AP225" s="430"/>
      <c r="AQ225" s="429"/>
      <c r="AR225" s="70" t="s">
        <v>237</v>
      </c>
      <c r="AS225" s="130">
        <v>280</v>
      </c>
      <c r="AT225" s="85"/>
      <c r="AU225" s="161"/>
      <c r="AV225" s="72" t="s">
        <v>238</v>
      </c>
      <c r="AW225" s="130">
        <v>0</v>
      </c>
      <c r="AX225" s="443"/>
      <c r="AY225" s="443"/>
      <c r="AZ225" s="418"/>
    </row>
    <row r="226" spans="1:52" ht="27">
      <c r="A226" s="456"/>
      <c r="B226" s="458"/>
      <c r="C226" s="451"/>
      <c r="D226" s="61" t="s">
        <v>96</v>
      </c>
      <c r="E226" s="164">
        <f>E224+E222</f>
        <v>616</v>
      </c>
      <c r="F226" s="164">
        <f>F224+F222</f>
        <v>616</v>
      </c>
      <c r="G226" s="162"/>
      <c r="H226" s="162"/>
      <c r="I226" s="162"/>
      <c r="J226" s="162"/>
      <c r="K226" s="162"/>
      <c r="L226" s="162"/>
      <c r="M226" s="164">
        <f t="shared" ref="M226:AB227" si="62">M224+M222</f>
        <v>705</v>
      </c>
      <c r="N226" s="164">
        <v>616</v>
      </c>
      <c r="O226" s="164">
        <v>616</v>
      </c>
      <c r="P226" s="164"/>
      <c r="Q226" s="164"/>
      <c r="R226" s="164"/>
      <c r="S226" s="164"/>
      <c r="T226" s="164">
        <f t="shared" si="62"/>
        <v>0</v>
      </c>
      <c r="U226" s="164">
        <f t="shared" si="62"/>
        <v>0</v>
      </c>
      <c r="V226" s="164">
        <f t="shared" si="62"/>
        <v>0</v>
      </c>
      <c r="W226" s="164">
        <f t="shared" si="62"/>
        <v>0</v>
      </c>
      <c r="X226" s="164">
        <f t="shared" si="62"/>
        <v>0</v>
      </c>
      <c r="Y226" s="164">
        <f t="shared" si="62"/>
        <v>0</v>
      </c>
      <c r="Z226" s="164">
        <f t="shared" si="62"/>
        <v>705</v>
      </c>
      <c r="AA226" s="164">
        <f t="shared" si="62"/>
        <v>1372</v>
      </c>
      <c r="AB226" s="164">
        <f t="shared" si="62"/>
        <v>1497</v>
      </c>
      <c r="AC226" s="162"/>
      <c r="AD226" s="164"/>
      <c r="AE226" s="41"/>
      <c r="AF226" s="416"/>
      <c r="AG226" s="451"/>
      <c r="AH226" s="444"/>
      <c r="AI226" s="444"/>
      <c r="AJ226" s="449"/>
      <c r="AK226" s="451"/>
      <c r="AL226" s="430"/>
      <c r="AM226" s="430"/>
      <c r="AN226" s="430"/>
      <c r="AO226" s="430"/>
      <c r="AP226" s="430"/>
      <c r="AQ226" s="429"/>
      <c r="AR226" s="70" t="s">
        <v>239</v>
      </c>
      <c r="AS226" s="130">
        <v>921</v>
      </c>
      <c r="AT226" s="85"/>
      <c r="AU226" s="161"/>
      <c r="AV226" s="72" t="s">
        <v>240</v>
      </c>
      <c r="AW226" s="130">
        <v>0</v>
      </c>
      <c r="AX226" s="443"/>
      <c r="AY226" s="443"/>
      <c r="AZ226" s="418"/>
    </row>
    <row r="227" spans="1:52" ht="22.5">
      <c r="A227" s="456"/>
      <c r="B227" s="458"/>
      <c r="C227" s="451"/>
      <c r="D227" s="440" t="s">
        <v>99</v>
      </c>
      <c r="E227" s="442">
        <f>E225+E223</f>
        <v>40000000</v>
      </c>
      <c r="F227" s="180">
        <f>F225+F223</f>
        <v>40000000</v>
      </c>
      <c r="G227" s="180"/>
      <c r="H227" s="180"/>
      <c r="I227" s="180"/>
      <c r="J227" s="180"/>
      <c r="K227" s="180"/>
      <c r="L227" s="180"/>
      <c r="M227" s="180">
        <f t="shared" si="62"/>
        <v>21413904</v>
      </c>
      <c r="N227" s="180">
        <v>40000000</v>
      </c>
      <c r="O227" s="180">
        <v>40000000</v>
      </c>
      <c r="P227" s="442"/>
      <c r="Q227" s="442"/>
      <c r="R227" s="442"/>
      <c r="S227" s="442"/>
      <c r="T227" s="442">
        <f t="shared" si="62"/>
        <v>0</v>
      </c>
      <c r="U227" s="442">
        <f t="shared" si="62"/>
        <v>0</v>
      </c>
      <c r="V227" s="442">
        <f t="shared" si="62"/>
        <v>0</v>
      </c>
      <c r="W227" s="442">
        <f t="shared" si="62"/>
        <v>0</v>
      </c>
      <c r="X227" s="442">
        <f t="shared" si="62"/>
        <v>0</v>
      </c>
      <c r="Y227" s="442">
        <f t="shared" si="62"/>
        <v>0</v>
      </c>
      <c r="Z227" s="442">
        <f t="shared" si="62"/>
        <v>21413904</v>
      </c>
      <c r="AA227" s="442">
        <f t="shared" si="62"/>
        <v>38182900</v>
      </c>
      <c r="AB227" s="442">
        <f t="shared" si="62"/>
        <v>38182900</v>
      </c>
      <c r="AC227" s="445"/>
      <c r="AD227" s="445"/>
      <c r="AE227" s="445"/>
      <c r="AF227" s="416"/>
      <c r="AG227" s="451"/>
      <c r="AH227" s="444"/>
      <c r="AI227" s="444"/>
      <c r="AJ227" s="449"/>
      <c r="AK227" s="451"/>
      <c r="AL227" s="430"/>
      <c r="AM227" s="430"/>
      <c r="AN227" s="430"/>
      <c r="AO227" s="430"/>
      <c r="AP227" s="430"/>
      <c r="AQ227" s="429"/>
      <c r="AR227" s="70" t="s">
        <v>241</v>
      </c>
      <c r="AS227" s="130">
        <v>90</v>
      </c>
      <c r="AT227" s="85"/>
      <c r="AU227" s="161"/>
      <c r="AV227" s="72" t="s">
        <v>242</v>
      </c>
      <c r="AW227" s="130">
        <v>1448</v>
      </c>
      <c r="AX227" s="443"/>
      <c r="AY227" s="443"/>
      <c r="AZ227" s="418"/>
    </row>
    <row r="228" spans="1:52" ht="23.25" thickBot="1">
      <c r="A228" s="456"/>
      <c r="B228" s="458"/>
      <c r="C228" s="451"/>
      <c r="D228" s="447"/>
      <c r="E228" s="442"/>
      <c r="F228" s="180"/>
      <c r="G228" s="180"/>
      <c r="H228" s="180"/>
      <c r="I228" s="180"/>
      <c r="J228" s="180"/>
      <c r="K228" s="180"/>
      <c r="L228" s="180"/>
      <c r="M228" s="180"/>
      <c r="N228" s="180"/>
      <c r="O228" s="180"/>
      <c r="P228" s="442"/>
      <c r="Q228" s="442"/>
      <c r="R228" s="442"/>
      <c r="S228" s="442"/>
      <c r="T228" s="442"/>
      <c r="U228" s="442"/>
      <c r="V228" s="442"/>
      <c r="W228" s="442"/>
      <c r="X228" s="442"/>
      <c r="Y228" s="442"/>
      <c r="Z228" s="442"/>
      <c r="AA228" s="442"/>
      <c r="AB228" s="442"/>
      <c r="AC228" s="445"/>
      <c r="AD228" s="445"/>
      <c r="AE228" s="445"/>
      <c r="AF228" s="417"/>
      <c r="AG228" s="451"/>
      <c r="AH228" s="444"/>
      <c r="AI228" s="444"/>
      <c r="AJ228" s="450"/>
      <c r="AK228" s="451"/>
      <c r="AL228" s="430"/>
      <c r="AM228" s="430"/>
      <c r="AN228" s="430"/>
      <c r="AO228" s="430"/>
      <c r="AP228" s="430"/>
      <c r="AQ228" s="429"/>
      <c r="AR228" s="70" t="s">
        <v>243</v>
      </c>
      <c r="AS228" s="130">
        <v>0</v>
      </c>
      <c r="AT228" s="85"/>
      <c r="AU228" s="161"/>
      <c r="AV228" s="163"/>
      <c r="AW228" s="163"/>
      <c r="AX228" s="443"/>
      <c r="AY228" s="443"/>
      <c r="AZ228" s="418"/>
    </row>
    <row r="229" spans="1:52" ht="22.5" customHeight="1">
      <c r="A229" s="456"/>
      <c r="B229" s="458"/>
      <c r="C229" s="451" t="s">
        <v>250</v>
      </c>
      <c r="D229" s="60" t="s">
        <v>94</v>
      </c>
      <c r="E229" s="164">
        <v>616</v>
      </c>
      <c r="F229" s="164">
        <v>616</v>
      </c>
      <c r="G229" s="164"/>
      <c r="H229" s="164"/>
      <c r="I229" s="164"/>
      <c r="J229" s="164"/>
      <c r="K229" s="164"/>
      <c r="L229" s="164"/>
      <c r="M229" s="164">
        <v>144</v>
      </c>
      <c r="N229" s="164">
        <v>616</v>
      </c>
      <c r="O229" s="164">
        <v>616</v>
      </c>
      <c r="P229" s="164"/>
      <c r="Q229" s="164"/>
      <c r="R229" s="65"/>
      <c r="S229" s="66"/>
      <c r="T229" s="66"/>
      <c r="U229" s="66"/>
      <c r="V229" s="66"/>
      <c r="W229" s="66"/>
      <c r="X229" s="66"/>
      <c r="Y229" s="66"/>
      <c r="Z229" s="66">
        <v>144</v>
      </c>
      <c r="AA229" s="164">
        <v>211</v>
      </c>
      <c r="AB229" s="164">
        <v>381</v>
      </c>
      <c r="AC229" s="162"/>
      <c r="AD229" s="40"/>
      <c r="AE229" s="66"/>
      <c r="AF229" s="415" t="s">
        <v>283</v>
      </c>
      <c r="AG229" s="451" t="s">
        <v>250</v>
      </c>
      <c r="AH229" s="444"/>
      <c r="AI229" s="444"/>
      <c r="AJ229" s="448" t="s">
        <v>285</v>
      </c>
      <c r="AK229" s="451" t="s">
        <v>250</v>
      </c>
      <c r="AL229" s="430"/>
      <c r="AM229" s="430" t="s">
        <v>322</v>
      </c>
      <c r="AN229" s="430">
        <v>381</v>
      </c>
      <c r="AO229" s="430">
        <v>183</v>
      </c>
      <c r="AP229" s="430">
        <v>186</v>
      </c>
      <c r="AQ229" s="429">
        <v>12</v>
      </c>
      <c r="AR229" s="70" t="s">
        <v>229</v>
      </c>
      <c r="AS229" s="131">
        <v>0</v>
      </c>
      <c r="AT229" s="72" t="s">
        <v>230</v>
      </c>
      <c r="AU229" s="131">
        <v>92</v>
      </c>
      <c r="AV229" s="72" t="s">
        <v>231</v>
      </c>
      <c r="AW229" s="131">
        <v>1</v>
      </c>
      <c r="AX229" s="443">
        <f t="shared" si="57"/>
        <v>381</v>
      </c>
      <c r="AY229" s="443"/>
      <c r="AZ229" s="418"/>
    </row>
    <row r="230" spans="1:52" ht="18">
      <c r="A230" s="456"/>
      <c r="B230" s="458"/>
      <c r="C230" s="451"/>
      <c r="D230" s="116" t="s">
        <v>6</v>
      </c>
      <c r="E230" s="67">
        <v>40000000</v>
      </c>
      <c r="F230" s="67">
        <v>40000000</v>
      </c>
      <c r="G230" s="164"/>
      <c r="H230" s="164"/>
      <c r="I230" s="164"/>
      <c r="J230" s="164"/>
      <c r="K230" s="164"/>
      <c r="L230" s="164"/>
      <c r="M230" s="164">
        <v>21413888</v>
      </c>
      <c r="N230" s="86">
        <v>40000000</v>
      </c>
      <c r="O230" s="86">
        <v>40000000</v>
      </c>
      <c r="P230" s="164"/>
      <c r="Q230" s="164"/>
      <c r="R230" s="164"/>
      <c r="S230" s="39"/>
      <c r="T230" s="39"/>
      <c r="U230" s="39"/>
      <c r="V230" s="39"/>
      <c r="W230" s="39"/>
      <c r="X230" s="39"/>
      <c r="Y230" s="39"/>
      <c r="Z230" s="164">
        <v>21413888</v>
      </c>
      <c r="AA230" s="86">
        <v>38182900</v>
      </c>
      <c r="AB230" s="86">
        <v>38182900</v>
      </c>
      <c r="AC230" s="164"/>
      <c r="AD230" s="164"/>
      <c r="AE230" s="39"/>
      <c r="AF230" s="416"/>
      <c r="AG230" s="451"/>
      <c r="AH230" s="444"/>
      <c r="AI230" s="444"/>
      <c r="AJ230" s="449"/>
      <c r="AK230" s="451"/>
      <c r="AL230" s="430"/>
      <c r="AM230" s="430"/>
      <c r="AN230" s="430"/>
      <c r="AO230" s="430"/>
      <c r="AP230" s="430"/>
      <c r="AQ230" s="429"/>
      <c r="AR230" s="70" t="s">
        <v>232</v>
      </c>
      <c r="AS230" s="131">
        <v>68</v>
      </c>
      <c r="AT230" s="72" t="s">
        <v>233</v>
      </c>
      <c r="AU230" s="131">
        <v>289</v>
      </c>
      <c r="AV230" s="72" t="s">
        <v>234</v>
      </c>
      <c r="AW230" s="131">
        <v>1</v>
      </c>
      <c r="AX230" s="443"/>
      <c r="AY230" s="443"/>
      <c r="AZ230" s="418"/>
    </row>
    <row r="231" spans="1:52" ht="27">
      <c r="A231" s="456"/>
      <c r="B231" s="458"/>
      <c r="C231" s="451"/>
      <c r="D231" s="61" t="s">
        <v>95</v>
      </c>
      <c r="E231" s="164">
        <v>0</v>
      </c>
      <c r="F231" s="164">
        <v>0</v>
      </c>
      <c r="G231" s="162"/>
      <c r="H231" s="162"/>
      <c r="I231" s="162"/>
      <c r="J231" s="162"/>
      <c r="K231" s="162"/>
      <c r="L231" s="162"/>
      <c r="M231" s="164">
        <v>0</v>
      </c>
      <c r="N231" s="164">
        <v>0</v>
      </c>
      <c r="O231" s="164">
        <v>0</v>
      </c>
      <c r="P231" s="162"/>
      <c r="Q231" s="162"/>
      <c r="R231" s="162"/>
      <c r="S231" s="41"/>
      <c r="T231" s="41"/>
      <c r="U231" s="41"/>
      <c r="V231" s="41"/>
      <c r="W231" s="41"/>
      <c r="X231" s="41"/>
      <c r="Y231" s="41"/>
      <c r="Z231" s="41">
        <v>0</v>
      </c>
      <c r="AA231" s="164">
        <v>0</v>
      </c>
      <c r="AB231" s="164">
        <v>0</v>
      </c>
      <c r="AC231" s="162"/>
      <c r="AD231" s="164"/>
      <c r="AE231" s="41"/>
      <c r="AF231" s="416"/>
      <c r="AG231" s="451"/>
      <c r="AH231" s="444"/>
      <c r="AI231" s="444"/>
      <c r="AJ231" s="449"/>
      <c r="AK231" s="451"/>
      <c r="AL231" s="430"/>
      <c r="AM231" s="430"/>
      <c r="AN231" s="430"/>
      <c r="AO231" s="430"/>
      <c r="AP231" s="430"/>
      <c r="AQ231" s="429"/>
      <c r="AR231" s="70" t="s">
        <v>235</v>
      </c>
      <c r="AS231" s="131">
        <v>11</v>
      </c>
      <c r="AT231" s="72"/>
      <c r="AU231" s="163"/>
      <c r="AV231" s="72" t="s">
        <v>236</v>
      </c>
      <c r="AW231" s="131">
        <v>1</v>
      </c>
      <c r="AX231" s="443"/>
      <c r="AY231" s="443"/>
      <c r="AZ231" s="418"/>
    </row>
    <row r="232" spans="1:52" ht="27">
      <c r="A232" s="456"/>
      <c r="B232" s="458"/>
      <c r="C232" s="451"/>
      <c r="D232" s="116" t="s">
        <v>7</v>
      </c>
      <c r="E232" s="164">
        <v>0</v>
      </c>
      <c r="F232" s="164">
        <v>0</v>
      </c>
      <c r="G232" s="162"/>
      <c r="H232" s="162"/>
      <c r="I232" s="162"/>
      <c r="J232" s="162"/>
      <c r="K232" s="162"/>
      <c r="L232" s="162"/>
      <c r="M232" s="164">
        <v>0</v>
      </c>
      <c r="N232" s="164">
        <v>0</v>
      </c>
      <c r="O232" s="164">
        <v>0</v>
      </c>
      <c r="P232" s="162"/>
      <c r="Q232" s="162"/>
      <c r="R232" s="162"/>
      <c r="S232" s="41"/>
      <c r="T232" s="41"/>
      <c r="U232" s="41"/>
      <c r="V232" s="41"/>
      <c r="W232" s="41"/>
      <c r="X232" s="41"/>
      <c r="Y232" s="41"/>
      <c r="Z232" s="41">
        <v>0</v>
      </c>
      <c r="AA232" s="164">
        <v>0</v>
      </c>
      <c r="AB232" s="164">
        <v>0</v>
      </c>
      <c r="AC232" s="162"/>
      <c r="AD232" s="164"/>
      <c r="AE232" s="41"/>
      <c r="AF232" s="416"/>
      <c r="AG232" s="451"/>
      <c r="AH232" s="444"/>
      <c r="AI232" s="444"/>
      <c r="AJ232" s="449"/>
      <c r="AK232" s="451"/>
      <c r="AL232" s="430"/>
      <c r="AM232" s="430"/>
      <c r="AN232" s="430"/>
      <c r="AO232" s="430"/>
      <c r="AP232" s="430"/>
      <c r="AQ232" s="429"/>
      <c r="AR232" s="70" t="s">
        <v>237</v>
      </c>
      <c r="AS232" s="131">
        <v>53</v>
      </c>
      <c r="AT232" s="85"/>
      <c r="AU232" s="161"/>
      <c r="AV232" s="72" t="s">
        <v>238</v>
      </c>
      <c r="AW232" s="131">
        <v>0</v>
      </c>
      <c r="AX232" s="443"/>
      <c r="AY232" s="443"/>
      <c r="AZ232" s="418"/>
    </row>
    <row r="233" spans="1:52" ht="27">
      <c r="A233" s="456"/>
      <c r="B233" s="458"/>
      <c r="C233" s="451"/>
      <c r="D233" s="61" t="s">
        <v>96</v>
      </c>
      <c r="E233" s="164">
        <f>E231+E229</f>
        <v>616</v>
      </c>
      <c r="F233" s="164">
        <f>F231+F229</f>
        <v>616</v>
      </c>
      <c r="G233" s="162"/>
      <c r="H233" s="162"/>
      <c r="I233" s="162"/>
      <c r="J233" s="162"/>
      <c r="K233" s="162"/>
      <c r="L233" s="162"/>
      <c r="M233" s="164">
        <f t="shared" ref="M233:AB234" si="63">M231+M229</f>
        <v>144</v>
      </c>
      <c r="N233" s="164">
        <v>616</v>
      </c>
      <c r="O233" s="164">
        <v>616</v>
      </c>
      <c r="P233" s="164"/>
      <c r="Q233" s="164"/>
      <c r="R233" s="164"/>
      <c r="S233" s="164"/>
      <c r="T233" s="164">
        <f t="shared" si="63"/>
        <v>0</v>
      </c>
      <c r="U233" s="164">
        <f t="shared" si="63"/>
        <v>0</v>
      </c>
      <c r="V233" s="164">
        <f t="shared" si="63"/>
        <v>0</v>
      </c>
      <c r="W233" s="164">
        <f t="shared" si="63"/>
        <v>0</v>
      </c>
      <c r="X233" s="164">
        <f t="shared" si="63"/>
        <v>0</v>
      </c>
      <c r="Y233" s="164">
        <f t="shared" si="63"/>
        <v>0</v>
      </c>
      <c r="Z233" s="164">
        <f t="shared" si="63"/>
        <v>144</v>
      </c>
      <c r="AA233" s="164">
        <f t="shared" si="63"/>
        <v>211</v>
      </c>
      <c r="AB233" s="164">
        <f t="shared" si="63"/>
        <v>381</v>
      </c>
      <c r="AC233" s="162"/>
      <c r="AD233" s="164"/>
      <c r="AE233" s="41"/>
      <c r="AF233" s="416"/>
      <c r="AG233" s="451"/>
      <c r="AH233" s="444"/>
      <c r="AI233" s="444"/>
      <c r="AJ233" s="449"/>
      <c r="AK233" s="451"/>
      <c r="AL233" s="430"/>
      <c r="AM233" s="430"/>
      <c r="AN233" s="430"/>
      <c r="AO233" s="430"/>
      <c r="AP233" s="430"/>
      <c r="AQ233" s="429"/>
      <c r="AR233" s="70" t="s">
        <v>239</v>
      </c>
      <c r="AS233" s="131">
        <v>207</v>
      </c>
      <c r="AT233" s="85"/>
      <c r="AU233" s="161"/>
      <c r="AV233" s="72" t="s">
        <v>240</v>
      </c>
      <c r="AW233" s="131">
        <v>0</v>
      </c>
      <c r="AX233" s="443"/>
      <c r="AY233" s="443"/>
      <c r="AZ233" s="418"/>
    </row>
    <row r="234" spans="1:52" ht="22.5">
      <c r="A234" s="456"/>
      <c r="B234" s="458"/>
      <c r="C234" s="451"/>
      <c r="D234" s="440" t="s">
        <v>99</v>
      </c>
      <c r="E234" s="442">
        <f>E232+E230</f>
        <v>40000000</v>
      </c>
      <c r="F234" s="180">
        <f>F232+F230</f>
        <v>40000000</v>
      </c>
      <c r="G234" s="180"/>
      <c r="H234" s="180"/>
      <c r="I234" s="180"/>
      <c r="J234" s="180"/>
      <c r="K234" s="180"/>
      <c r="L234" s="180"/>
      <c r="M234" s="180">
        <f t="shared" si="63"/>
        <v>21413888</v>
      </c>
      <c r="N234" s="180">
        <v>40000000</v>
      </c>
      <c r="O234" s="180">
        <v>40000000</v>
      </c>
      <c r="P234" s="442"/>
      <c r="Q234" s="442"/>
      <c r="R234" s="442"/>
      <c r="S234" s="442"/>
      <c r="T234" s="442">
        <f t="shared" si="63"/>
        <v>0</v>
      </c>
      <c r="U234" s="442">
        <f t="shared" si="63"/>
        <v>0</v>
      </c>
      <c r="V234" s="442">
        <f t="shared" si="63"/>
        <v>0</v>
      </c>
      <c r="W234" s="442">
        <f t="shared" si="63"/>
        <v>0</v>
      </c>
      <c r="X234" s="442">
        <f t="shared" si="63"/>
        <v>0</v>
      </c>
      <c r="Y234" s="442">
        <f t="shared" si="63"/>
        <v>0</v>
      </c>
      <c r="Z234" s="442">
        <f t="shared" si="63"/>
        <v>21413888</v>
      </c>
      <c r="AA234" s="442">
        <f t="shared" si="63"/>
        <v>38182900</v>
      </c>
      <c r="AB234" s="442">
        <f t="shared" si="63"/>
        <v>38182900</v>
      </c>
      <c r="AC234" s="445"/>
      <c r="AD234" s="445"/>
      <c r="AE234" s="445"/>
      <c r="AF234" s="416"/>
      <c r="AG234" s="451"/>
      <c r="AH234" s="444"/>
      <c r="AI234" s="444"/>
      <c r="AJ234" s="449"/>
      <c r="AK234" s="451"/>
      <c r="AL234" s="430"/>
      <c r="AM234" s="430"/>
      <c r="AN234" s="430"/>
      <c r="AO234" s="430"/>
      <c r="AP234" s="430"/>
      <c r="AQ234" s="429"/>
      <c r="AR234" s="70" t="s">
        <v>241</v>
      </c>
      <c r="AS234" s="131">
        <v>42</v>
      </c>
      <c r="AT234" s="85"/>
      <c r="AU234" s="161"/>
      <c r="AV234" s="72" t="s">
        <v>242</v>
      </c>
      <c r="AW234" s="131">
        <v>378</v>
      </c>
      <c r="AX234" s="443"/>
      <c r="AY234" s="443"/>
      <c r="AZ234" s="418"/>
    </row>
    <row r="235" spans="1:52" ht="23.25" thickBot="1">
      <c r="A235" s="456"/>
      <c r="B235" s="458"/>
      <c r="C235" s="451"/>
      <c r="D235" s="447"/>
      <c r="E235" s="442"/>
      <c r="F235" s="180"/>
      <c r="G235" s="180"/>
      <c r="H235" s="180"/>
      <c r="I235" s="180"/>
      <c r="J235" s="180"/>
      <c r="K235" s="180"/>
      <c r="L235" s="180"/>
      <c r="M235" s="180"/>
      <c r="N235" s="180"/>
      <c r="O235" s="180"/>
      <c r="P235" s="442"/>
      <c r="Q235" s="442"/>
      <c r="R235" s="442"/>
      <c r="S235" s="442"/>
      <c r="T235" s="442"/>
      <c r="U235" s="442"/>
      <c r="V235" s="442"/>
      <c r="W235" s="442"/>
      <c r="X235" s="442"/>
      <c r="Y235" s="442"/>
      <c r="Z235" s="442"/>
      <c r="AA235" s="442"/>
      <c r="AB235" s="442"/>
      <c r="AC235" s="445"/>
      <c r="AD235" s="445"/>
      <c r="AE235" s="445"/>
      <c r="AF235" s="417"/>
      <c r="AG235" s="451"/>
      <c r="AH235" s="444"/>
      <c r="AI235" s="444"/>
      <c r="AJ235" s="450"/>
      <c r="AK235" s="451"/>
      <c r="AL235" s="430"/>
      <c r="AM235" s="430"/>
      <c r="AN235" s="430"/>
      <c r="AO235" s="430"/>
      <c r="AP235" s="430"/>
      <c r="AQ235" s="429"/>
      <c r="AR235" s="70" t="s">
        <v>243</v>
      </c>
      <c r="AS235" s="131">
        <v>0</v>
      </c>
      <c r="AT235" s="85"/>
      <c r="AU235" s="161"/>
      <c r="AV235" s="163"/>
      <c r="AW235" s="163"/>
      <c r="AX235" s="443"/>
      <c r="AY235" s="443"/>
      <c r="AZ235" s="418"/>
    </row>
    <row r="236" spans="1:52" ht="22.5" customHeight="1">
      <c r="A236" s="456"/>
      <c r="B236" s="458"/>
      <c r="C236" s="451" t="s">
        <v>251</v>
      </c>
      <c r="D236" s="60" t="s">
        <v>94</v>
      </c>
      <c r="E236" s="164">
        <v>616</v>
      </c>
      <c r="F236" s="164">
        <v>616</v>
      </c>
      <c r="G236" s="164"/>
      <c r="H236" s="164"/>
      <c r="I236" s="164"/>
      <c r="J236" s="164"/>
      <c r="K236" s="164"/>
      <c r="L236" s="164"/>
      <c r="M236" s="164">
        <v>165</v>
      </c>
      <c r="N236" s="164">
        <v>616</v>
      </c>
      <c r="O236" s="164">
        <v>616</v>
      </c>
      <c r="P236" s="164"/>
      <c r="Q236" s="164"/>
      <c r="R236" s="65"/>
      <c r="S236" s="66"/>
      <c r="T236" s="66"/>
      <c r="U236" s="66"/>
      <c r="V236" s="66"/>
      <c r="W236" s="66"/>
      <c r="X236" s="66"/>
      <c r="Y236" s="66"/>
      <c r="Z236" s="66">
        <v>165</v>
      </c>
      <c r="AA236" s="164">
        <v>293</v>
      </c>
      <c r="AB236" s="164">
        <v>366</v>
      </c>
      <c r="AC236" s="162"/>
      <c r="AD236" s="40"/>
      <c r="AE236" s="66"/>
      <c r="AF236" s="415" t="s">
        <v>283</v>
      </c>
      <c r="AG236" s="451" t="s">
        <v>251</v>
      </c>
      <c r="AH236" s="444"/>
      <c r="AI236" s="444"/>
      <c r="AJ236" s="448" t="s">
        <v>285</v>
      </c>
      <c r="AK236" s="451" t="s">
        <v>251</v>
      </c>
      <c r="AL236" s="430"/>
      <c r="AM236" s="430" t="s">
        <v>322</v>
      </c>
      <c r="AN236" s="430">
        <v>366</v>
      </c>
      <c r="AO236" s="430">
        <v>113</v>
      </c>
      <c r="AP236" s="430">
        <v>253</v>
      </c>
      <c r="AQ236" s="429">
        <v>0</v>
      </c>
      <c r="AR236" s="70" t="s">
        <v>229</v>
      </c>
      <c r="AS236" s="130">
        <v>0</v>
      </c>
      <c r="AT236" s="72" t="s">
        <v>230</v>
      </c>
      <c r="AU236" s="130">
        <v>40</v>
      </c>
      <c r="AV236" s="72" t="s">
        <v>231</v>
      </c>
      <c r="AW236" s="130">
        <v>4</v>
      </c>
      <c r="AX236" s="443">
        <f t="shared" si="57"/>
        <v>366</v>
      </c>
      <c r="AY236" s="443"/>
      <c r="AZ236" s="418"/>
    </row>
    <row r="237" spans="1:52" ht="18">
      <c r="A237" s="456"/>
      <c r="B237" s="458"/>
      <c r="C237" s="451"/>
      <c r="D237" s="116" t="s">
        <v>6</v>
      </c>
      <c r="E237" s="67">
        <v>40000000</v>
      </c>
      <c r="F237" s="67">
        <v>40000000</v>
      </c>
      <c r="G237" s="164"/>
      <c r="H237" s="164"/>
      <c r="I237" s="164"/>
      <c r="J237" s="164"/>
      <c r="K237" s="164"/>
      <c r="L237" s="164"/>
      <c r="M237" s="164">
        <v>21413888</v>
      </c>
      <c r="N237" s="86">
        <v>40000000</v>
      </c>
      <c r="O237" s="86">
        <v>40000000</v>
      </c>
      <c r="P237" s="164"/>
      <c r="Q237" s="164"/>
      <c r="R237" s="164"/>
      <c r="S237" s="39"/>
      <c r="T237" s="39"/>
      <c r="U237" s="39"/>
      <c r="V237" s="39"/>
      <c r="W237" s="39"/>
      <c r="X237" s="39"/>
      <c r="Y237" s="39"/>
      <c r="Z237" s="164">
        <v>21413888</v>
      </c>
      <c r="AA237" s="86">
        <v>38182900</v>
      </c>
      <c r="AB237" s="86">
        <v>38182900</v>
      </c>
      <c r="AC237" s="164"/>
      <c r="AD237" s="164"/>
      <c r="AE237" s="39"/>
      <c r="AF237" s="416"/>
      <c r="AG237" s="451"/>
      <c r="AH237" s="444"/>
      <c r="AI237" s="444"/>
      <c r="AJ237" s="449"/>
      <c r="AK237" s="451"/>
      <c r="AL237" s="430"/>
      <c r="AM237" s="430"/>
      <c r="AN237" s="430"/>
      <c r="AO237" s="430"/>
      <c r="AP237" s="430"/>
      <c r="AQ237" s="429"/>
      <c r="AR237" s="70" t="s">
        <v>232</v>
      </c>
      <c r="AS237" s="130">
        <v>9</v>
      </c>
      <c r="AT237" s="72" t="s">
        <v>233</v>
      </c>
      <c r="AU237" s="130">
        <v>326</v>
      </c>
      <c r="AV237" s="72" t="s">
        <v>234</v>
      </c>
      <c r="AW237" s="130">
        <v>0</v>
      </c>
      <c r="AX237" s="443"/>
      <c r="AY237" s="443"/>
      <c r="AZ237" s="418"/>
    </row>
    <row r="238" spans="1:52" ht="27">
      <c r="A238" s="456"/>
      <c r="B238" s="458"/>
      <c r="C238" s="451"/>
      <c r="D238" s="61" t="s">
        <v>95</v>
      </c>
      <c r="E238" s="164">
        <v>0</v>
      </c>
      <c r="F238" s="164">
        <v>0</v>
      </c>
      <c r="G238" s="162"/>
      <c r="H238" s="162"/>
      <c r="I238" s="162"/>
      <c r="J238" s="162"/>
      <c r="K238" s="162"/>
      <c r="L238" s="162"/>
      <c r="M238" s="164">
        <v>0</v>
      </c>
      <c r="N238" s="164">
        <v>0</v>
      </c>
      <c r="O238" s="164">
        <v>0</v>
      </c>
      <c r="P238" s="162"/>
      <c r="Q238" s="162"/>
      <c r="R238" s="162"/>
      <c r="S238" s="41"/>
      <c r="T238" s="41"/>
      <c r="U238" s="41"/>
      <c r="V238" s="41"/>
      <c r="W238" s="41"/>
      <c r="X238" s="41"/>
      <c r="Y238" s="41"/>
      <c r="Z238" s="41">
        <v>0</v>
      </c>
      <c r="AA238" s="164">
        <v>0</v>
      </c>
      <c r="AB238" s="164">
        <v>0</v>
      </c>
      <c r="AC238" s="162"/>
      <c r="AD238" s="164"/>
      <c r="AE238" s="41"/>
      <c r="AF238" s="416"/>
      <c r="AG238" s="451"/>
      <c r="AH238" s="444"/>
      <c r="AI238" s="444"/>
      <c r="AJ238" s="449"/>
      <c r="AK238" s="451"/>
      <c r="AL238" s="430"/>
      <c r="AM238" s="430"/>
      <c r="AN238" s="430"/>
      <c r="AO238" s="430"/>
      <c r="AP238" s="430"/>
      <c r="AQ238" s="429"/>
      <c r="AR238" s="70" t="s">
        <v>235</v>
      </c>
      <c r="AS238" s="130">
        <v>0</v>
      </c>
      <c r="AT238" s="72" t="s">
        <v>246</v>
      </c>
      <c r="AU238" s="163"/>
      <c r="AV238" s="72" t="s">
        <v>236</v>
      </c>
      <c r="AW238" s="130">
        <v>11</v>
      </c>
      <c r="AX238" s="443"/>
      <c r="AY238" s="443"/>
      <c r="AZ238" s="418"/>
    </row>
    <row r="239" spans="1:52" ht="27">
      <c r="A239" s="456"/>
      <c r="B239" s="458"/>
      <c r="C239" s="451"/>
      <c r="D239" s="116" t="s">
        <v>7</v>
      </c>
      <c r="E239" s="164">
        <v>0</v>
      </c>
      <c r="F239" s="164">
        <v>0</v>
      </c>
      <c r="G239" s="162"/>
      <c r="H239" s="162"/>
      <c r="I239" s="162"/>
      <c r="J239" s="162"/>
      <c r="K239" s="162"/>
      <c r="L239" s="162"/>
      <c r="M239" s="164">
        <v>0</v>
      </c>
      <c r="N239" s="164">
        <v>0</v>
      </c>
      <c r="O239" s="164">
        <v>0</v>
      </c>
      <c r="P239" s="162"/>
      <c r="Q239" s="162"/>
      <c r="R239" s="162"/>
      <c r="S239" s="41"/>
      <c r="T239" s="41"/>
      <c r="U239" s="41"/>
      <c r="V239" s="41"/>
      <c r="W239" s="41"/>
      <c r="X239" s="41"/>
      <c r="Y239" s="41"/>
      <c r="Z239" s="41">
        <v>0</v>
      </c>
      <c r="AA239" s="164">
        <v>0</v>
      </c>
      <c r="AB239" s="164">
        <v>0</v>
      </c>
      <c r="AC239" s="162"/>
      <c r="AD239" s="164"/>
      <c r="AE239" s="41"/>
      <c r="AF239" s="416"/>
      <c r="AG239" s="451"/>
      <c r="AH239" s="444"/>
      <c r="AI239" s="444"/>
      <c r="AJ239" s="449"/>
      <c r="AK239" s="451"/>
      <c r="AL239" s="430"/>
      <c r="AM239" s="430"/>
      <c r="AN239" s="430"/>
      <c r="AO239" s="430"/>
      <c r="AP239" s="430"/>
      <c r="AQ239" s="429"/>
      <c r="AR239" s="70" t="s">
        <v>237</v>
      </c>
      <c r="AS239" s="130">
        <v>51</v>
      </c>
      <c r="AT239" s="85"/>
      <c r="AU239" s="161"/>
      <c r="AV239" s="72" t="s">
        <v>238</v>
      </c>
      <c r="AW239" s="130">
        <v>0</v>
      </c>
      <c r="AX239" s="443"/>
      <c r="AY239" s="443"/>
      <c r="AZ239" s="418"/>
    </row>
    <row r="240" spans="1:52" ht="27">
      <c r="A240" s="456"/>
      <c r="B240" s="458"/>
      <c r="C240" s="451"/>
      <c r="D240" s="61" t="s">
        <v>96</v>
      </c>
      <c r="E240" s="164">
        <f>E238+E236</f>
        <v>616</v>
      </c>
      <c r="F240" s="164">
        <f>F238+F236</f>
        <v>616</v>
      </c>
      <c r="G240" s="162"/>
      <c r="H240" s="162"/>
      <c r="I240" s="162"/>
      <c r="J240" s="162"/>
      <c r="K240" s="162"/>
      <c r="L240" s="162"/>
      <c r="M240" s="164">
        <f t="shared" ref="M240:AB241" si="64">M238+M236</f>
        <v>165</v>
      </c>
      <c r="N240" s="164">
        <v>616</v>
      </c>
      <c r="O240" s="164">
        <v>616</v>
      </c>
      <c r="P240" s="164"/>
      <c r="Q240" s="164"/>
      <c r="R240" s="164"/>
      <c r="S240" s="164"/>
      <c r="T240" s="164">
        <f t="shared" si="64"/>
        <v>0</v>
      </c>
      <c r="U240" s="164">
        <f t="shared" si="64"/>
        <v>0</v>
      </c>
      <c r="V240" s="164">
        <f t="shared" si="64"/>
        <v>0</v>
      </c>
      <c r="W240" s="164">
        <f t="shared" si="64"/>
        <v>0</v>
      </c>
      <c r="X240" s="164">
        <f t="shared" si="64"/>
        <v>0</v>
      </c>
      <c r="Y240" s="164">
        <f t="shared" si="64"/>
        <v>0</v>
      </c>
      <c r="Z240" s="164">
        <f t="shared" si="64"/>
        <v>165</v>
      </c>
      <c r="AA240" s="164">
        <f t="shared" si="64"/>
        <v>293</v>
      </c>
      <c r="AB240" s="164">
        <f t="shared" si="64"/>
        <v>366</v>
      </c>
      <c r="AC240" s="162"/>
      <c r="AD240" s="164"/>
      <c r="AE240" s="41"/>
      <c r="AF240" s="416"/>
      <c r="AG240" s="451"/>
      <c r="AH240" s="444"/>
      <c r="AI240" s="444"/>
      <c r="AJ240" s="449"/>
      <c r="AK240" s="451"/>
      <c r="AL240" s="430"/>
      <c r="AM240" s="430"/>
      <c r="AN240" s="430"/>
      <c r="AO240" s="430"/>
      <c r="AP240" s="430"/>
      <c r="AQ240" s="429"/>
      <c r="AR240" s="70" t="s">
        <v>239</v>
      </c>
      <c r="AS240" s="130">
        <v>278</v>
      </c>
      <c r="AT240" s="85"/>
      <c r="AU240" s="161"/>
      <c r="AV240" s="72" t="s">
        <v>240</v>
      </c>
      <c r="AW240" s="130">
        <v>0</v>
      </c>
      <c r="AX240" s="443"/>
      <c r="AY240" s="443"/>
      <c r="AZ240" s="418"/>
    </row>
    <row r="241" spans="1:52" ht="22.5">
      <c r="A241" s="456"/>
      <c r="B241" s="458"/>
      <c r="C241" s="451"/>
      <c r="D241" s="440" t="s">
        <v>99</v>
      </c>
      <c r="E241" s="442">
        <f>E239+E237</f>
        <v>40000000</v>
      </c>
      <c r="F241" s="180">
        <f>F239+F237</f>
        <v>40000000</v>
      </c>
      <c r="G241" s="180"/>
      <c r="H241" s="180"/>
      <c r="I241" s="180"/>
      <c r="J241" s="180"/>
      <c r="K241" s="180"/>
      <c r="L241" s="180"/>
      <c r="M241" s="180">
        <f t="shared" si="64"/>
        <v>21413888</v>
      </c>
      <c r="N241" s="180">
        <v>40000000</v>
      </c>
      <c r="O241" s="180">
        <v>40000000</v>
      </c>
      <c r="P241" s="442"/>
      <c r="Q241" s="442"/>
      <c r="R241" s="442"/>
      <c r="S241" s="442"/>
      <c r="T241" s="442">
        <f t="shared" si="64"/>
        <v>0</v>
      </c>
      <c r="U241" s="442">
        <f t="shared" si="64"/>
        <v>0</v>
      </c>
      <c r="V241" s="442">
        <f t="shared" si="64"/>
        <v>0</v>
      </c>
      <c r="W241" s="442">
        <f t="shared" si="64"/>
        <v>0</v>
      </c>
      <c r="X241" s="442">
        <f t="shared" si="64"/>
        <v>0</v>
      </c>
      <c r="Y241" s="442">
        <f t="shared" si="64"/>
        <v>0</v>
      </c>
      <c r="Z241" s="442">
        <f t="shared" si="64"/>
        <v>21413888</v>
      </c>
      <c r="AA241" s="442">
        <f t="shared" si="64"/>
        <v>38182900</v>
      </c>
      <c r="AB241" s="442">
        <f t="shared" si="64"/>
        <v>38182900</v>
      </c>
      <c r="AC241" s="445"/>
      <c r="AD241" s="445"/>
      <c r="AE241" s="445"/>
      <c r="AF241" s="416"/>
      <c r="AG241" s="451"/>
      <c r="AH241" s="444"/>
      <c r="AI241" s="444"/>
      <c r="AJ241" s="449"/>
      <c r="AK241" s="451"/>
      <c r="AL241" s="430"/>
      <c r="AM241" s="430"/>
      <c r="AN241" s="430"/>
      <c r="AO241" s="430"/>
      <c r="AP241" s="430"/>
      <c r="AQ241" s="429"/>
      <c r="AR241" s="70" t="s">
        <v>241</v>
      </c>
      <c r="AS241" s="130">
        <v>23</v>
      </c>
      <c r="AT241" s="85"/>
      <c r="AU241" s="161"/>
      <c r="AV241" s="72" t="s">
        <v>242</v>
      </c>
      <c r="AW241" s="130">
        <v>351</v>
      </c>
      <c r="AX241" s="443"/>
      <c r="AY241" s="443"/>
      <c r="AZ241" s="418"/>
    </row>
    <row r="242" spans="1:52" ht="23.25" thickBot="1">
      <c r="A242" s="456"/>
      <c r="B242" s="458"/>
      <c r="C242" s="451"/>
      <c r="D242" s="447"/>
      <c r="E242" s="442"/>
      <c r="F242" s="180"/>
      <c r="G242" s="180"/>
      <c r="H242" s="180"/>
      <c r="I242" s="180"/>
      <c r="J242" s="180"/>
      <c r="K242" s="180"/>
      <c r="L242" s="180"/>
      <c r="M242" s="180"/>
      <c r="N242" s="180"/>
      <c r="O242" s="180"/>
      <c r="P242" s="442"/>
      <c r="Q242" s="442"/>
      <c r="R242" s="442"/>
      <c r="S242" s="442"/>
      <c r="T242" s="442"/>
      <c r="U242" s="442"/>
      <c r="V242" s="442"/>
      <c r="W242" s="442"/>
      <c r="X242" s="442"/>
      <c r="Y242" s="442"/>
      <c r="Z242" s="442"/>
      <c r="AA242" s="442"/>
      <c r="AB242" s="442"/>
      <c r="AC242" s="445"/>
      <c r="AD242" s="445"/>
      <c r="AE242" s="445"/>
      <c r="AF242" s="417"/>
      <c r="AG242" s="451"/>
      <c r="AH242" s="444"/>
      <c r="AI242" s="444"/>
      <c r="AJ242" s="450"/>
      <c r="AK242" s="451"/>
      <c r="AL242" s="430"/>
      <c r="AM242" s="430"/>
      <c r="AN242" s="430"/>
      <c r="AO242" s="430"/>
      <c r="AP242" s="430"/>
      <c r="AQ242" s="429"/>
      <c r="AR242" s="70" t="s">
        <v>243</v>
      </c>
      <c r="AS242" s="130">
        <v>5</v>
      </c>
      <c r="AT242" s="85"/>
      <c r="AU242" s="161"/>
      <c r="AV242" s="163"/>
      <c r="AW242" s="163"/>
      <c r="AX242" s="443"/>
      <c r="AY242" s="443"/>
      <c r="AZ242" s="418"/>
    </row>
    <row r="243" spans="1:52" ht="22.5" customHeight="1">
      <c r="A243" s="456"/>
      <c r="B243" s="458"/>
      <c r="C243" s="451" t="s">
        <v>252</v>
      </c>
      <c r="D243" s="60" t="s">
        <v>94</v>
      </c>
      <c r="E243" s="164">
        <v>616</v>
      </c>
      <c r="F243" s="164">
        <v>616</v>
      </c>
      <c r="G243" s="164"/>
      <c r="H243" s="164"/>
      <c r="I243" s="164"/>
      <c r="J243" s="164"/>
      <c r="K243" s="164"/>
      <c r="L243" s="164"/>
      <c r="M243" s="164">
        <v>179</v>
      </c>
      <c r="N243" s="164">
        <v>616</v>
      </c>
      <c r="O243" s="164">
        <v>616</v>
      </c>
      <c r="P243" s="164"/>
      <c r="Q243" s="164"/>
      <c r="R243" s="65"/>
      <c r="S243" s="66"/>
      <c r="T243" s="66"/>
      <c r="U243" s="66"/>
      <c r="V243" s="66"/>
      <c r="W243" s="66"/>
      <c r="X243" s="66"/>
      <c r="Y243" s="66"/>
      <c r="Z243" s="66">
        <v>179</v>
      </c>
      <c r="AA243" s="164">
        <v>398</v>
      </c>
      <c r="AB243" s="164">
        <v>554</v>
      </c>
      <c r="AC243" s="162"/>
      <c r="AD243" s="40"/>
      <c r="AE243" s="66"/>
      <c r="AF243" s="415" t="s">
        <v>283</v>
      </c>
      <c r="AG243" s="451" t="s">
        <v>252</v>
      </c>
      <c r="AH243" s="444"/>
      <c r="AI243" s="444"/>
      <c r="AJ243" s="448" t="s">
        <v>285</v>
      </c>
      <c r="AK243" s="451" t="s">
        <v>252</v>
      </c>
      <c r="AL243" s="430"/>
      <c r="AM243" s="430" t="s">
        <v>248</v>
      </c>
      <c r="AN243" s="430">
        <v>554</v>
      </c>
      <c r="AO243" s="430">
        <v>237</v>
      </c>
      <c r="AP243" s="430">
        <v>317</v>
      </c>
      <c r="AQ243" s="429">
        <v>0</v>
      </c>
      <c r="AR243" s="70" t="s">
        <v>229</v>
      </c>
      <c r="AS243" s="131">
        <v>0</v>
      </c>
      <c r="AT243" s="72" t="s">
        <v>230</v>
      </c>
      <c r="AU243" s="131">
        <v>51</v>
      </c>
      <c r="AV243" s="72" t="s">
        <v>231</v>
      </c>
      <c r="AW243" s="131">
        <v>29</v>
      </c>
      <c r="AX243" s="443">
        <f t="shared" si="57"/>
        <v>554</v>
      </c>
      <c r="AY243" s="443"/>
      <c r="AZ243" s="418"/>
    </row>
    <row r="244" spans="1:52" ht="18">
      <c r="A244" s="456"/>
      <c r="B244" s="458"/>
      <c r="C244" s="451"/>
      <c r="D244" s="116" t="s">
        <v>6</v>
      </c>
      <c r="E244" s="67">
        <v>40000000</v>
      </c>
      <c r="F244" s="67">
        <v>40000000</v>
      </c>
      <c r="G244" s="164"/>
      <c r="H244" s="164"/>
      <c r="I244" s="164"/>
      <c r="J244" s="164"/>
      <c r="K244" s="164"/>
      <c r="L244" s="164"/>
      <c r="M244" s="164">
        <v>21413888</v>
      </c>
      <c r="N244" s="86">
        <v>40000000</v>
      </c>
      <c r="O244" s="86">
        <v>40000000</v>
      </c>
      <c r="P244" s="164"/>
      <c r="Q244" s="164"/>
      <c r="R244" s="164"/>
      <c r="S244" s="39"/>
      <c r="T244" s="39"/>
      <c r="U244" s="39"/>
      <c r="V244" s="39"/>
      <c r="W244" s="39"/>
      <c r="X244" s="39"/>
      <c r="Y244" s="39"/>
      <c r="Z244" s="164">
        <v>21413888</v>
      </c>
      <c r="AA244" s="86">
        <v>38182900</v>
      </c>
      <c r="AB244" s="86">
        <v>38182900</v>
      </c>
      <c r="AC244" s="164"/>
      <c r="AD244" s="164"/>
      <c r="AE244" s="39"/>
      <c r="AF244" s="416"/>
      <c r="AG244" s="451"/>
      <c r="AH244" s="444"/>
      <c r="AI244" s="444"/>
      <c r="AJ244" s="449"/>
      <c r="AK244" s="451"/>
      <c r="AL244" s="430"/>
      <c r="AM244" s="430"/>
      <c r="AN244" s="430"/>
      <c r="AO244" s="430"/>
      <c r="AP244" s="430"/>
      <c r="AQ244" s="429"/>
      <c r="AR244" s="70" t="s">
        <v>232</v>
      </c>
      <c r="AS244" s="131">
        <v>188</v>
      </c>
      <c r="AT244" s="72" t="s">
        <v>233</v>
      </c>
      <c r="AU244" s="131">
        <v>503</v>
      </c>
      <c r="AV244" s="72" t="s">
        <v>234</v>
      </c>
      <c r="AW244" s="131">
        <v>0</v>
      </c>
      <c r="AX244" s="443"/>
      <c r="AY244" s="443"/>
      <c r="AZ244" s="418"/>
    </row>
    <row r="245" spans="1:52" ht="27">
      <c r="A245" s="456"/>
      <c r="B245" s="458"/>
      <c r="C245" s="451"/>
      <c r="D245" s="61" t="s">
        <v>95</v>
      </c>
      <c r="E245" s="164">
        <v>0</v>
      </c>
      <c r="F245" s="164">
        <v>0</v>
      </c>
      <c r="G245" s="162"/>
      <c r="H245" s="162"/>
      <c r="I245" s="162"/>
      <c r="J245" s="162"/>
      <c r="K245" s="162"/>
      <c r="L245" s="162"/>
      <c r="M245" s="164">
        <v>0</v>
      </c>
      <c r="N245" s="164">
        <v>0</v>
      </c>
      <c r="O245" s="164">
        <v>0</v>
      </c>
      <c r="P245" s="162"/>
      <c r="Q245" s="162"/>
      <c r="R245" s="162"/>
      <c r="S245" s="41"/>
      <c r="T245" s="41"/>
      <c r="U245" s="41"/>
      <c r="V245" s="41"/>
      <c r="W245" s="41"/>
      <c r="X245" s="41"/>
      <c r="Y245" s="41"/>
      <c r="Z245" s="41">
        <v>0</v>
      </c>
      <c r="AA245" s="164">
        <v>0</v>
      </c>
      <c r="AB245" s="164">
        <v>0</v>
      </c>
      <c r="AC245" s="162"/>
      <c r="AD245" s="164"/>
      <c r="AE245" s="41"/>
      <c r="AF245" s="416"/>
      <c r="AG245" s="451"/>
      <c r="AH245" s="444"/>
      <c r="AI245" s="444"/>
      <c r="AJ245" s="449"/>
      <c r="AK245" s="451"/>
      <c r="AL245" s="430"/>
      <c r="AM245" s="430"/>
      <c r="AN245" s="430"/>
      <c r="AO245" s="430"/>
      <c r="AP245" s="430"/>
      <c r="AQ245" s="429"/>
      <c r="AR245" s="70" t="s">
        <v>235</v>
      </c>
      <c r="AS245" s="131">
        <v>0</v>
      </c>
      <c r="AT245" s="72"/>
      <c r="AU245" s="163"/>
      <c r="AV245" s="72" t="s">
        <v>236</v>
      </c>
      <c r="AW245" s="131">
        <v>2</v>
      </c>
      <c r="AX245" s="443"/>
      <c r="AY245" s="443"/>
      <c r="AZ245" s="418"/>
    </row>
    <row r="246" spans="1:52" ht="27">
      <c r="A246" s="456"/>
      <c r="B246" s="458"/>
      <c r="C246" s="451"/>
      <c r="D246" s="116" t="s">
        <v>7</v>
      </c>
      <c r="E246" s="164">
        <v>0</v>
      </c>
      <c r="F246" s="164">
        <v>0</v>
      </c>
      <c r="G246" s="162"/>
      <c r="H246" s="162"/>
      <c r="I246" s="162"/>
      <c r="J246" s="162"/>
      <c r="K246" s="162"/>
      <c r="L246" s="162"/>
      <c r="M246" s="164">
        <v>0</v>
      </c>
      <c r="N246" s="164">
        <v>0</v>
      </c>
      <c r="O246" s="164">
        <v>0</v>
      </c>
      <c r="P246" s="162"/>
      <c r="Q246" s="162"/>
      <c r="R246" s="162"/>
      <c r="S246" s="41"/>
      <c r="T246" s="41"/>
      <c r="U246" s="41"/>
      <c r="V246" s="41"/>
      <c r="W246" s="41"/>
      <c r="X246" s="41"/>
      <c r="Y246" s="41"/>
      <c r="Z246" s="41">
        <v>0</v>
      </c>
      <c r="AA246" s="164">
        <v>0</v>
      </c>
      <c r="AB246" s="164">
        <v>0</v>
      </c>
      <c r="AC246" s="162"/>
      <c r="AD246" s="164"/>
      <c r="AE246" s="41"/>
      <c r="AF246" s="416"/>
      <c r="AG246" s="451"/>
      <c r="AH246" s="444"/>
      <c r="AI246" s="444"/>
      <c r="AJ246" s="449"/>
      <c r="AK246" s="451"/>
      <c r="AL246" s="430"/>
      <c r="AM246" s="430"/>
      <c r="AN246" s="430"/>
      <c r="AO246" s="430"/>
      <c r="AP246" s="430"/>
      <c r="AQ246" s="429"/>
      <c r="AR246" s="70" t="s">
        <v>237</v>
      </c>
      <c r="AS246" s="131">
        <v>0</v>
      </c>
      <c r="AT246" s="85"/>
      <c r="AU246" s="161"/>
      <c r="AV246" s="72" t="s">
        <v>238</v>
      </c>
      <c r="AW246" s="131">
        <v>0</v>
      </c>
      <c r="AX246" s="443"/>
      <c r="AY246" s="443"/>
      <c r="AZ246" s="418"/>
    </row>
    <row r="247" spans="1:52" ht="27">
      <c r="A247" s="456"/>
      <c r="B247" s="458"/>
      <c r="C247" s="451"/>
      <c r="D247" s="61" t="s">
        <v>96</v>
      </c>
      <c r="E247" s="164">
        <f>E245+E243</f>
        <v>616</v>
      </c>
      <c r="F247" s="164">
        <f>F245+F243</f>
        <v>616</v>
      </c>
      <c r="G247" s="162"/>
      <c r="H247" s="162"/>
      <c r="I247" s="162"/>
      <c r="J247" s="162"/>
      <c r="K247" s="162"/>
      <c r="L247" s="162"/>
      <c r="M247" s="164">
        <f t="shared" ref="M247:AB248" si="65">M245+M243</f>
        <v>179</v>
      </c>
      <c r="N247" s="164">
        <v>616</v>
      </c>
      <c r="O247" s="164">
        <v>616</v>
      </c>
      <c r="P247" s="164"/>
      <c r="Q247" s="164"/>
      <c r="R247" s="164"/>
      <c r="S247" s="164"/>
      <c r="T247" s="164">
        <f t="shared" si="65"/>
        <v>0</v>
      </c>
      <c r="U247" s="164">
        <f t="shared" si="65"/>
        <v>0</v>
      </c>
      <c r="V247" s="164">
        <f t="shared" si="65"/>
        <v>0</v>
      </c>
      <c r="W247" s="164">
        <f t="shared" si="65"/>
        <v>0</v>
      </c>
      <c r="X247" s="164">
        <f t="shared" si="65"/>
        <v>0</v>
      </c>
      <c r="Y247" s="164">
        <f t="shared" si="65"/>
        <v>0</v>
      </c>
      <c r="Z247" s="164">
        <f t="shared" si="65"/>
        <v>179</v>
      </c>
      <c r="AA247" s="164">
        <f t="shared" si="65"/>
        <v>398</v>
      </c>
      <c r="AB247" s="164">
        <f t="shared" si="65"/>
        <v>554</v>
      </c>
      <c r="AC247" s="162"/>
      <c r="AD247" s="164"/>
      <c r="AE247" s="41"/>
      <c r="AF247" s="416"/>
      <c r="AG247" s="451"/>
      <c r="AH247" s="444"/>
      <c r="AI247" s="444"/>
      <c r="AJ247" s="449"/>
      <c r="AK247" s="451"/>
      <c r="AL247" s="430"/>
      <c r="AM247" s="430"/>
      <c r="AN247" s="430"/>
      <c r="AO247" s="430"/>
      <c r="AP247" s="430"/>
      <c r="AQ247" s="429"/>
      <c r="AR247" s="70" t="s">
        <v>239</v>
      </c>
      <c r="AS247" s="131">
        <v>366</v>
      </c>
      <c r="AT247" s="85"/>
      <c r="AU247" s="161"/>
      <c r="AV247" s="72" t="s">
        <v>240</v>
      </c>
      <c r="AW247" s="131">
        <v>0</v>
      </c>
      <c r="AX247" s="443"/>
      <c r="AY247" s="443"/>
      <c r="AZ247" s="418"/>
    </row>
    <row r="248" spans="1:52" ht="22.5">
      <c r="A248" s="456"/>
      <c r="B248" s="458"/>
      <c r="C248" s="451"/>
      <c r="D248" s="440" t="s">
        <v>99</v>
      </c>
      <c r="E248" s="442">
        <f>E246+E244</f>
        <v>40000000</v>
      </c>
      <c r="F248" s="180">
        <f>F246+F244</f>
        <v>40000000</v>
      </c>
      <c r="G248" s="180"/>
      <c r="H248" s="180"/>
      <c r="I248" s="180"/>
      <c r="J248" s="180"/>
      <c r="K248" s="180"/>
      <c r="L248" s="180"/>
      <c r="M248" s="180">
        <f t="shared" si="65"/>
        <v>21413888</v>
      </c>
      <c r="N248" s="180">
        <v>40000000</v>
      </c>
      <c r="O248" s="180">
        <v>40000000</v>
      </c>
      <c r="P248" s="442"/>
      <c r="Q248" s="442"/>
      <c r="R248" s="442"/>
      <c r="S248" s="442"/>
      <c r="T248" s="442">
        <f t="shared" si="65"/>
        <v>0</v>
      </c>
      <c r="U248" s="442">
        <f t="shared" si="65"/>
        <v>0</v>
      </c>
      <c r="V248" s="442">
        <f t="shared" si="65"/>
        <v>0</v>
      </c>
      <c r="W248" s="442">
        <f t="shared" si="65"/>
        <v>0</v>
      </c>
      <c r="X248" s="442">
        <f t="shared" si="65"/>
        <v>0</v>
      </c>
      <c r="Y248" s="442">
        <f t="shared" si="65"/>
        <v>0</v>
      </c>
      <c r="Z248" s="442">
        <f t="shared" si="65"/>
        <v>21413888</v>
      </c>
      <c r="AA248" s="442">
        <f t="shared" si="65"/>
        <v>38182900</v>
      </c>
      <c r="AB248" s="442">
        <f t="shared" si="65"/>
        <v>38182900</v>
      </c>
      <c r="AC248" s="445"/>
      <c r="AD248" s="445"/>
      <c r="AE248" s="445"/>
      <c r="AF248" s="416"/>
      <c r="AG248" s="451"/>
      <c r="AH248" s="444"/>
      <c r="AI248" s="444"/>
      <c r="AJ248" s="449"/>
      <c r="AK248" s="451"/>
      <c r="AL248" s="430"/>
      <c r="AM248" s="430"/>
      <c r="AN248" s="430"/>
      <c r="AO248" s="430"/>
      <c r="AP248" s="430"/>
      <c r="AQ248" s="429"/>
      <c r="AR248" s="70" t="s">
        <v>241</v>
      </c>
      <c r="AS248" s="131">
        <v>0</v>
      </c>
      <c r="AT248" s="85"/>
      <c r="AU248" s="161"/>
      <c r="AV248" s="72" t="s">
        <v>242</v>
      </c>
      <c r="AW248" s="131">
        <v>523</v>
      </c>
      <c r="AX248" s="443"/>
      <c r="AY248" s="443"/>
      <c r="AZ248" s="418"/>
    </row>
    <row r="249" spans="1:52" ht="23.25" thickBot="1">
      <c r="A249" s="456"/>
      <c r="B249" s="458"/>
      <c r="C249" s="451"/>
      <c r="D249" s="447"/>
      <c r="E249" s="442"/>
      <c r="F249" s="180"/>
      <c r="G249" s="180"/>
      <c r="H249" s="180"/>
      <c r="I249" s="180"/>
      <c r="J249" s="180"/>
      <c r="K249" s="180"/>
      <c r="L249" s="180"/>
      <c r="M249" s="180"/>
      <c r="N249" s="180"/>
      <c r="O249" s="180"/>
      <c r="P249" s="442"/>
      <c r="Q249" s="442"/>
      <c r="R249" s="442"/>
      <c r="S249" s="442"/>
      <c r="T249" s="442"/>
      <c r="U249" s="442"/>
      <c r="V249" s="442"/>
      <c r="W249" s="442"/>
      <c r="X249" s="442"/>
      <c r="Y249" s="442"/>
      <c r="Z249" s="442"/>
      <c r="AA249" s="442"/>
      <c r="AB249" s="442"/>
      <c r="AC249" s="445"/>
      <c r="AD249" s="445"/>
      <c r="AE249" s="445"/>
      <c r="AF249" s="417"/>
      <c r="AG249" s="451"/>
      <c r="AH249" s="444"/>
      <c r="AI249" s="444"/>
      <c r="AJ249" s="450"/>
      <c r="AK249" s="451"/>
      <c r="AL249" s="430"/>
      <c r="AM249" s="430"/>
      <c r="AN249" s="430"/>
      <c r="AO249" s="430"/>
      <c r="AP249" s="430"/>
      <c r="AQ249" s="429"/>
      <c r="AR249" s="70" t="s">
        <v>243</v>
      </c>
      <c r="AS249" s="131">
        <v>0</v>
      </c>
      <c r="AT249" s="85"/>
      <c r="AU249" s="161"/>
      <c r="AV249" s="163"/>
      <c r="AW249" s="163"/>
      <c r="AX249" s="443"/>
      <c r="AY249" s="443"/>
      <c r="AZ249" s="418"/>
    </row>
    <row r="250" spans="1:52" ht="22.5" customHeight="1">
      <c r="A250" s="456"/>
      <c r="B250" s="458"/>
      <c r="C250" s="451" t="s">
        <v>253</v>
      </c>
      <c r="D250" s="60" t="s">
        <v>94</v>
      </c>
      <c r="E250" s="164">
        <v>616</v>
      </c>
      <c r="F250" s="164">
        <v>616</v>
      </c>
      <c r="G250" s="164"/>
      <c r="H250" s="164"/>
      <c r="I250" s="164"/>
      <c r="J250" s="164"/>
      <c r="K250" s="164"/>
      <c r="L250" s="164"/>
      <c r="M250" s="164">
        <v>212</v>
      </c>
      <c r="N250" s="164">
        <v>616</v>
      </c>
      <c r="O250" s="164">
        <v>616</v>
      </c>
      <c r="P250" s="164"/>
      <c r="Q250" s="164"/>
      <c r="R250" s="65"/>
      <c r="S250" s="66"/>
      <c r="T250" s="66"/>
      <c r="U250" s="66"/>
      <c r="V250" s="66"/>
      <c r="W250" s="66"/>
      <c r="X250" s="66"/>
      <c r="Y250" s="66"/>
      <c r="Z250" s="66">
        <v>212</v>
      </c>
      <c r="AA250" s="164">
        <v>324</v>
      </c>
      <c r="AB250" s="164">
        <v>505</v>
      </c>
      <c r="AC250" s="162"/>
      <c r="AD250" s="40"/>
      <c r="AE250" s="66"/>
      <c r="AF250" s="415" t="s">
        <v>283</v>
      </c>
      <c r="AG250" s="451" t="s">
        <v>253</v>
      </c>
      <c r="AH250" s="444"/>
      <c r="AI250" s="444"/>
      <c r="AJ250" s="448" t="s">
        <v>285</v>
      </c>
      <c r="AK250" s="451" t="s">
        <v>253</v>
      </c>
      <c r="AL250" s="430"/>
      <c r="AM250" s="430" t="s">
        <v>323</v>
      </c>
      <c r="AN250" s="430">
        <v>505</v>
      </c>
      <c r="AO250" s="430">
        <v>226</v>
      </c>
      <c r="AP250" s="430">
        <v>279</v>
      </c>
      <c r="AQ250" s="429">
        <v>0</v>
      </c>
      <c r="AR250" s="70" t="s">
        <v>229</v>
      </c>
      <c r="AS250" s="130">
        <v>0</v>
      </c>
      <c r="AT250" s="72" t="s">
        <v>230</v>
      </c>
      <c r="AU250" s="130">
        <v>0</v>
      </c>
      <c r="AV250" s="72" t="s">
        <v>231</v>
      </c>
      <c r="AW250" s="130">
        <v>3</v>
      </c>
      <c r="AX250" s="443">
        <f t="shared" si="57"/>
        <v>505</v>
      </c>
      <c r="AY250" s="443"/>
      <c r="AZ250" s="418"/>
    </row>
    <row r="251" spans="1:52" ht="18">
      <c r="A251" s="456"/>
      <c r="B251" s="458"/>
      <c r="C251" s="451"/>
      <c r="D251" s="116" t="s">
        <v>6</v>
      </c>
      <c r="E251" s="67">
        <v>40000000</v>
      </c>
      <c r="F251" s="67">
        <v>40000000</v>
      </c>
      <c r="G251" s="164"/>
      <c r="H251" s="164"/>
      <c r="I251" s="164"/>
      <c r="J251" s="164"/>
      <c r="K251" s="164"/>
      <c r="L251" s="164"/>
      <c r="M251" s="164">
        <v>21413888</v>
      </c>
      <c r="N251" s="86">
        <v>40000000</v>
      </c>
      <c r="O251" s="86">
        <v>40000000</v>
      </c>
      <c r="P251" s="164"/>
      <c r="Q251" s="164"/>
      <c r="R251" s="164"/>
      <c r="S251" s="39"/>
      <c r="T251" s="39"/>
      <c r="U251" s="39"/>
      <c r="V251" s="39"/>
      <c r="W251" s="39"/>
      <c r="X251" s="39"/>
      <c r="Y251" s="39"/>
      <c r="Z251" s="164">
        <v>21413888</v>
      </c>
      <c r="AA251" s="86">
        <v>38182900</v>
      </c>
      <c r="AB251" s="86">
        <v>38182900</v>
      </c>
      <c r="AC251" s="164"/>
      <c r="AD251" s="164"/>
      <c r="AE251" s="39"/>
      <c r="AF251" s="416"/>
      <c r="AG251" s="451"/>
      <c r="AH251" s="444"/>
      <c r="AI251" s="444"/>
      <c r="AJ251" s="449"/>
      <c r="AK251" s="451"/>
      <c r="AL251" s="430"/>
      <c r="AM251" s="430"/>
      <c r="AN251" s="430"/>
      <c r="AO251" s="430"/>
      <c r="AP251" s="430"/>
      <c r="AQ251" s="429"/>
      <c r="AR251" s="70" t="s">
        <v>232</v>
      </c>
      <c r="AS251" s="130">
        <v>40</v>
      </c>
      <c r="AT251" s="72" t="s">
        <v>233</v>
      </c>
      <c r="AU251" s="130">
        <v>505</v>
      </c>
      <c r="AV251" s="72" t="s">
        <v>234</v>
      </c>
      <c r="AW251" s="130">
        <v>0</v>
      </c>
      <c r="AX251" s="443"/>
      <c r="AY251" s="443"/>
      <c r="AZ251" s="418"/>
    </row>
    <row r="252" spans="1:52" ht="27">
      <c r="A252" s="456"/>
      <c r="B252" s="458"/>
      <c r="C252" s="451"/>
      <c r="D252" s="61" t="s">
        <v>95</v>
      </c>
      <c r="E252" s="164">
        <v>0</v>
      </c>
      <c r="F252" s="164">
        <v>0</v>
      </c>
      <c r="G252" s="162"/>
      <c r="H252" s="162"/>
      <c r="I252" s="162"/>
      <c r="J252" s="162"/>
      <c r="K252" s="162"/>
      <c r="L252" s="162"/>
      <c r="M252" s="164">
        <v>0</v>
      </c>
      <c r="N252" s="164">
        <v>0</v>
      </c>
      <c r="O252" s="164">
        <v>0</v>
      </c>
      <c r="P252" s="162"/>
      <c r="Q252" s="162"/>
      <c r="R252" s="162"/>
      <c r="S252" s="41"/>
      <c r="T252" s="41"/>
      <c r="U252" s="41"/>
      <c r="V252" s="41"/>
      <c r="W252" s="41"/>
      <c r="X252" s="41"/>
      <c r="Y252" s="41"/>
      <c r="Z252" s="41">
        <v>0</v>
      </c>
      <c r="AA252" s="164">
        <v>0</v>
      </c>
      <c r="AB252" s="164">
        <v>0</v>
      </c>
      <c r="AC252" s="162"/>
      <c r="AD252" s="164"/>
      <c r="AE252" s="41"/>
      <c r="AF252" s="416"/>
      <c r="AG252" s="451"/>
      <c r="AH252" s="444"/>
      <c r="AI252" s="444"/>
      <c r="AJ252" s="449"/>
      <c r="AK252" s="451"/>
      <c r="AL252" s="430"/>
      <c r="AM252" s="430"/>
      <c r="AN252" s="430"/>
      <c r="AO252" s="430"/>
      <c r="AP252" s="430"/>
      <c r="AQ252" s="429"/>
      <c r="AR252" s="70" t="s">
        <v>235</v>
      </c>
      <c r="AS252" s="130">
        <v>68</v>
      </c>
      <c r="AT252" s="72"/>
      <c r="AU252" s="163"/>
      <c r="AV252" s="72" t="s">
        <v>236</v>
      </c>
      <c r="AW252" s="130">
        <v>1</v>
      </c>
      <c r="AX252" s="443"/>
      <c r="AY252" s="443"/>
      <c r="AZ252" s="418"/>
    </row>
    <row r="253" spans="1:52" ht="27">
      <c r="A253" s="456"/>
      <c r="B253" s="458"/>
      <c r="C253" s="451"/>
      <c r="D253" s="116" t="s">
        <v>7</v>
      </c>
      <c r="E253" s="164">
        <v>0</v>
      </c>
      <c r="F253" s="164">
        <v>0</v>
      </c>
      <c r="G253" s="162"/>
      <c r="H253" s="162"/>
      <c r="I253" s="162"/>
      <c r="J253" s="162"/>
      <c r="K253" s="162"/>
      <c r="L253" s="162"/>
      <c r="M253" s="164">
        <v>0</v>
      </c>
      <c r="N253" s="164">
        <v>0</v>
      </c>
      <c r="O253" s="164">
        <v>0</v>
      </c>
      <c r="P253" s="162"/>
      <c r="Q253" s="162"/>
      <c r="R253" s="162"/>
      <c r="S253" s="41"/>
      <c r="T253" s="41"/>
      <c r="U253" s="41"/>
      <c r="V253" s="41"/>
      <c r="W253" s="41"/>
      <c r="X253" s="41"/>
      <c r="Y253" s="41"/>
      <c r="Z253" s="41">
        <v>0</v>
      </c>
      <c r="AA253" s="164">
        <v>0</v>
      </c>
      <c r="AB253" s="164">
        <v>0</v>
      </c>
      <c r="AC253" s="162"/>
      <c r="AD253" s="164"/>
      <c r="AE253" s="41"/>
      <c r="AF253" s="416"/>
      <c r="AG253" s="451"/>
      <c r="AH253" s="444"/>
      <c r="AI253" s="444"/>
      <c r="AJ253" s="449"/>
      <c r="AK253" s="451"/>
      <c r="AL253" s="430"/>
      <c r="AM253" s="430"/>
      <c r="AN253" s="430"/>
      <c r="AO253" s="430"/>
      <c r="AP253" s="430"/>
      <c r="AQ253" s="429"/>
      <c r="AR253" s="70" t="s">
        <v>237</v>
      </c>
      <c r="AS253" s="130">
        <v>62</v>
      </c>
      <c r="AT253" s="85"/>
      <c r="AU253" s="161"/>
      <c r="AV253" s="72" t="s">
        <v>238</v>
      </c>
      <c r="AW253" s="130">
        <v>0</v>
      </c>
      <c r="AX253" s="443"/>
      <c r="AY253" s="443"/>
      <c r="AZ253" s="418"/>
    </row>
    <row r="254" spans="1:52" ht="27">
      <c r="A254" s="456"/>
      <c r="B254" s="458"/>
      <c r="C254" s="451"/>
      <c r="D254" s="61" t="s">
        <v>96</v>
      </c>
      <c r="E254" s="164">
        <f>E252+E250</f>
        <v>616</v>
      </c>
      <c r="F254" s="164">
        <f>F252+F250</f>
        <v>616</v>
      </c>
      <c r="G254" s="162"/>
      <c r="H254" s="162"/>
      <c r="I254" s="162"/>
      <c r="J254" s="162"/>
      <c r="K254" s="162"/>
      <c r="L254" s="162"/>
      <c r="M254" s="164">
        <f t="shared" ref="M254:AB255" si="66">M252+M250</f>
        <v>212</v>
      </c>
      <c r="N254" s="164">
        <v>616</v>
      </c>
      <c r="O254" s="164">
        <v>616</v>
      </c>
      <c r="P254" s="164"/>
      <c r="Q254" s="164"/>
      <c r="R254" s="164"/>
      <c r="S254" s="164"/>
      <c r="T254" s="164">
        <f t="shared" si="66"/>
        <v>0</v>
      </c>
      <c r="U254" s="164">
        <f t="shared" si="66"/>
        <v>0</v>
      </c>
      <c r="V254" s="164">
        <f t="shared" si="66"/>
        <v>0</v>
      </c>
      <c r="W254" s="164">
        <f t="shared" si="66"/>
        <v>0</v>
      </c>
      <c r="X254" s="164">
        <f t="shared" si="66"/>
        <v>0</v>
      </c>
      <c r="Y254" s="164">
        <f t="shared" si="66"/>
        <v>0</v>
      </c>
      <c r="Z254" s="164">
        <f t="shared" si="66"/>
        <v>212</v>
      </c>
      <c r="AA254" s="164">
        <f t="shared" si="66"/>
        <v>324</v>
      </c>
      <c r="AB254" s="164">
        <f t="shared" si="66"/>
        <v>505</v>
      </c>
      <c r="AC254" s="162"/>
      <c r="AD254" s="164"/>
      <c r="AE254" s="41"/>
      <c r="AF254" s="416"/>
      <c r="AG254" s="451"/>
      <c r="AH254" s="444"/>
      <c r="AI254" s="444"/>
      <c r="AJ254" s="449"/>
      <c r="AK254" s="451"/>
      <c r="AL254" s="430"/>
      <c r="AM254" s="430"/>
      <c r="AN254" s="430"/>
      <c r="AO254" s="430"/>
      <c r="AP254" s="430"/>
      <c r="AQ254" s="429"/>
      <c r="AR254" s="70" t="s">
        <v>239</v>
      </c>
      <c r="AS254" s="130">
        <v>177</v>
      </c>
      <c r="AT254" s="85"/>
      <c r="AU254" s="161"/>
      <c r="AV254" s="72" t="s">
        <v>240</v>
      </c>
      <c r="AW254" s="130">
        <v>0</v>
      </c>
      <c r="AX254" s="443"/>
      <c r="AY254" s="443"/>
      <c r="AZ254" s="418"/>
    </row>
    <row r="255" spans="1:52" ht="22.5">
      <c r="A255" s="456"/>
      <c r="B255" s="458"/>
      <c r="C255" s="451"/>
      <c r="D255" s="440" t="s">
        <v>99</v>
      </c>
      <c r="E255" s="442">
        <f>E253+E251</f>
        <v>40000000</v>
      </c>
      <c r="F255" s="180">
        <f>F253+F251</f>
        <v>40000000</v>
      </c>
      <c r="G255" s="180"/>
      <c r="H255" s="180"/>
      <c r="I255" s="180"/>
      <c r="J255" s="180"/>
      <c r="K255" s="180"/>
      <c r="L255" s="180"/>
      <c r="M255" s="180">
        <f t="shared" si="66"/>
        <v>21413888</v>
      </c>
      <c r="N255" s="180">
        <v>40000000</v>
      </c>
      <c r="O255" s="180">
        <v>40000000</v>
      </c>
      <c r="P255" s="442"/>
      <c r="Q255" s="442"/>
      <c r="R255" s="442"/>
      <c r="S255" s="442"/>
      <c r="T255" s="442">
        <f t="shared" si="66"/>
        <v>0</v>
      </c>
      <c r="U255" s="442">
        <f t="shared" si="66"/>
        <v>0</v>
      </c>
      <c r="V255" s="442">
        <f t="shared" si="66"/>
        <v>0</v>
      </c>
      <c r="W255" s="442">
        <f t="shared" si="66"/>
        <v>0</v>
      </c>
      <c r="X255" s="442">
        <f t="shared" si="66"/>
        <v>0</v>
      </c>
      <c r="Y255" s="442">
        <f t="shared" si="66"/>
        <v>0</v>
      </c>
      <c r="Z255" s="442">
        <f t="shared" si="66"/>
        <v>21413888</v>
      </c>
      <c r="AA255" s="442">
        <f t="shared" si="66"/>
        <v>38182900</v>
      </c>
      <c r="AB255" s="442">
        <f t="shared" si="66"/>
        <v>38182900</v>
      </c>
      <c r="AC255" s="445"/>
      <c r="AD255" s="445"/>
      <c r="AE255" s="445"/>
      <c r="AF255" s="416"/>
      <c r="AG255" s="451"/>
      <c r="AH255" s="444"/>
      <c r="AI255" s="444"/>
      <c r="AJ255" s="449"/>
      <c r="AK255" s="451"/>
      <c r="AL255" s="430"/>
      <c r="AM255" s="430"/>
      <c r="AN255" s="430"/>
      <c r="AO255" s="430"/>
      <c r="AP255" s="430"/>
      <c r="AQ255" s="429"/>
      <c r="AR255" s="70" t="s">
        <v>241</v>
      </c>
      <c r="AS255" s="130">
        <v>32</v>
      </c>
      <c r="AT255" s="85"/>
      <c r="AU255" s="161"/>
      <c r="AV255" s="72" t="s">
        <v>242</v>
      </c>
      <c r="AW255" s="130">
        <v>501</v>
      </c>
      <c r="AX255" s="443"/>
      <c r="AY255" s="443"/>
      <c r="AZ255" s="418"/>
    </row>
    <row r="256" spans="1:52" ht="23.25" thickBot="1">
      <c r="A256" s="456"/>
      <c r="B256" s="458"/>
      <c r="C256" s="451"/>
      <c r="D256" s="447"/>
      <c r="E256" s="442"/>
      <c r="F256" s="180"/>
      <c r="G256" s="180"/>
      <c r="H256" s="180"/>
      <c r="I256" s="180"/>
      <c r="J256" s="180"/>
      <c r="K256" s="180"/>
      <c r="L256" s="180"/>
      <c r="M256" s="180"/>
      <c r="N256" s="180"/>
      <c r="O256" s="180"/>
      <c r="P256" s="442"/>
      <c r="Q256" s="442"/>
      <c r="R256" s="442"/>
      <c r="S256" s="442"/>
      <c r="T256" s="442"/>
      <c r="U256" s="442"/>
      <c r="V256" s="442"/>
      <c r="W256" s="442"/>
      <c r="X256" s="442"/>
      <c r="Y256" s="442"/>
      <c r="Z256" s="442"/>
      <c r="AA256" s="442"/>
      <c r="AB256" s="442"/>
      <c r="AC256" s="445"/>
      <c r="AD256" s="445"/>
      <c r="AE256" s="445"/>
      <c r="AF256" s="417"/>
      <c r="AG256" s="451"/>
      <c r="AH256" s="444"/>
      <c r="AI256" s="444"/>
      <c r="AJ256" s="450"/>
      <c r="AK256" s="451"/>
      <c r="AL256" s="430"/>
      <c r="AM256" s="430"/>
      <c r="AN256" s="430"/>
      <c r="AO256" s="430"/>
      <c r="AP256" s="430"/>
      <c r="AQ256" s="429"/>
      <c r="AR256" s="70" t="s">
        <v>243</v>
      </c>
      <c r="AS256" s="130">
        <v>126</v>
      </c>
      <c r="AT256" s="85"/>
      <c r="AU256" s="161"/>
      <c r="AV256" s="163"/>
      <c r="AW256" s="163"/>
      <c r="AX256" s="443"/>
      <c r="AY256" s="443"/>
      <c r="AZ256" s="418"/>
    </row>
    <row r="257" spans="1:52" ht="22.5" customHeight="1">
      <c r="A257" s="456"/>
      <c r="B257" s="458"/>
      <c r="C257" s="451" t="s">
        <v>254</v>
      </c>
      <c r="D257" s="60" t="s">
        <v>94</v>
      </c>
      <c r="E257" s="164">
        <v>616</v>
      </c>
      <c r="F257" s="164">
        <v>616</v>
      </c>
      <c r="G257" s="164"/>
      <c r="H257" s="164"/>
      <c r="I257" s="164"/>
      <c r="J257" s="164"/>
      <c r="K257" s="164"/>
      <c r="L257" s="164"/>
      <c r="M257" s="164">
        <v>20</v>
      </c>
      <c r="N257" s="164">
        <v>616</v>
      </c>
      <c r="O257" s="164">
        <v>616</v>
      </c>
      <c r="P257" s="164"/>
      <c r="Q257" s="164"/>
      <c r="R257" s="65"/>
      <c r="S257" s="66"/>
      <c r="T257" s="66"/>
      <c r="U257" s="66"/>
      <c r="V257" s="66"/>
      <c r="W257" s="66"/>
      <c r="X257" s="66"/>
      <c r="Y257" s="66"/>
      <c r="Z257" s="66">
        <v>20</v>
      </c>
      <c r="AA257" s="164">
        <v>65</v>
      </c>
      <c r="AB257" s="164">
        <v>200</v>
      </c>
      <c r="AC257" s="162"/>
      <c r="AD257" s="40"/>
      <c r="AE257" s="66"/>
      <c r="AF257" s="415" t="s">
        <v>283</v>
      </c>
      <c r="AG257" s="451" t="s">
        <v>254</v>
      </c>
      <c r="AH257" s="444"/>
      <c r="AI257" s="444"/>
      <c r="AJ257" s="448" t="s">
        <v>285</v>
      </c>
      <c r="AK257" s="451" t="s">
        <v>254</v>
      </c>
      <c r="AL257" s="430"/>
      <c r="AM257" s="430" t="s">
        <v>248</v>
      </c>
      <c r="AN257" s="430">
        <v>200</v>
      </c>
      <c r="AO257" s="430">
        <v>74</v>
      </c>
      <c r="AP257" s="430">
        <v>126</v>
      </c>
      <c r="AQ257" s="429">
        <v>0</v>
      </c>
      <c r="AR257" s="70" t="s">
        <v>229</v>
      </c>
      <c r="AS257" s="130">
        <v>0</v>
      </c>
      <c r="AT257" s="72" t="s">
        <v>230</v>
      </c>
      <c r="AU257" s="130">
        <v>49</v>
      </c>
      <c r="AV257" s="72" t="s">
        <v>231</v>
      </c>
      <c r="AW257" s="130">
        <v>0</v>
      </c>
      <c r="AX257" s="443">
        <f t="shared" si="57"/>
        <v>200</v>
      </c>
      <c r="AY257" s="443"/>
      <c r="AZ257" s="418"/>
    </row>
    <row r="258" spans="1:52" ht="18">
      <c r="A258" s="456"/>
      <c r="B258" s="458"/>
      <c r="C258" s="451"/>
      <c r="D258" s="116" t="s">
        <v>6</v>
      </c>
      <c r="E258" s="67">
        <v>40000000</v>
      </c>
      <c r="F258" s="67">
        <v>40000000</v>
      </c>
      <c r="G258" s="164"/>
      <c r="H258" s="164"/>
      <c r="I258" s="164"/>
      <c r="J258" s="164"/>
      <c r="K258" s="164"/>
      <c r="L258" s="164"/>
      <c r="M258" s="164">
        <v>21413888</v>
      </c>
      <c r="N258" s="86">
        <v>40000000</v>
      </c>
      <c r="O258" s="86">
        <v>40000000</v>
      </c>
      <c r="P258" s="164"/>
      <c r="Q258" s="164"/>
      <c r="R258" s="164"/>
      <c r="S258" s="39"/>
      <c r="T258" s="39"/>
      <c r="U258" s="39"/>
      <c r="V258" s="39"/>
      <c r="W258" s="39"/>
      <c r="X258" s="39"/>
      <c r="Y258" s="39"/>
      <c r="Z258" s="164">
        <v>21413888</v>
      </c>
      <c r="AA258" s="86">
        <v>38182900</v>
      </c>
      <c r="AB258" s="86">
        <v>38182900</v>
      </c>
      <c r="AC258" s="164"/>
      <c r="AD258" s="164"/>
      <c r="AE258" s="39"/>
      <c r="AF258" s="416"/>
      <c r="AG258" s="451"/>
      <c r="AH258" s="444"/>
      <c r="AI258" s="444"/>
      <c r="AJ258" s="449"/>
      <c r="AK258" s="451"/>
      <c r="AL258" s="430"/>
      <c r="AM258" s="430"/>
      <c r="AN258" s="430"/>
      <c r="AO258" s="430"/>
      <c r="AP258" s="430"/>
      <c r="AQ258" s="429"/>
      <c r="AR258" s="70" t="s">
        <v>232</v>
      </c>
      <c r="AS258" s="130">
        <v>0</v>
      </c>
      <c r="AT258" s="72" t="s">
        <v>233</v>
      </c>
      <c r="AU258" s="130">
        <v>151</v>
      </c>
      <c r="AV258" s="72" t="s">
        <v>234</v>
      </c>
      <c r="AW258" s="130">
        <v>0</v>
      </c>
      <c r="AX258" s="443"/>
      <c r="AY258" s="443"/>
      <c r="AZ258" s="418"/>
    </row>
    <row r="259" spans="1:52" ht="27">
      <c r="A259" s="456"/>
      <c r="B259" s="458"/>
      <c r="C259" s="451"/>
      <c r="D259" s="61" t="s">
        <v>95</v>
      </c>
      <c r="E259" s="164">
        <v>0</v>
      </c>
      <c r="F259" s="164">
        <v>0</v>
      </c>
      <c r="G259" s="162"/>
      <c r="H259" s="162"/>
      <c r="I259" s="162"/>
      <c r="J259" s="162"/>
      <c r="K259" s="162"/>
      <c r="L259" s="162"/>
      <c r="M259" s="164">
        <v>0</v>
      </c>
      <c r="N259" s="164">
        <v>0</v>
      </c>
      <c r="O259" s="164">
        <v>0</v>
      </c>
      <c r="P259" s="162"/>
      <c r="Q259" s="162"/>
      <c r="R259" s="162"/>
      <c r="S259" s="41"/>
      <c r="T259" s="41"/>
      <c r="U259" s="41"/>
      <c r="V259" s="41"/>
      <c r="W259" s="41"/>
      <c r="X259" s="41"/>
      <c r="Y259" s="41"/>
      <c r="Z259" s="41">
        <v>0</v>
      </c>
      <c r="AA259" s="164">
        <v>0</v>
      </c>
      <c r="AB259" s="164">
        <v>0</v>
      </c>
      <c r="AC259" s="162"/>
      <c r="AD259" s="164"/>
      <c r="AE259" s="41"/>
      <c r="AF259" s="416"/>
      <c r="AG259" s="451"/>
      <c r="AH259" s="444"/>
      <c r="AI259" s="444"/>
      <c r="AJ259" s="449"/>
      <c r="AK259" s="451"/>
      <c r="AL259" s="430"/>
      <c r="AM259" s="430"/>
      <c r="AN259" s="430"/>
      <c r="AO259" s="430"/>
      <c r="AP259" s="430"/>
      <c r="AQ259" s="429"/>
      <c r="AR259" s="70" t="s">
        <v>235</v>
      </c>
      <c r="AS259" s="130">
        <v>2</v>
      </c>
      <c r="AT259" s="72"/>
      <c r="AU259" s="163"/>
      <c r="AV259" s="72" t="s">
        <v>236</v>
      </c>
      <c r="AW259" s="130">
        <v>2</v>
      </c>
      <c r="AX259" s="443"/>
      <c r="AY259" s="443"/>
      <c r="AZ259" s="418"/>
    </row>
    <row r="260" spans="1:52" ht="27">
      <c r="A260" s="456"/>
      <c r="B260" s="458"/>
      <c r="C260" s="451"/>
      <c r="D260" s="116" t="s">
        <v>7</v>
      </c>
      <c r="E260" s="164">
        <v>0</v>
      </c>
      <c r="F260" s="164">
        <v>0</v>
      </c>
      <c r="G260" s="162"/>
      <c r="H260" s="162"/>
      <c r="I260" s="162"/>
      <c r="J260" s="162"/>
      <c r="K260" s="162"/>
      <c r="L260" s="162"/>
      <c r="M260" s="164">
        <v>0</v>
      </c>
      <c r="N260" s="164">
        <v>0</v>
      </c>
      <c r="O260" s="164">
        <v>0</v>
      </c>
      <c r="P260" s="162"/>
      <c r="Q260" s="162"/>
      <c r="R260" s="162"/>
      <c r="S260" s="41"/>
      <c r="T260" s="41"/>
      <c r="U260" s="41"/>
      <c r="V260" s="41"/>
      <c r="W260" s="41"/>
      <c r="X260" s="41"/>
      <c r="Y260" s="41"/>
      <c r="Z260" s="41">
        <v>0</v>
      </c>
      <c r="AA260" s="164">
        <v>0</v>
      </c>
      <c r="AB260" s="164">
        <v>0</v>
      </c>
      <c r="AC260" s="162"/>
      <c r="AD260" s="164"/>
      <c r="AE260" s="41"/>
      <c r="AF260" s="416"/>
      <c r="AG260" s="451"/>
      <c r="AH260" s="444"/>
      <c r="AI260" s="444"/>
      <c r="AJ260" s="449"/>
      <c r="AK260" s="451"/>
      <c r="AL260" s="430"/>
      <c r="AM260" s="430"/>
      <c r="AN260" s="430"/>
      <c r="AO260" s="430"/>
      <c r="AP260" s="430"/>
      <c r="AQ260" s="429"/>
      <c r="AR260" s="70" t="s">
        <v>237</v>
      </c>
      <c r="AS260" s="130">
        <v>59</v>
      </c>
      <c r="AT260" s="85"/>
      <c r="AU260" s="161"/>
      <c r="AV260" s="72" t="s">
        <v>238</v>
      </c>
      <c r="AW260" s="130">
        <v>0</v>
      </c>
      <c r="AX260" s="443"/>
      <c r="AY260" s="443"/>
      <c r="AZ260" s="418"/>
    </row>
    <row r="261" spans="1:52" ht="27">
      <c r="A261" s="456"/>
      <c r="B261" s="458"/>
      <c r="C261" s="451"/>
      <c r="D261" s="61" t="s">
        <v>96</v>
      </c>
      <c r="E261" s="164">
        <f>E259+E257</f>
        <v>616</v>
      </c>
      <c r="F261" s="164">
        <f>F259+F257</f>
        <v>616</v>
      </c>
      <c r="G261" s="162"/>
      <c r="H261" s="162"/>
      <c r="I261" s="162"/>
      <c r="J261" s="162"/>
      <c r="K261" s="162"/>
      <c r="L261" s="162"/>
      <c r="M261" s="164">
        <f t="shared" ref="M261:AB262" si="67">M259+M257</f>
        <v>20</v>
      </c>
      <c r="N261" s="164">
        <v>616</v>
      </c>
      <c r="O261" s="164">
        <v>616</v>
      </c>
      <c r="P261" s="164"/>
      <c r="Q261" s="164"/>
      <c r="R261" s="164"/>
      <c r="S261" s="164"/>
      <c r="T261" s="164">
        <f t="shared" si="67"/>
        <v>0</v>
      </c>
      <c r="U261" s="164">
        <f t="shared" si="67"/>
        <v>0</v>
      </c>
      <c r="V261" s="164">
        <f t="shared" si="67"/>
        <v>0</v>
      </c>
      <c r="W261" s="164">
        <f t="shared" si="67"/>
        <v>0</v>
      </c>
      <c r="X261" s="164">
        <f t="shared" si="67"/>
        <v>0</v>
      </c>
      <c r="Y261" s="164">
        <f t="shared" si="67"/>
        <v>0</v>
      </c>
      <c r="Z261" s="164">
        <f t="shared" si="67"/>
        <v>20</v>
      </c>
      <c r="AA261" s="164">
        <f t="shared" si="67"/>
        <v>65</v>
      </c>
      <c r="AB261" s="164">
        <f t="shared" si="67"/>
        <v>200</v>
      </c>
      <c r="AC261" s="162"/>
      <c r="AD261" s="164"/>
      <c r="AE261" s="41"/>
      <c r="AF261" s="416"/>
      <c r="AG261" s="451"/>
      <c r="AH261" s="444"/>
      <c r="AI261" s="444"/>
      <c r="AJ261" s="449"/>
      <c r="AK261" s="451"/>
      <c r="AL261" s="430"/>
      <c r="AM261" s="430"/>
      <c r="AN261" s="430"/>
      <c r="AO261" s="430"/>
      <c r="AP261" s="430"/>
      <c r="AQ261" s="429"/>
      <c r="AR261" s="70" t="s">
        <v>239</v>
      </c>
      <c r="AS261" s="130">
        <v>78</v>
      </c>
      <c r="AT261" s="85"/>
      <c r="AU261" s="161"/>
      <c r="AV261" s="72" t="s">
        <v>240</v>
      </c>
      <c r="AW261" s="130">
        <v>0</v>
      </c>
      <c r="AX261" s="443"/>
      <c r="AY261" s="443"/>
      <c r="AZ261" s="418"/>
    </row>
    <row r="262" spans="1:52" ht="22.5">
      <c r="A262" s="456"/>
      <c r="B262" s="458"/>
      <c r="C262" s="451"/>
      <c r="D262" s="440" t="s">
        <v>99</v>
      </c>
      <c r="E262" s="442">
        <f>E260+E258</f>
        <v>40000000</v>
      </c>
      <c r="F262" s="180">
        <f>F260+F258</f>
        <v>40000000</v>
      </c>
      <c r="G262" s="180"/>
      <c r="H262" s="180"/>
      <c r="I262" s="180"/>
      <c r="J262" s="180"/>
      <c r="K262" s="180"/>
      <c r="L262" s="180"/>
      <c r="M262" s="180">
        <f t="shared" si="67"/>
        <v>21413888</v>
      </c>
      <c r="N262" s="180">
        <v>40000000</v>
      </c>
      <c r="O262" s="180">
        <v>40000000</v>
      </c>
      <c r="P262" s="442"/>
      <c r="Q262" s="442"/>
      <c r="R262" s="442"/>
      <c r="S262" s="442"/>
      <c r="T262" s="442">
        <f t="shared" si="67"/>
        <v>0</v>
      </c>
      <c r="U262" s="442">
        <f t="shared" si="67"/>
        <v>0</v>
      </c>
      <c r="V262" s="442">
        <f t="shared" si="67"/>
        <v>0</v>
      </c>
      <c r="W262" s="442">
        <f t="shared" si="67"/>
        <v>0</v>
      </c>
      <c r="X262" s="442">
        <f t="shared" si="67"/>
        <v>0</v>
      </c>
      <c r="Y262" s="442">
        <f t="shared" si="67"/>
        <v>0</v>
      </c>
      <c r="Z262" s="442">
        <f t="shared" si="67"/>
        <v>21413888</v>
      </c>
      <c r="AA262" s="442">
        <f t="shared" si="67"/>
        <v>38182900</v>
      </c>
      <c r="AB262" s="442">
        <f t="shared" si="67"/>
        <v>38182900</v>
      </c>
      <c r="AC262" s="445"/>
      <c r="AD262" s="445"/>
      <c r="AE262" s="445"/>
      <c r="AF262" s="416"/>
      <c r="AG262" s="451"/>
      <c r="AH262" s="444"/>
      <c r="AI262" s="444"/>
      <c r="AJ262" s="449"/>
      <c r="AK262" s="451"/>
      <c r="AL262" s="430"/>
      <c r="AM262" s="430"/>
      <c r="AN262" s="430"/>
      <c r="AO262" s="430"/>
      <c r="AP262" s="430"/>
      <c r="AQ262" s="429"/>
      <c r="AR262" s="70" t="s">
        <v>241</v>
      </c>
      <c r="AS262" s="130">
        <v>5</v>
      </c>
      <c r="AT262" s="85"/>
      <c r="AU262" s="161"/>
      <c r="AV262" s="72" t="s">
        <v>242</v>
      </c>
      <c r="AW262" s="130">
        <v>198</v>
      </c>
      <c r="AX262" s="443"/>
      <c r="AY262" s="443"/>
      <c r="AZ262" s="418"/>
    </row>
    <row r="263" spans="1:52" ht="23.25" thickBot="1">
      <c r="A263" s="456"/>
      <c r="B263" s="458"/>
      <c r="C263" s="451"/>
      <c r="D263" s="447"/>
      <c r="E263" s="442"/>
      <c r="F263" s="180"/>
      <c r="G263" s="180"/>
      <c r="H263" s="180"/>
      <c r="I263" s="180"/>
      <c r="J263" s="180"/>
      <c r="K263" s="180"/>
      <c r="L263" s="180"/>
      <c r="M263" s="180"/>
      <c r="N263" s="180"/>
      <c r="O263" s="180"/>
      <c r="P263" s="442"/>
      <c r="Q263" s="442"/>
      <c r="R263" s="442"/>
      <c r="S263" s="442"/>
      <c r="T263" s="442"/>
      <c r="U263" s="442"/>
      <c r="V263" s="442"/>
      <c r="W263" s="442"/>
      <c r="X263" s="442"/>
      <c r="Y263" s="442"/>
      <c r="Z263" s="442"/>
      <c r="AA263" s="442"/>
      <c r="AB263" s="442"/>
      <c r="AC263" s="445"/>
      <c r="AD263" s="445"/>
      <c r="AE263" s="445"/>
      <c r="AF263" s="417"/>
      <c r="AG263" s="451"/>
      <c r="AH263" s="444"/>
      <c r="AI263" s="444"/>
      <c r="AJ263" s="450"/>
      <c r="AK263" s="451"/>
      <c r="AL263" s="430"/>
      <c r="AM263" s="430"/>
      <c r="AN263" s="430"/>
      <c r="AO263" s="430"/>
      <c r="AP263" s="430"/>
      <c r="AQ263" s="429"/>
      <c r="AR263" s="70" t="s">
        <v>243</v>
      </c>
      <c r="AS263" s="130">
        <v>56</v>
      </c>
      <c r="AT263" s="85"/>
      <c r="AU263" s="161"/>
      <c r="AV263" s="163"/>
      <c r="AW263" s="163"/>
      <c r="AX263" s="443"/>
      <c r="AY263" s="443"/>
      <c r="AZ263" s="418"/>
    </row>
    <row r="264" spans="1:52" ht="22.5" customHeight="1">
      <c r="A264" s="456"/>
      <c r="B264" s="458"/>
      <c r="C264" s="451" t="s">
        <v>255</v>
      </c>
      <c r="D264" s="60" t="s">
        <v>94</v>
      </c>
      <c r="E264" s="164">
        <v>616</v>
      </c>
      <c r="F264" s="164">
        <v>616</v>
      </c>
      <c r="G264" s="164"/>
      <c r="H264" s="164"/>
      <c r="I264" s="164"/>
      <c r="J264" s="164"/>
      <c r="K264" s="164"/>
      <c r="L264" s="164"/>
      <c r="M264" s="164">
        <v>158</v>
      </c>
      <c r="N264" s="164">
        <v>616</v>
      </c>
      <c r="O264" s="164">
        <v>616</v>
      </c>
      <c r="P264" s="164"/>
      <c r="Q264" s="164"/>
      <c r="R264" s="65"/>
      <c r="S264" s="66"/>
      <c r="T264" s="66"/>
      <c r="U264" s="66"/>
      <c r="V264" s="66"/>
      <c r="W264" s="66"/>
      <c r="X264" s="66"/>
      <c r="Y264" s="66"/>
      <c r="Z264" s="66">
        <v>158</v>
      </c>
      <c r="AA264" s="164">
        <v>158</v>
      </c>
      <c r="AB264" s="164">
        <v>395</v>
      </c>
      <c r="AC264" s="162"/>
      <c r="AD264" s="40"/>
      <c r="AE264" s="66"/>
      <c r="AF264" s="415" t="s">
        <v>283</v>
      </c>
      <c r="AG264" s="451" t="s">
        <v>255</v>
      </c>
      <c r="AH264" s="444"/>
      <c r="AI264" s="444"/>
      <c r="AJ264" s="448" t="s">
        <v>285</v>
      </c>
      <c r="AK264" s="451" t="s">
        <v>255</v>
      </c>
      <c r="AL264" s="430"/>
      <c r="AM264" s="430" t="s">
        <v>320</v>
      </c>
      <c r="AN264" s="430">
        <v>395</v>
      </c>
      <c r="AO264" s="430">
        <v>165</v>
      </c>
      <c r="AP264" s="430">
        <v>227</v>
      </c>
      <c r="AQ264" s="429">
        <v>3</v>
      </c>
      <c r="AR264" s="70" t="s">
        <v>229</v>
      </c>
      <c r="AS264" s="130">
        <v>0</v>
      </c>
      <c r="AT264" s="72" t="s">
        <v>230</v>
      </c>
      <c r="AU264" s="130">
        <v>46</v>
      </c>
      <c r="AV264" s="72" t="s">
        <v>231</v>
      </c>
      <c r="AW264" s="130">
        <v>2</v>
      </c>
      <c r="AX264" s="443">
        <f t="shared" ref="AX264:AX327" si="68">AO264+AP264+AQ264</f>
        <v>395</v>
      </c>
      <c r="AY264" s="443"/>
      <c r="AZ264" s="418"/>
    </row>
    <row r="265" spans="1:52" ht="18">
      <c r="A265" s="456"/>
      <c r="B265" s="458"/>
      <c r="C265" s="451"/>
      <c r="D265" s="116" t="s">
        <v>6</v>
      </c>
      <c r="E265" s="67">
        <v>40000000</v>
      </c>
      <c r="F265" s="67">
        <v>40000000</v>
      </c>
      <c r="G265" s="164"/>
      <c r="H265" s="164"/>
      <c r="I265" s="164"/>
      <c r="J265" s="164"/>
      <c r="K265" s="164"/>
      <c r="L265" s="164"/>
      <c r="M265" s="164">
        <v>21413888</v>
      </c>
      <c r="N265" s="86">
        <v>40000000</v>
      </c>
      <c r="O265" s="86">
        <v>40000000</v>
      </c>
      <c r="P265" s="164"/>
      <c r="Q265" s="164"/>
      <c r="R265" s="164"/>
      <c r="S265" s="39"/>
      <c r="T265" s="39"/>
      <c r="U265" s="39"/>
      <c r="V265" s="39"/>
      <c r="W265" s="39"/>
      <c r="X265" s="39"/>
      <c r="Y265" s="39"/>
      <c r="Z265" s="164">
        <v>21413888</v>
      </c>
      <c r="AA265" s="86">
        <v>38182900</v>
      </c>
      <c r="AB265" s="86">
        <v>38182900</v>
      </c>
      <c r="AC265" s="164"/>
      <c r="AD265" s="164"/>
      <c r="AE265" s="39"/>
      <c r="AF265" s="416"/>
      <c r="AG265" s="451"/>
      <c r="AH265" s="444"/>
      <c r="AI265" s="444"/>
      <c r="AJ265" s="449"/>
      <c r="AK265" s="451"/>
      <c r="AL265" s="430"/>
      <c r="AM265" s="430"/>
      <c r="AN265" s="430"/>
      <c r="AO265" s="430"/>
      <c r="AP265" s="430"/>
      <c r="AQ265" s="429"/>
      <c r="AR265" s="70" t="s">
        <v>232</v>
      </c>
      <c r="AS265" s="130">
        <v>155</v>
      </c>
      <c r="AT265" s="72" t="s">
        <v>233</v>
      </c>
      <c r="AU265" s="130">
        <v>349</v>
      </c>
      <c r="AV265" s="72" t="s">
        <v>234</v>
      </c>
      <c r="AW265" s="130">
        <v>0</v>
      </c>
      <c r="AX265" s="443"/>
      <c r="AY265" s="443"/>
      <c r="AZ265" s="418"/>
    </row>
    <row r="266" spans="1:52" ht="27">
      <c r="A266" s="456"/>
      <c r="B266" s="458"/>
      <c r="C266" s="451"/>
      <c r="D266" s="61" t="s">
        <v>95</v>
      </c>
      <c r="E266" s="164">
        <v>0</v>
      </c>
      <c r="F266" s="164">
        <v>0</v>
      </c>
      <c r="G266" s="162"/>
      <c r="H266" s="162"/>
      <c r="I266" s="162"/>
      <c r="J266" s="162"/>
      <c r="K266" s="162"/>
      <c r="L266" s="162"/>
      <c r="M266" s="164">
        <v>0</v>
      </c>
      <c r="N266" s="164">
        <v>0</v>
      </c>
      <c r="O266" s="164">
        <v>0</v>
      </c>
      <c r="P266" s="162"/>
      <c r="Q266" s="162"/>
      <c r="R266" s="162"/>
      <c r="S266" s="41"/>
      <c r="T266" s="41"/>
      <c r="U266" s="41"/>
      <c r="V266" s="41"/>
      <c r="W266" s="41"/>
      <c r="X266" s="41"/>
      <c r="Y266" s="41"/>
      <c r="Z266" s="41">
        <v>0</v>
      </c>
      <c r="AA266" s="164">
        <v>0</v>
      </c>
      <c r="AB266" s="164">
        <v>0</v>
      </c>
      <c r="AC266" s="162"/>
      <c r="AD266" s="164"/>
      <c r="AE266" s="41"/>
      <c r="AF266" s="416"/>
      <c r="AG266" s="451"/>
      <c r="AH266" s="444"/>
      <c r="AI266" s="444"/>
      <c r="AJ266" s="449"/>
      <c r="AK266" s="451"/>
      <c r="AL266" s="430"/>
      <c r="AM266" s="430"/>
      <c r="AN266" s="430"/>
      <c r="AO266" s="430"/>
      <c r="AP266" s="430"/>
      <c r="AQ266" s="429"/>
      <c r="AR266" s="70" t="s">
        <v>235</v>
      </c>
      <c r="AS266" s="130">
        <v>61</v>
      </c>
      <c r="AT266" s="72"/>
      <c r="AU266" s="163"/>
      <c r="AV266" s="72" t="s">
        <v>236</v>
      </c>
      <c r="AW266" s="130">
        <v>0</v>
      </c>
      <c r="AX266" s="443"/>
      <c r="AY266" s="443"/>
      <c r="AZ266" s="418"/>
    </row>
    <row r="267" spans="1:52" ht="27">
      <c r="A267" s="456"/>
      <c r="B267" s="458"/>
      <c r="C267" s="451"/>
      <c r="D267" s="116" t="s">
        <v>7</v>
      </c>
      <c r="E267" s="164">
        <v>0</v>
      </c>
      <c r="F267" s="164">
        <v>0</v>
      </c>
      <c r="G267" s="162"/>
      <c r="H267" s="162"/>
      <c r="I267" s="162"/>
      <c r="J267" s="162"/>
      <c r="K267" s="162"/>
      <c r="L267" s="162"/>
      <c r="M267" s="164">
        <v>0</v>
      </c>
      <c r="N267" s="164">
        <v>0</v>
      </c>
      <c r="O267" s="164">
        <v>0</v>
      </c>
      <c r="P267" s="162"/>
      <c r="Q267" s="162"/>
      <c r="R267" s="162"/>
      <c r="S267" s="41"/>
      <c r="T267" s="41"/>
      <c r="U267" s="41"/>
      <c r="V267" s="41"/>
      <c r="W267" s="41"/>
      <c r="X267" s="41"/>
      <c r="Y267" s="41"/>
      <c r="Z267" s="41">
        <v>0</v>
      </c>
      <c r="AA267" s="164">
        <v>0</v>
      </c>
      <c r="AB267" s="164">
        <v>0</v>
      </c>
      <c r="AC267" s="162"/>
      <c r="AD267" s="164"/>
      <c r="AE267" s="41"/>
      <c r="AF267" s="416"/>
      <c r="AG267" s="451"/>
      <c r="AH267" s="444"/>
      <c r="AI267" s="444"/>
      <c r="AJ267" s="449"/>
      <c r="AK267" s="451"/>
      <c r="AL267" s="430"/>
      <c r="AM267" s="430"/>
      <c r="AN267" s="430"/>
      <c r="AO267" s="430"/>
      <c r="AP267" s="430"/>
      <c r="AQ267" s="429"/>
      <c r="AR267" s="70" t="s">
        <v>237</v>
      </c>
      <c r="AS267" s="130">
        <v>9</v>
      </c>
      <c r="AT267" s="85"/>
      <c r="AU267" s="161"/>
      <c r="AV267" s="72" t="s">
        <v>238</v>
      </c>
      <c r="AW267" s="130">
        <v>0</v>
      </c>
      <c r="AX267" s="443"/>
      <c r="AY267" s="443"/>
      <c r="AZ267" s="418"/>
    </row>
    <row r="268" spans="1:52" ht="27">
      <c r="A268" s="456"/>
      <c r="B268" s="458"/>
      <c r="C268" s="451"/>
      <c r="D268" s="61" t="s">
        <v>96</v>
      </c>
      <c r="E268" s="164">
        <f>E266+E264</f>
        <v>616</v>
      </c>
      <c r="F268" s="164">
        <f>F266+F264</f>
        <v>616</v>
      </c>
      <c r="G268" s="162"/>
      <c r="H268" s="162"/>
      <c r="I268" s="162"/>
      <c r="J268" s="162"/>
      <c r="K268" s="162"/>
      <c r="L268" s="162"/>
      <c r="M268" s="164">
        <f t="shared" ref="M268:AB269" si="69">M266+M264</f>
        <v>158</v>
      </c>
      <c r="N268" s="164">
        <v>616</v>
      </c>
      <c r="O268" s="164">
        <v>616</v>
      </c>
      <c r="P268" s="164"/>
      <c r="Q268" s="164"/>
      <c r="R268" s="164"/>
      <c r="S268" s="164"/>
      <c r="T268" s="164">
        <f t="shared" si="69"/>
        <v>0</v>
      </c>
      <c r="U268" s="164">
        <f t="shared" si="69"/>
        <v>0</v>
      </c>
      <c r="V268" s="164">
        <f t="shared" si="69"/>
        <v>0</v>
      </c>
      <c r="W268" s="164">
        <f t="shared" si="69"/>
        <v>0</v>
      </c>
      <c r="X268" s="164">
        <f t="shared" si="69"/>
        <v>0</v>
      </c>
      <c r="Y268" s="164">
        <f t="shared" si="69"/>
        <v>0</v>
      </c>
      <c r="Z268" s="164">
        <f t="shared" si="69"/>
        <v>158</v>
      </c>
      <c r="AA268" s="164">
        <f t="shared" si="69"/>
        <v>158</v>
      </c>
      <c r="AB268" s="164">
        <f t="shared" si="69"/>
        <v>395</v>
      </c>
      <c r="AC268" s="162"/>
      <c r="AD268" s="164"/>
      <c r="AE268" s="41"/>
      <c r="AF268" s="416"/>
      <c r="AG268" s="451"/>
      <c r="AH268" s="444"/>
      <c r="AI268" s="444"/>
      <c r="AJ268" s="449"/>
      <c r="AK268" s="451"/>
      <c r="AL268" s="430"/>
      <c r="AM268" s="430"/>
      <c r="AN268" s="430"/>
      <c r="AO268" s="430"/>
      <c r="AP268" s="430"/>
      <c r="AQ268" s="429"/>
      <c r="AR268" s="70" t="s">
        <v>239</v>
      </c>
      <c r="AS268" s="130">
        <v>98</v>
      </c>
      <c r="AT268" s="85"/>
      <c r="AU268" s="161"/>
      <c r="AV268" s="72" t="s">
        <v>240</v>
      </c>
      <c r="AW268" s="130">
        <v>0</v>
      </c>
      <c r="AX268" s="443"/>
      <c r="AY268" s="443"/>
      <c r="AZ268" s="418"/>
    </row>
    <row r="269" spans="1:52" ht="22.5">
      <c r="A269" s="456"/>
      <c r="B269" s="458"/>
      <c r="C269" s="451"/>
      <c r="D269" s="440" t="s">
        <v>99</v>
      </c>
      <c r="E269" s="442">
        <f>E267+E265</f>
        <v>40000000</v>
      </c>
      <c r="F269" s="180">
        <f>F267+F265</f>
        <v>40000000</v>
      </c>
      <c r="G269" s="180"/>
      <c r="H269" s="180"/>
      <c r="I269" s="180"/>
      <c r="J269" s="180"/>
      <c r="K269" s="180"/>
      <c r="L269" s="180"/>
      <c r="M269" s="180">
        <f t="shared" si="69"/>
        <v>21413888</v>
      </c>
      <c r="N269" s="180">
        <v>40000000</v>
      </c>
      <c r="O269" s="180">
        <v>40000000</v>
      </c>
      <c r="P269" s="442"/>
      <c r="Q269" s="442"/>
      <c r="R269" s="442"/>
      <c r="S269" s="442"/>
      <c r="T269" s="442">
        <f t="shared" si="69"/>
        <v>0</v>
      </c>
      <c r="U269" s="442">
        <f t="shared" si="69"/>
        <v>0</v>
      </c>
      <c r="V269" s="442">
        <f t="shared" si="69"/>
        <v>0</v>
      </c>
      <c r="W269" s="442">
        <f t="shared" si="69"/>
        <v>0</v>
      </c>
      <c r="X269" s="442">
        <f t="shared" si="69"/>
        <v>0</v>
      </c>
      <c r="Y269" s="442">
        <f t="shared" si="69"/>
        <v>0</v>
      </c>
      <c r="Z269" s="442">
        <f t="shared" si="69"/>
        <v>21413888</v>
      </c>
      <c r="AA269" s="442">
        <f t="shared" si="69"/>
        <v>38182900</v>
      </c>
      <c r="AB269" s="442">
        <f t="shared" si="69"/>
        <v>38182900</v>
      </c>
      <c r="AC269" s="445"/>
      <c r="AD269" s="445"/>
      <c r="AE269" s="445"/>
      <c r="AF269" s="416"/>
      <c r="AG269" s="451"/>
      <c r="AH269" s="444"/>
      <c r="AI269" s="444"/>
      <c r="AJ269" s="449"/>
      <c r="AK269" s="451"/>
      <c r="AL269" s="430"/>
      <c r="AM269" s="430"/>
      <c r="AN269" s="430"/>
      <c r="AO269" s="430"/>
      <c r="AP269" s="430"/>
      <c r="AQ269" s="429"/>
      <c r="AR269" s="70" t="s">
        <v>241</v>
      </c>
      <c r="AS269" s="130">
        <v>7</v>
      </c>
      <c r="AT269" s="85"/>
      <c r="AU269" s="161"/>
      <c r="AV269" s="72" t="s">
        <v>242</v>
      </c>
      <c r="AW269" s="130">
        <v>393</v>
      </c>
      <c r="AX269" s="443"/>
      <c r="AY269" s="443"/>
      <c r="AZ269" s="418"/>
    </row>
    <row r="270" spans="1:52" ht="23.25" thickBot="1">
      <c r="A270" s="456"/>
      <c r="B270" s="458"/>
      <c r="C270" s="451"/>
      <c r="D270" s="447"/>
      <c r="E270" s="442"/>
      <c r="F270" s="180"/>
      <c r="G270" s="180"/>
      <c r="H270" s="180"/>
      <c r="I270" s="180"/>
      <c r="J270" s="180"/>
      <c r="K270" s="180"/>
      <c r="L270" s="180"/>
      <c r="M270" s="180"/>
      <c r="N270" s="180"/>
      <c r="O270" s="180"/>
      <c r="P270" s="442"/>
      <c r="Q270" s="442"/>
      <c r="R270" s="442"/>
      <c r="S270" s="442"/>
      <c r="T270" s="442"/>
      <c r="U270" s="442"/>
      <c r="V270" s="442"/>
      <c r="W270" s="442"/>
      <c r="X270" s="442"/>
      <c r="Y270" s="442"/>
      <c r="Z270" s="442"/>
      <c r="AA270" s="442"/>
      <c r="AB270" s="442"/>
      <c r="AC270" s="445"/>
      <c r="AD270" s="445"/>
      <c r="AE270" s="445"/>
      <c r="AF270" s="417"/>
      <c r="AG270" s="451"/>
      <c r="AH270" s="444"/>
      <c r="AI270" s="444"/>
      <c r="AJ270" s="450"/>
      <c r="AK270" s="451"/>
      <c r="AL270" s="430"/>
      <c r="AM270" s="430"/>
      <c r="AN270" s="430"/>
      <c r="AO270" s="430"/>
      <c r="AP270" s="430"/>
      <c r="AQ270" s="429"/>
      <c r="AR270" s="70" t="s">
        <v>243</v>
      </c>
      <c r="AS270" s="130">
        <v>65</v>
      </c>
      <c r="AT270" s="85"/>
      <c r="AU270" s="161"/>
      <c r="AV270" s="163"/>
      <c r="AW270" s="163"/>
      <c r="AX270" s="443"/>
      <c r="AY270" s="443"/>
      <c r="AZ270" s="418"/>
    </row>
    <row r="271" spans="1:52" ht="22.5" customHeight="1">
      <c r="A271" s="456"/>
      <c r="B271" s="458"/>
      <c r="C271" s="451" t="s">
        <v>256</v>
      </c>
      <c r="D271" s="60" t="s">
        <v>94</v>
      </c>
      <c r="E271" s="164">
        <v>616</v>
      </c>
      <c r="F271" s="164">
        <v>616</v>
      </c>
      <c r="G271" s="164"/>
      <c r="H271" s="164"/>
      <c r="I271" s="164"/>
      <c r="J271" s="164"/>
      <c r="K271" s="164"/>
      <c r="L271" s="164"/>
      <c r="M271" s="164">
        <v>174</v>
      </c>
      <c r="N271" s="164">
        <v>616</v>
      </c>
      <c r="O271" s="164">
        <v>616</v>
      </c>
      <c r="P271" s="164"/>
      <c r="Q271" s="164"/>
      <c r="R271" s="65"/>
      <c r="S271" s="66"/>
      <c r="T271" s="66"/>
      <c r="U271" s="66"/>
      <c r="V271" s="66"/>
      <c r="W271" s="66"/>
      <c r="X271" s="66"/>
      <c r="Y271" s="66"/>
      <c r="Z271" s="66">
        <v>174</v>
      </c>
      <c r="AA271" s="164">
        <v>241</v>
      </c>
      <c r="AB271" s="164">
        <v>453</v>
      </c>
      <c r="AC271" s="162"/>
      <c r="AD271" s="40"/>
      <c r="AE271" s="66"/>
      <c r="AF271" s="415" t="s">
        <v>283</v>
      </c>
      <c r="AG271" s="451" t="s">
        <v>256</v>
      </c>
      <c r="AH271" s="444"/>
      <c r="AI271" s="444"/>
      <c r="AJ271" s="448" t="s">
        <v>285</v>
      </c>
      <c r="AK271" s="451" t="s">
        <v>256</v>
      </c>
      <c r="AL271" s="430"/>
      <c r="AM271" s="430" t="s">
        <v>322</v>
      </c>
      <c r="AN271" s="430">
        <v>453</v>
      </c>
      <c r="AO271" s="430">
        <v>169</v>
      </c>
      <c r="AP271" s="430">
        <v>280</v>
      </c>
      <c r="AQ271" s="429">
        <v>4</v>
      </c>
      <c r="AR271" s="70" t="s">
        <v>229</v>
      </c>
      <c r="AS271" s="130">
        <v>0</v>
      </c>
      <c r="AT271" s="72" t="s">
        <v>230</v>
      </c>
      <c r="AU271" s="130">
        <v>137</v>
      </c>
      <c r="AV271" s="72" t="s">
        <v>231</v>
      </c>
      <c r="AW271" s="130">
        <v>7</v>
      </c>
      <c r="AX271" s="443">
        <f t="shared" si="68"/>
        <v>453</v>
      </c>
      <c r="AY271" s="443"/>
      <c r="AZ271" s="418"/>
    </row>
    <row r="272" spans="1:52" ht="18">
      <c r="A272" s="456"/>
      <c r="B272" s="458"/>
      <c r="C272" s="451"/>
      <c r="D272" s="116" t="s">
        <v>6</v>
      </c>
      <c r="E272" s="67">
        <v>40000000</v>
      </c>
      <c r="F272" s="67">
        <v>40000000</v>
      </c>
      <c r="G272" s="164"/>
      <c r="H272" s="164"/>
      <c r="I272" s="164"/>
      <c r="J272" s="164"/>
      <c r="K272" s="164"/>
      <c r="L272" s="164"/>
      <c r="M272" s="164">
        <v>21413888</v>
      </c>
      <c r="N272" s="86">
        <v>40000000</v>
      </c>
      <c r="O272" s="86">
        <v>40000000</v>
      </c>
      <c r="P272" s="164"/>
      <c r="Q272" s="164"/>
      <c r="R272" s="164"/>
      <c r="S272" s="39"/>
      <c r="T272" s="39"/>
      <c r="U272" s="39"/>
      <c r="V272" s="39"/>
      <c r="W272" s="39"/>
      <c r="X272" s="39"/>
      <c r="Y272" s="39"/>
      <c r="Z272" s="164">
        <v>21413888</v>
      </c>
      <c r="AA272" s="86">
        <v>38182900</v>
      </c>
      <c r="AB272" s="86">
        <v>38182900</v>
      </c>
      <c r="AC272" s="164"/>
      <c r="AD272" s="164"/>
      <c r="AE272" s="39"/>
      <c r="AF272" s="416"/>
      <c r="AG272" s="451"/>
      <c r="AH272" s="444"/>
      <c r="AI272" s="444"/>
      <c r="AJ272" s="449"/>
      <c r="AK272" s="451"/>
      <c r="AL272" s="430"/>
      <c r="AM272" s="430"/>
      <c r="AN272" s="430"/>
      <c r="AO272" s="430"/>
      <c r="AP272" s="430"/>
      <c r="AQ272" s="429"/>
      <c r="AR272" s="70" t="s">
        <v>232</v>
      </c>
      <c r="AS272" s="130">
        <v>27</v>
      </c>
      <c r="AT272" s="72" t="s">
        <v>233</v>
      </c>
      <c r="AU272" s="130">
        <v>316</v>
      </c>
      <c r="AV272" s="72" t="s">
        <v>234</v>
      </c>
      <c r="AW272" s="130">
        <v>0</v>
      </c>
      <c r="AX272" s="443"/>
      <c r="AY272" s="443"/>
      <c r="AZ272" s="418"/>
    </row>
    <row r="273" spans="1:52" ht="27">
      <c r="A273" s="456"/>
      <c r="B273" s="458"/>
      <c r="C273" s="451"/>
      <c r="D273" s="61" t="s">
        <v>95</v>
      </c>
      <c r="E273" s="164">
        <v>0</v>
      </c>
      <c r="F273" s="164">
        <v>0</v>
      </c>
      <c r="G273" s="162"/>
      <c r="H273" s="162"/>
      <c r="I273" s="162"/>
      <c r="J273" s="162"/>
      <c r="K273" s="162"/>
      <c r="L273" s="162"/>
      <c r="M273" s="164">
        <v>0</v>
      </c>
      <c r="N273" s="164">
        <v>0</v>
      </c>
      <c r="O273" s="164">
        <v>0</v>
      </c>
      <c r="P273" s="162"/>
      <c r="Q273" s="162"/>
      <c r="R273" s="162"/>
      <c r="S273" s="41"/>
      <c r="T273" s="41"/>
      <c r="U273" s="41"/>
      <c r="V273" s="41"/>
      <c r="W273" s="41"/>
      <c r="X273" s="41"/>
      <c r="Y273" s="41"/>
      <c r="Z273" s="41">
        <v>0</v>
      </c>
      <c r="AA273" s="164">
        <v>0</v>
      </c>
      <c r="AB273" s="164">
        <v>0</v>
      </c>
      <c r="AC273" s="162"/>
      <c r="AD273" s="164"/>
      <c r="AE273" s="41"/>
      <c r="AF273" s="416"/>
      <c r="AG273" s="451"/>
      <c r="AH273" s="444"/>
      <c r="AI273" s="444"/>
      <c r="AJ273" s="449"/>
      <c r="AK273" s="451"/>
      <c r="AL273" s="430"/>
      <c r="AM273" s="430"/>
      <c r="AN273" s="430"/>
      <c r="AO273" s="430"/>
      <c r="AP273" s="430"/>
      <c r="AQ273" s="429"/>
      <c r="AR273" s="70" t="s">
        <v>235</v>
      </c>
      <c r="AS273" s="130">
        <v>98</v>
      </c>
      <c r="AT273" s="72"/>
      <c r="AU273" s="163"/>
      <c r="AV273" s="72" t="s">
        <v>236</v>
      </c>
      <c r="AW273" s="130">
        <v>18</v>
      </c>
      <c r="AX273" s="443"/>
      <c r="AY273" s="443"/>
      <c r="AZ273" s="418"/>
    </row>
    <row r="274" spans="1:52" ht="27">
      <c r="A274" s="456"/>
      <c r="B274" s="458"/>
      <c r="C274" s="451"/>
      <c r="D274" s="116" t="s">
        <v>7</v>
      </c>
      <c r="E274" s="164">
        <v>0</v>
      </c>
      <c r="F274" s="164">
        <v>0</v>
      </c>
      <c r="G274" s="162"/>
      <c r="H274" s="162"/>
      <c r="I274" s="162"/>
      <c r="J274" s="162"/>
      <c r="K274" s="162"/>
      <c r="L274" s="162"/>
      <c r="M274" s="164">
        <v>0</v>
      </c>
      <c r="N274" s="164">
        <v>0</v>
      </c>
      <c r="O274" s="164">
        <v>0</v>
      </c>
      <c r="P274" s="162"/>
      <c r="Q274" s="162"/>
      <c r="R274" s="162"/>
      <c r="S274" s="41"/>
      <c r="T274" s="41"/>
      <c r="U274" s="41"/>
      <c r="V274" s="41"/>
      <c r="W274" s="41"/>
      <c r="X274" s="41"/>
      <c r="Y274" s="41"/>
      <c r="Z274" s="41">
        <v>0</v>
      </c>
      <c r="AA274" s="164">
        <v>0</v>
      </c>
      <c r="AB274" s="164">
        <v>0</v>
      </c>
      <c r="AC274" s="162"/>
      <c r="AD274" s="164"/>
      <c r="AE274" s="41"/>
      <c r="AF274" s="416"/>
      <c r="AG274" s="451"/>
      <c r="AH274" s="444"/>
      <c r="AI274" s="444"/>
      <c r="AJ274" s="449"/>
      <c r="AK274" s="451"/>
      <c r="AL274" s="430"/>
      <c r="AM274" s="430"/>
      <c r="AN274" s="430"/>
      <c r="AO274" s="430"/>
      <c r="AP274" s="430"/>
      <c r="AQ274" s="429"/>
      <c r="AR274" s="70" t="s">
        <v>237</v>
      </c>
      <c r="AS274" s="130">
        <v>70</v>
      </c>
      <c r="AT274" s="85"/>
      <c r="AU274" s="161"/>
      <c r="AV274" s="72" t="s">
        <v>238</v>
      </c>
      <c r="AW274" s="130">
        <v>3</v>
      </c>
      <c r="AX274" s="443"/>
      <c r="AY274" s="443"/>
      <c r="AZ274" s="418"/>
    </row>
    <row r="275" spans="1:52" ht="27">
      <c r="A275" s="456"/>
      <c r="B275" s="458"/>
      <c r="C275" s="451"/>
      <c r="D275" s="61" t="s">
        <v>96</v>
      </c>
      <c r="E275" s="164">
        <f>E273+E271</f>
        <v>616</v>
      </c>
      <c r="F275" s="164">
        <f>F273+F271</f>
        <v>616</v>
      </c>
      <c r="G275" s="162"/>
      <c r="H275" s="162"/>
      <c r="I275" s="162"/>
      <c r="J275" s="162"/>
      <c r="K275" s="162"/>
      <c r="L275" s="162"/>
      <c r="M275" s="164">
        <f t="shared" ref="M275:AB276" si="70">M273+M271</f>
        <v>174</v>
      </c>
      <c r="N275" s="164">
        <v>616</v>
      </c>
      <c r="O275" s="164">
        <v>616</v>
      </c>
      <c r="P275" s="164"/>
      <c r="Q275" s="164"/>
      <c r="R275" s="164"/>
      <c r="S275" s="164"/>
      <c r="T275" s="164">
        <f t="shared" si="70"/>
        <v>0</v>
      </c>
      <c r="U275" s="164">
        <f t="shared" si="70"/>
        <v>0</v>
      </c>
      <c r="V275" s="164">
        <f t="shared" si="70"/>
        <v>0</v>
      </c>
      <c r="W275" s="164">
        <f t="shared" si="70"/>
        <v>0</v>
      </c>
      <c r="X275" s="164">
        <f t="shared" si="70"/>
        <v>0</v>
      </c>
      <c r="Y275" s="164">
        <f t="shared" si="70"/>
        <v>0</v>
      </c>
      <c r="Z275" s="164">
        <f t="shared" si="70"/>
        <v>174</v>
      </c>
      <c r="AA275" s="164">
        <f t="shared" si="70"/>
        <v>241</v>
      </c>
      <c r="AB275" s="164">
        <f t="shared" si="70"/>
        <v>453</v>
      </c>
      <c r="AC275" s="162"/>
      <c r="AD275" s="164"/>
      <c r="AE275" s="41"/>
      <c r="AF275" s="416"/>
      <c r="AG275" s="451"/>
      <c r="AH275" s="444"/>
      <c r="AI275" s="444"/>
      <c r="AJ275" s="449"/>
      <c r="AK275" s="451"/>
      <c r="AL275" s="430"/>
      <c r="AM275" s="430"/>
      <c r="AN275" s="430"/>
      <c r="AO275" s="430"/>
      <c r="AP275" s="430"/>
      <c r="AQ275" s="429"/>
      <c r="AR275" s="70" t="s">
        <v>239</v>
      </c>
      <c r="AS275" s="130">
        <v>188</v>
      </c>
      <c r="AT275" s="85"/>
      <c r="AU275" s="161"/>
      <c r="AV275" s="72" t="s">
        <v>240</v>
      </c>
      <c r="AW275" s="130">
        <v>0</v>
      </c>
      <c r="AX275" s="443"/>
      <c r="AY275" s="443"/>
      <c r="AZ275" s="418"/>
    </row>
    <row r="276" spans="1:52" ht="22.5">
      <c r="A276" s="456"/>
      <c r="B276" s="458"/>
      <c r="C276" s="451"/>
      <c r="D276" s="440" t="s">
        <v>99</v>
      </c>
      <c r="E276" s="442">
        <f>E274+E272</f>
        <v>40000000</v>
      </c>
      <c r="F276" s="180">
        <f>F274+F272</f>
        <v>40000000</v>
      </c>
      <c r="G276" s="180"/>
      <c r="H276" s="180"/>
      <c r="I276" s="180"/>
      <c r="J276" s="180"/>
      <c r="K276" s="180"/>
      <c r="L276" s="180"/>
      <c r="M276" s="180">
        <f t="shared" si="70"/>
        <v>21413888</v>
      </c>
      <c r="N276" s="180">
        <v>40000000</v>
      </c>
      <c r="O276" s="180">
        <v>40000000</v>
      </c>
      <c r="P276" s="442"/>
      <c r="Q276" s="442"/>
      <c r="R276" s="442"/>
      <c r="S276" s="442"/>
      <c r="T276" s="442">
        <f t="shared" si="70"/>
        <v>0</v>
      </c>
      <c r="U276" s="442">
        <f t="shared" si="70"/>
        <v>0</v>
      </c>
      <c r="V276" s="442">
        <f t="shared" si="70"/>
        <v>0</v>
      </c>
      <c r="W276" s="442">
        <f t="shared" si="70"/>
        <v>0</v>
      </c>
      <c r="X276" s="442">
        <f t="shared" si="70"/>
        <v>0</v>
      </c>
      <c r="Y276" s="442">
        <f t="shared" si="70"/>
        <v>0</v>
      </c>
      <c r="Z276" s="442">
        <f t="shared" si="70"/>
        <v>21413888</v>
      </c>
      <c r="AA276" s="442">
        <f t="shared" si="70"/>
        <v>38182900</v>
      </c>
      <c r="AB276" s="442">
        <f t="shared" si="70"/>
        <v>38182900</v>
      </c>
      <c r="AC276" s="445"/>
      <c r="AD276" s="445"/>
      <c r="AE276" s="445"/>
      <c r="AF276" s="416"/>
      <c r="AG276" s="451"/>
      <c r="AH276" s="444"/>
      <c r="AI276" s="444"/>
      <c r="AJ276" s="449"/>
      <c r="AK276" s="451"/>
      <c r="AL276" s="430"/>
      <c r="AM276" s="430"/>
      <c r="AN276" s="430"/>
      <c r="AO276" s="430"/>
      <c r="AP276" s="430"/>
      <c r="AQ276" s="429"/>
      <c r="AR276" s="70" t="s">
        <v>241</v>
      </c>
      <c r="AS276" s="130">
        <v>19</v>
      </c>
      <c r="AT276" s="85"/>
      <c r="AU276" s="161"/>
      <c r="AV276" s="72" t="s">
        <v>242</v>
      </c>
      <c r="AW276" s="130">
        <v>425</v>
      </c>
      <c r="AX276" s="443"/>
      <c r="AY276" s="443"/>
      <c r="AZ276" s="418"/>
    </row>
    <row r="277" spans="1:52" ht="23.25" thickBot="1">
      <c r="A277" s="456"/>
      <c r="B277" s="458"/>
      <c r="C277" s="451"/>
      <c r="D277" s="447"/>
      <c r="E277" s="442"/>
      <c r="F277" s="180"/>
      <c r="G277" s="180"/>
      <c r="H277" s="180"/>
      <c r="I277" s="180"/>
      <c r="J277" s="180"/>
      <c r="K277" s="180"/>
      <c r="L277" s="180"/>
      <c r="M277" s="180"/>
      <c r="N277" s="180"/>
      <c r="O277" s="180"/>
      <c r="P277" s="442"/>
      <c r="Q277" s="442"/>
      <c r="R277" s="442"/>
      <c r="S277" s="442"/>
      <c r="T277" s="442"/>
      <c r="U277" s="442"/>
      <c r="V277" s="442"/>
      <c r="W277" s="442"/>
      <c r="X277" s="442"/>
      <c r="Y277" s="442"/>
      <c r="Z277" s="442"/>
      <c r="AA277" s="442"/>
      <c r="AB277" s="442"/>
      <c r="AC277" s="445"/>
      <c r="AD277" s="445"/>
      <c r="AE277" s="445"/>
      <c r="AF277" s="417"/>
      <c r="AG277" s="451"/>
      <c r="AH277" s="444"/>
      <c r="AI277" s="444"/>
      <c r="AJ277" s="450"/>
      <c r="AK277" s="451"/>
      <c r="AL277" s="430"/>
      <c r="AM277" s="430"/>
      <c r="AN277" s="430"/>
      <c r="AO277" s="430"/>
      <c r="AP277" s="430"/>
      <c r="AQ277" s="429"/>
      <c r="AR277" s="70" t="s">
        <v>243</v>
      </c>
      <c r="AS277" s="130">
        <v>51</v>
      </c>
      <c r="AT277" s="85"/>
      <c r="AU277" s="161"/>
      <c r="AV277" s="163"/>
      <c r="AW277" s="163"/>
      <c r="AX277" s="443"/>
      <c r="AY277" s="443"/>
      <c r="AZ277" s="418"/>
    </row>
    <row r="278" spans="1:52" ht="22.5" customHeight="1">
      <c r="A278" s="456"/>
      <c r="B278" s="458"/>
      <c r="C278" s="451" t="s">
        <v>257</v>
      </c>
      <c r="D278" s="60" t="s">
        <v>94</v>
      </c>
      <c r="E278" s="164">
        <v>616</v>
      </c>
      <c r="F278" s="164">
        <v>616</v>
      </c>
      <c r="G278" s="164"/>
      <c r="H278" s="164"/>
      <c r="I278" s="164"/>
      <c r="J278" s="164"/>
      <c r="K278" s="164"/>
      <c r="L278" s="164"/>
      <c r="M278" s="164">
        <v>199</v>
      </c>
      <c r="N278" s="164">
        <v>616</v>
      </c>
      <c r="O278" s="164">
        <v>616</v>
      </c>
      <c r="P278" s="164"/>
      <c r="Q278" s="164"/>
      <c r="R278" s="65"/>
      <c r="S278" s="66"/>
      <c r="T278" s="66"/>
      <c r="U278" s="66"/>
      <c r="V278" s="66"/>
      <c r="W278" s="66"/>
      <c r="X278" s="66"/>
      <c r="Y278" s="66"/>
      <c r="Z278" s="66">
        <v>199</v>
      </c>
      <c r="AA278" s="164">
        <v>199</v>
      </c>
      <c r="AB278" s="164">
        <v>315</v>
      </c>
      <c r="AC278" s="162"/>
      <c r="AD278" s="40"/>
      <c r="AE278" s="66"/>
      <c r="AF278" s="415" t="s">
        <v>283</v>
      </c>
      <c r="AG278" s="451" t="s">
        <v>257</v>
      </c>
      <c r="AH278" s="444"/>
      <c r="AI278" s="444"/>
      <c r="AJ278" s="448" t="s">
        <v>285</v>
      </c>
      <c r="AK278" s="451" t="s">
        <v>257</v>
      </c>
      <c r="AL278" s="430"/>
      <c r="AM278" s="430" t="s">
        <v>248</v>
      </c>
      <c r="AN278" s="430">
        <v>315</v>
      </c>
      <c r="AO278" s="430">
        <v>90</v>
      </c>
      <c r="AP278" s="430">
        <v>225</v>
      </c>
      <c r="AQ278" s="429">
        <v>0</v>
      </c>
      <c r="AR278" s="70" t="s">
        <v>229</v>
      </c>
      <c r="AS278" s="130">
        <v>1</v>
      </c>
      <c r="AT278" s="72" t="s">
        <v>230</v>
      </c>
      <c r="AU278" s="130">
        <v>90</v>
      </c>
      <c r="AV278" s="72" t="s">
        <v>231</v>
      </c>
      <c r="AW278" s="130">
        <v>1</v>
      </c>
      <c r="AX278" s="443">
        <f t="shared" si="68"/>
        <v>315</v>
      </c>
      <c r="AY278" s="443"/>
      <c r="AZ278" s="418"/>
    </row>
    <row r="279" spans="1:52" ht="18">
      <c r="A279" s="456"/>
      <c r="B279" s="458"/>
      <c r="C279" s="451"/>
      <c r="D279" s="116" t="s">
        <v>6</v>
      </c>
      <c r="E279" s="67">
        <v>40000000</v>
      </c>
      <c r="F279" s="67">
        <v>40000000</v>
      </c>
      <c r="G279" s="164"/>
      <c r="H279" s="164"/>
      <c r="I279" s="164"/>
      <c r="J279" s="164"/>
      <c r="K279" s="164"/>
      <c r="L279" s="164"/>
      <c r="M279" s="164">
        <v>21413888</v>
      </c>
      <c r="N279" s="86">
        <v>40000000</v>
      </c>
      <c r="O279" s="86">
        <v>40000000</v>
      </c>
      <c r="P279" s="164"/>
      <c r="Q279" s="164"/>
      <c r="R279" s="164"/>
      <c r="S279" s="39"/>
      <c r="T279" s="39"/>
      <c r="U279" s="39"/>
      <c r="V279" s="39"/>
      <c r="W279" s="39"/>
      <c r="X279" s="39"/>
      <c r="Y279" s="39"/>
      <c r="Z279" s="164">
        <v>21413888</v>
      </c>
      <c r="AA279" s="86">
        <v>38182900</v>
      </c>
      <c r="AB279" s="86">
        <v>38182900</v>
      </c>
      <c r="AC279" s="164"/>
      <c r="AD279" s="164"/>
      <c r="AE279" s="39"/>
      <c r="AF279" s="416"/>
      <c r="AG279" s="451"/>
      <c r="AH279" s="444"/>
      <c r="AI279" s="444"/>
      <c r="AJ279" s="449"/>
      <c r="AK279" s="451"/>
      <c r="AL279" s="430"/>
      <c r="AM279" s="430"/>
      <c r="AN279" s="430"/>
      <c r="AO279" s="430"/>
      <c r="AP279" s="430"/>
      <c r="AQ279" s="429"/>
      <c r="AR279" s="70" t="s">
        <v>232</v>
      </c>
      <c r="AS279" s="130">
        <v>5</v>
      </c>
      <c r="AT279" s="72" t="s">
        <v>233</v>
      </c>
      <c r="AU279" s="130">
        <v>225</v>
      </c>
      <c r="AV279" s="72" t="s">
        <v>234</v>
      </c>
      <c r="AW279" s="130">
        <v>0</v>
      </c>
      <c r="AX279" s="443"/>
      <c r="AY279" s="443"/>
      <c r="AZ279" s="418"/>
    </row>
    <row r="280" spans="1:52" ht="27">
      <c r="A280" s="456"/>
      <c r="B280" s="458"/>
      <c r="C280" s="451"/>
      <c r="D280" s="61" t="s">
        <v>95</v>
      </c>
      <c r="E280" s="164">
        <v>0</v>
      </c>
      <c r="F280" s="164">
        <v>0</v>
      </c>
      <c r="G280" s="162"/>
      <c r="H280" s="162"/>
      <c r="I280" s="162"/>
      <c r="J280" s="162"/>
      <c r="K280" s="162"/>
      <c r="L280" s="162"/>
      <c r="M280" s="164">
        <v>0</v>
      </c>
      <c r="N280" s="164">
        <v>0</v>
      </c>
      <c r="O280" s="164">
        <v>0</v>
      </c>
      <c r="P280" s="162"/>
      <c r="Q280" s="162"/>
      <c r="R280" s="162"/>
      <c r="S280" s="41"/>
      <c r="T280" s="41"/>
      <c r="U280" s="41"/>
      <c r="V280" s="41"/>
      <c r="W280" s="41"/>
      <c r="X280" s="41"/>
      <c r="Y280" s="41"/>
      <c r="Z280" s="41">
        <v>0</v>
      </c>
      <c r="AA280" s="164">
        <v>0</v>
      </c>
      <c r="AB280" s="164">
        <v>0</v>
      </c>
      <c r="AC280" s="162"/>
      <c r="AD280" s="164"/>
      <c r="AE280" s="41"/>
      <c r="AF280" s="416"/>
      <c r="AG280" s="451"/>
      <c r="AH280" s="444"/>
      <c r="AI280" s="444"/>
      <c r="AJ280" s="449"/>
      <c r="AK280" s="451"/>
      <c r="AL280" s="430"/>
      <c r="AM280" s="430"/>
      <c r="AN280" s="430"/>
      <c r="AO280" s="430"/>
      <c r="AP280" s="430"/>
      <c r="AQ280" s="429"/>
      <c r="AR280" s="70" t="s">
        <v>235</v>
      </c>
      <c r="AS280" s="130">
        <v>2</v>
      </c>
      <c r="AT280" s="72"/>
      <c r="AU280" s="163"/>
      <c r="AV280" s="72" t="s">
        <v>236</v>
      </c>
      <c r="AW280" s="130">
        <v>4</v>
      </c>
      <c r="AX280" s="443"/>
      <c r="AY280" s="443"/>
      <c r="AZ280" s="418"/>
    </row>
    <row r="281" spans="1:52" ht="27">
      <c r="A281" s="456"/>
      <c r="B281" s="458"/>
      <c r="C281" s="451"/>
      <c r="D281" s="116" t="s">
        <v>7</v>
      </c>
      <c r="E281" s="164">
        <v>0</v>
      </c>
      <c r="F281" s="164">
        <v>0</v>
      </c>
      <c r="G281" s="162"/>
      <c r="H281" s="162"/>
      <c r="I281" s="162"/>
      <c r="J281" s="162"/>
      <c r="K281" s="162"/>
      <c r="L281" s="162"/>
      <c r="M281" s="164">
        <v>0</v>
      </c>
      <c r="N281" s="164">
        <v>0</v>
      </c>
      <c r="O281" s="164">
        <v>0</v>
      </c>
      <c r="P281" s="162"/>
      <c r="Q281" s="162"/>
      <c r="R281" s="162"/>
      <c r="S281" s="41"/>
      <c r="T281" s="41"/>
      <c r="U281" s="41"/>
      <c r="V281" s="41"/>
      <c r="W281" s="41"/>
      <c r="X281" s="41"/>
      <c r="Y281" s="41"/>
      <c r="Z281" s="41">
        <v>0</v>
      </c>
      <c r="AA281" s="164">
        <v>0</v>
      </c>
      <c r="AB281" s="164">
        <v>0</v>
      </c>
      <c r="AC281" s="162"/>
      <c r="AD281" s="164"/>
      <c r="AE281" s="41"/>
      <c r="AF281" s="416"/>
      <c r="AG281" s="451"/>
      <c r="AH281" s="444"/>
      <c r="AI281" s="444"/>
      <c r="AJ281" s="449"/>
      <c r="AK281" s="451"/>
      <c r="AL281" s="430"/>
      <c r="AM281" s="430"/>
      <c r="AN281" s="430"/>
      <c r="AO281" s="430"/>
      <c r="AP281" s="430"/>
      <c r="AQ281" s="429"/>
      <c r="AR281" s="70" t="s">
        <v>237</v>
      </c>
      <c r="AS281" s="130">
        <v>43</v>
      </c>
      <c r="AT281" s="85"/>
      <c r="AU281" s="161"/>
      <c r="AV281" s="72" t="s">
        <v>238</v>
      </c>
      <c r="AW281" s="130">
        <v>7</v>
      </c>
      <c r="AX281" s="443"/>
      <c r="AY281" s="443"/>
      <c r="AZ281" s="418"/>
    </row>
    <row r="282" spans="1:52" ht="27">
      <c r="A282" s="456"/>
      <c r="B282" s="458"/>
      <c r="C282" s="451"/>
      <c r="D282" s="61" t="s">
        <v>96</v>
      </c>
      <c r="E282" s="164">
        <f>E280+E278</f>
        <v>616</v>
      </c>
      <c r="F282" s="164">
        <f>F280+F278</f>
        <v>616</v>
      </c>
      <c r="G282" s="162"/>
      <c r="H282" s="162"/>
      <c r="I282" s="162"/>
      <c r="J282" s="162"/>
      <c r="K282" s="162"/>
      <c r="L282" s="162"/>
      <c r="M282" s="164">
        <f t="shared" ref="M282:AB283" si="71">M280+M278</f>
        <v>199</v>
      </c>
      <c r="N282" s="164">
        <f t="shared" si="71"/>
        <v>616</v>
      </c>
      <c r="O282" s="164">
        <v>616</v>
      </c>
      <c r="P282" s="164"/>
      <c r="Q282" s="164"/>
      <c r="R282" s="164"/>
      <c r="S282" s="164"/>
      <c r="T282" s="164">
        <f t="shared" si="71"/>
        <v>0</v>
      </c>
      <c r="U282" s="164">
        <f t="shared" si="71"/>
        <v>0</v>
      </c>
      <c r="V282" s="164">
        <f t="shared" si="71"/>
        <v>0</v>
      </c>
      <c r="W282" s="164">
        <f t="shared" si="71"/>
        <v>0</v>
      </c>
      <c r="X282" s="164">
        <f t="shared" si="71"/>
        <v>0</v>
      </c>
      <c r="Y282" s="164">
        <f t="shared" si="71"/>
        <v>0</v>
      </c>
      <c r="Z282" s="164">
        <f t="shared" si="71"/>
        <v>199</v>
      </c>
      <c r="AA282" s="164">
        <f t="shared" si="71"/>
        <v>199</v>
      </c>
      <c r="AB282" s="164">
        <f t="shared" si="71"/>
        <v>315</v>
      </c>
      <c r="AC282" s="162"/>
      <c r="AD282" s="164"/>
      <c r="AE282" s="41"/>
      <c r="AF282" s="416"/>
      <c r="AG282" s="451"/>
      <c r="AH282" s="444"/>
      <c r="AI282" s="444"/>
      <c r="AJ282" s="449"/>
      <c r="AK282" s="451"/>
      <c r="AL282" s="430"/>
      <c r="AM282" s="430"/>
      <c r="AN282" s="430"/>
      <c r="AO282" s="430"/>
      <c r="AP282" s="430"/>
      <c r="AQ282" s="429"/>
      <c r="AR282" s="70" t="s">
        <v>239</v>
      </c>
      <c r="AS282" s="130">
        <v>237</v>
      </c>
      <c r="AT282" s="85"/>
      <c r="AU282" s="161"/>
      <c r="AV282" s="72" t="s">
        <v>240</v>
      </c>
      <c r="AW282" s="130">
        <v>0</v>
      </c>
      <c r="AX282" s="443"/>
      <c r="AY282" s="443"/>
      <c r="AZ282" s="418"/>
    </row>
    <row r="283" spans="1:52" ht="22.5">
      <c r="A283" s="456"/>
      <c r="B283" s="458"/>
      <c r="C283" s="451"/>
      <c r="D283" s="440" t="s">
        <v>99</v>
      </c>
      <c r="E283" s="442">
        <f>E281+E279</f>
        <v>40000000</v>
      </c>
      <c r="F283" s="180">
        <f>F281+F279</f>
        <v>40000000</v>
      </c>
      <c r="G283" s="180"/>
      <c r="H283" s="180"/>
      <c r="I283" s="180"/>
      <c r="J283" s="180"/>
      <c r="K283" s="180"/>
      <c r="L283" s="180"/>
      <c r="M283" s="180">
        <f t="shared" si="71"/>
        <v>21413888</v>
      </c>
      <c r="N283" s="180">
        <f t="shared" si="71"/>
        <v>40000000</v>
      </c>
      <c r="O283" s="180">
        <v>40000000</v>
      </c>
      <c r="P283" s="442"/>
      <c r="Q283" s="442"/>
      <c r="R283" s="442"/>
      <c r="S283" s="442"/>
      <c r="T283" s="442">
        <f t="shared" si="71"/>
        <v>0</v>
      </c>
      <c r="U283" s="442">
        <f t="shared" si="71"/>
        <v>0</v>
      </c>
      <c r="V283" s="442">
        <f t="shared" si="71"/>
        <v>0</v>
      </c>
      <c r="W283" s="442">
        <f t="shared" si="71"/>
        <v>0</v>
      </c>
      <c r="X283" s="442">
        <f t="shared" si="71"/>
        <v>0</v>
      </c>
      <c r="Y283" s="442">
        <f t="shared" si="71"/>
        <v>0</v>
      </c>
      <c r="Z283" s="442">
        <f t="shared" si="71"/>
        <v>21413888</v>
      </c>
      <c r="AA283" s="442">
        <f t="shared" si="71"/>
        <v>38182900</v>
      </c>
      <c r="AB283" s="442">
        <f t="shared" si="71"/>
        <v>38182900</v>
      </c>
      <c r="AC283" s="445"/>
      <c r="AD283" s="445"/>
      <c r="AE283" s="445"/>
      <c r="AF283" s="416"/>
      <c r="AG283" s="451"/>
      <c r="AH283" s="444"/>
      <c r="AI283" s="444"/>
      <c r="AJ283" s="449"/>
      <c r="AK283" s="451"/>
      <c r="AL283" s="430"/>
      <c r="AM283" s="430"/>
      <c r="AN283" s="430"/>
      <c r="AO283" s="430"/>
      <c r="AP283" s="430"/>
      <c r="AQ283" s="429"/>
      <c r="AR283" s="70" t="s">
        <v>241</v>
      </c>
      <c r="AS283" s="130">
        <v>27</v>
      </c>
      <c r="AT283" s="85"/>
      <c r="AU283" s="161"/>
      <c r="AV283" s="72" t="s">
        <v>242</v>
      </c>
      <c r="AW283" s="130">
        <v>303</v>
      </c>
      <c r="AX283" s="443"/>
      <c r="AY283" s="443"/>
      <c r="AZ283" s="418"/>
    </row>
    <row r="284" spans="1:52" ht="23.25" thickBot="1">
      <c r="A284" s="456"/>
      <c r="B284" s="458"/>
      <c r="C284" s="451"/>
      <c r="D284" s="447"/>
      <c r="E284" s="442"/>
      <c r="F284" s="180"/>
      <c r="G284" s="180"/>
      <c r="H284" s="180"/>
      <c r="I284" s="180"/>
      <c r="J284" s="180"/>
      <c r="K284" s="180"/>
      <c r="L284" s="180"/>
      <c r="M284" s="180"/>
      <c r="N284" s="180"/>
      <c r="O284" s="180"/>
      <c r="P284" s="442"/>
      <c r="Q284" s="442"/>
      <c r="R284" s="442"/>
      <c r="S284" s="442"/>
      <c r="T284" s="442"/>
      <c r="U284" s="442"/>
      <c r="V284" s="442"/>
      <c r="W284" s="442"/>
      <c r="X284" s="442"/>
      <c r="Y284" s="442"/>
      <c r="Z284" s="442"/>
      <c r="AA284" s="442"/>
      <c r="AB284" s="442"/>
      <c r="AC284" s="445"/>
      <c r="AD284" s="445"/>
      <c r="AE284" s="445"/>
      <c r="AF284" s="417"/>
      <c r="AG284" s="451"/>
      <c r="AH284" s="444"/>
      <c r="AI284" s="444"/>
      <c r="AJ284" s="450"/>
      <c r="AK284" s="451"/>
      <c r="AL284" s="430"/>
      <c r="AM284" s="430"/>
      <c r="AN284" s="430"/>
      <c r="AO284" s="430"/>
      <c r="AP284" s="430"/>
      <c r="AQ284" s="429"/>
      <c r="AR284" s="70" t="s">
        <v>243</v>
      </c>
      <c r="AS284" s="130">
        <v>0</v>
      </c>
      <c r="AT284" s="85"/>
      <c r="AU284" s="161"/>
      <c r="AV284" s="163"/>
      <c r="AW284" s="163"/>
      <c r="AX284" s="443"/>
      <c r="AY284" s="443"/>
      <c r="AZ284" s="418"/>
    </row>
    <row r="285" spans="1:52" ht="22.5" customHeight="1">
      <c r="A285" s="456"/>
      <c r="B285" s="458"/>
      <c r="C285" s="451" t="s">
        <v>258</v>
      </c>
      <c r="D285" s="60" t="s">
        <v>94</v>
      </c>
      <c r="E285" s="164">
        <v>616</v>
      </c>
      <c r="F285" s="164">
        <v>616</v>
      </c>
      <c r="G285" s="164"/>
      <c r="H285" s="164"/>
      <c r="I285" s="164"/>
      <c r="J285" s="164"/>
      <c r="K285" s="164"/>
      <c r="L285" s="164"/>
      <c r="M285" s="164">
        <v>0</v>
      </c>
      <c r="N285" s="164">
        <v>616</v>
      </c>
      <c r="O285" s="164">
        <v>616</v>
      </c>
      <c r="P285" s="164"/>
      <c r="Q285" s="164"/>
      <c r="R285" s="65"/>
      <c r="S285" s="66"/>
      <c r="T285" s="66"/>
      <c r="U285" s="66"/>
      <c r="V285" s="66"/>
      <c r="W285" s="66"/>
      <c r="X285" s="66"/>
      <c r="Y285" s="66"/>
      <c r="Z285" s="66">
        <v>0</v>
      </c>
      <c r="AA285" s="164">
        <v>111</v>
      </c>
      <c r="AB285" s="164">
        <v>235</v>
      </c>
      <c r="AC285" s="162"/>
      <c r="AD285" s="40"/>
      <c r="AE285" s="66"/>
      <c r="AF285" s="415" t="s">
        <v>283</v>
      </c>
      <c r="AG285" s="451" t="s">
        <v>258</v>
      </c>
      <c r="AH285" s="444"/>
      <c r="AI285" s="444"/>
      <c r="AJ285" s="448" t="s">
        <v>285</v>
      </c>
      <c r="AK285" s="451" t="s">
        <v>258</v>
      </c>
      <c r="AL285" s="430"/>
      <c r="AM285" s="430" t="s">
        <v>324</v>
      </c>
      <c r="AN285" s="430">
        <v>235</v>
      </c>
      <c r="AO285" s="430">
        <v>76</v>
      </c>
      <c r="AP285" s="430">
        <v>159</v>
      </c>
      <c r="AQ285" s="429">
        <v>0</v>
      </c>
      <c r="AR285" s="70" t="s">
        <v>229</v>
      </c>
      <c r="AS285" s="130">
        <v>0</v>
      </c>
      <c r="AT285" s="72" t="s">
        <v>230</v>
      </c>
      <c r="AU285" s="130">
        <v>56</v>
      </c>
      <c r="AV285" s="72" t="s">
        <v>231</v>
      </c>
      <c r="AW285" s="130">
        <v>1</v>
      </c>
      <c r="AX285" s="443">
        <f t="shared" si="68"/>
        <v>235</v>
      </c>
      <c r="AY285" s="443"/>
      <c r="AZ285" s="418"/>
    </row>
    <row r="286" spans="1:52" ht="18">
      <c r="A286" s="456"/>
      <c r="B286" s="458"/>
      <c r="C286" s="451"/>
      <c r="D286" s="116" t="s">
        <v>6</v>
      </c>
      <c r="E286" s="67">
        <v>40000000</v>
      </c>
      <c r="F286" s="67">
        <v>40000000</v>
      </c>
      <c r="G286" s="164"/>
      <c r="H286" s="164"/>
      <c r="I286" s="164"/>
      <c r="J286" s="164"/>
      <c r="K286" s="164"/>
      <c r="L286" s="164"/>
      <c r="M286" s="164">
        <v>0</v>
      </c>
      <c r="N286" s="86">
        <v>40000000</v>
      </c>
      <c r="O286" s="86">
        <v>40000000</v>
      </c>
      <c r="P286" s="164"/>
      <c r="Q286" s="164"/>
      <c r="R286" s="164"/>
      <c r="S286" s="39"/>
      <c r="T286" s="39"/>
      <c r="U286" s="39"/>
      <c r="V286" s="39"/>
      <c r="W286" s="39"/>
      <c r="X286" s="39"/>
      <c r="Y286" s="39"/>
      <c r="Z286" s="39">
        <v>0</v>
      </c>
      <c r="AA286" s="86">
        <v>38182900</v>
      </c>
      <c r="AB286" s="86">
        <v>38182900</v>
      </c>
      <c r="AC286" s="164"/>
      <c r="AD286" s="164"/>
      <c r="AE286" s="39"/>
      <c r="AF286" s="416"/>
      <c r="AG286" s="451"/>
      <c r="AH286" s="444"/>
      <c r="AI286" s="444"/>
      <c r="AJ286" s="449"/>
      <c r="AK286" s="451"/>
      <c r="AL286" s="430"/>
      <c r="AM286" s="430"/>
      <c r="AN286" s="430"/>
      <c r="AO286" s="430"/>
      <c r="AP286" s="430"/>
      <c r="AQ286" s="429"/>
      <c r="AR286" s="70" t="s">
        <v>232</v>
      </c>
      <c r="AS286" s="130">
        <v>0</v>
      </c>
      <c r="AT286" s="72" t="s">
        <v>233</v>
      </c>
      <c r="AU286" s="130">
        <v>179</v>
      </c>
      <c r="AV286" s="72" t="s">
        <v>234</v>
      </c>
      <c r="AW286" s="130">
        <v>0</v>
      </c>
      <c r="AX286" s="443"/>
      <c r="AY286" s="443"/>
      <c r="AZ286" s="418"/>
    </row>
    <row r="287" spans="1:52" ht="27">
      <c r="A287" s="456"/>
      <c r="B287" s="458"/>
      <c r="C287" s="451"/>
      <c r="D287" s="61" t="s">
        <v>95</v>
      </c>
      <c r="E287" s="164">
        <v>0</v>
      </c>
      <c r="F287" s="164">
        <v>0</v>
      </c>
      <c r="G287" s="162"/>
      <c r="H287" s="162"/>
      <c r="I287" s="162"/>
      <c r="J287" s="162"/>
      <c r="K287" s="162"/>
      <c r="L287" s="162"/>
      <c r="M287" s="164">
        <v>0</v>
      </c>
      <c r="N287" s="164">
        <v>0</v>
      </c>
      <c r="O287" s="164">
        <v>0</v>
      </c>
      <c r="P287" s="162"/>
      <c r="Q287" s="162"/>
      <c r="R287" s="162"/>
      <c r="S287" s="41"/>
      <c r="T287" s="41"/>
      <c r="U287" s="41"/>
      <c r="V287" s="41"/>
      <c r="W287" s="41"/>
      <c r="X287" s="41"/>
      <c r="Y287" s="41"/>
      <c r="Z287" s="41">
        <v>0</v>
      </c>
      <c r="AA287" s="164">
        <v>0</v>
      </c>
      <c r="AB287" s="164">
        <v>0</v>
      </c>
      <c r="AC287" s="162"/>
      <c r="AD287" s="164"/>
      <c r="AE287" s="41"/>
      <c r="AF287" s="416"/>
      <c r="AG287" s="451"/>
      <c r="AH287" s="444"/>
      <c r="AI287" s="444"/>
      <c r="AJ287" s="449"/>
      <c r="AK287" s="451"/>
      <c r="AL287" s="430"/>
      <c r="AM287" s="430"/>
      <c r="AN287" s="430"/>
      <c r="AO287" s="430"/>
      <c r="AP287" s="430"/>
      <c r="AQ287" s="429"/>
      <c r="AR287" s="70" t="s">
        <v>235</v>
      </c>
      <c r="AS287" s="130">
        <v>4</v>
      </c>
      <c r="AT287" s="72" t="s">
        <v>246</v>
      </c>
      <c r="AU287" s="163"/>
      <c r="AV287" s="72" t="s">
        <v>236</v>
      </c>
      <c r="AW287" s="130">
        <v>1</v>
      </c>
      <c r="AX287" s="443"/>
      <c r="AY287" s="443"/>
      <c r="AZ287" s="418"/>
    </row>
    <row r="288" spans="1:52" ht="27">
      <c r="A288" s="456"/>
      <c r="B288" s="458"/>
      <c r="C288" s="451"/>
      <c r="D288" s="116" t="s">
        <v>7</v>
      </c>
      <c r="E288" s="164">
        <v>0</v>
      </c>
      <c r="F288" s="164">
        <v>0</v>
      </c>
      <c r="G288" s="162"/>
      <c r="H288" s="162"/>
      <c r="I288" s="162"/>
      <c r="J288" s="162"/>
      <c r="K288" s="162"/>
      <c r="L288" s="162"/>
      <c r="M288" s="164">
        <v>0</v>
      </c>
      <c r="N288" s="164">
        <v>0</v>
      </c>
      <c r="O288" s="164">
        <v>0</v>
      </c>
      <c r="P288" s="162"/>
      <c r="Q288" s="162"/>
      <c r="R288" s="162"/>
      <c r="S288" s="41"/>
      <c r="T288" s="41"/>
      <c r="U288" s="41"/>
      <c r="V288" s="41"/>
      <c r="W288" s="41"/>
      <c r="X288" s="41"/>
      <c r="Y288" s="41"/>
      <c r="Z288" s="41">
        <v>0</v>
      </c>
      <c r="AA288" s="164">
        <v>0</v>
      </c>
      <c r="AB288" s="164">
        <v>0</v>
      </c>
      <c r="AC288" s="162"/>
      <c r="AD288" s="164"/>
      <c r="AE288" s="41"/>
      <c r="AF288" s="416"/>
      <c r="AG288" s="451"/>
      <c r="AH288" s="444"/>
      <c r="AI288" s="444"/>
      <c r="AJ288" s="449"/>
      <c r="AK288" s="451"/>
      <c r="AL288" s="430"/>
      <c r="AM288" s="430"/>
      <c r="AN288" s="430"/>
      <c r="AO288" s="430"/>
      <c r="AP288" s="430"/>
      <c r="AQ288" s="429"/>
      <c r="AR288" s="70" t="s">
        <v>237</v>
      </c>
      <c r="AS288" s="130">
        <v>36</v>
      </c>
      <c r="AT288" s="85"/>
      <c r="AU288" s="161"/>
      <c r="AV288" s="72" t="s">
        <v>238</v>
      </c>
      <c r="AW288" s="130">
        <v>0</v>
      </c>
      <c r="AX288" s="443"/>
      <c r="AY288" s="443"/>
      <c r="AZ288" s="418"/>
    </row>
    <row r="289" spans="1:52" ht="27">
      <c r="A289" s="456"/>
      <c r="B289" s="458"/>
      <c r="C289" s="451"/>
      <c r="D289" s="61" t="s">
        <v>96</v>
      </c>
      <c r="E289" s="164">
        <f>E287+E285</f>
        <v>616</v>
      </c>
      <c r="F289" s="164">
        <f>F287+F285</f>
        <v>616</v>
      </c>
      <c r="G289" s="162"/>
      <c r="H289" s="162"/>
      <c r="I289" s="162"/>
      <c r="J289" s="162"/>
      <c r="K289" s="162"/>
      <c r="L289" s="162"/>
      <c r="M289" s="164">
        <f t="shared" ref="M289:AB290" si="72">M287+M285</f>
        <v>0</v>
      </c>
      <c r="N289" s="164">
        <v>616</v>
      </c>
      <c r="O289" s="164">
        <v>616</v>
      </c>
      <c r="P289" s="164"/>
      <c r="Q289" s="164"/>
      <c r="R289" s="164"/>
      <c r="S289" s="164"/>
      <c r="T289" s="164">
        <f t="shared" si="72"/>
        <v>0</v>
      </c>
      <c r="U289" s="164">
        <f t="shared" si="72"/>
        <v>0</v>
      </c>
      <c r="V289" s="164">
        <f t="shared" si="72"/>
        <v>0</v>
      </c>
      <c r="W289" s="164">
        <f t="shared" si="72"/>
        <v>0</v>
      </c>
      <c r="X289" s="164">
        <f t="shared" si="72"/>
        <v>0</v>
      </c>
      <c r="Y289" s="164">
        <f t="shared" si="72"/>
        <v>0</v>
      </c>
      <c r="Z289" s="164">
        <f t="shared" si="72"/>
        <v>0</v>
      </c>
      <c r="AA289" s="164">
        <f t="shared" si="72"/>
        <v>111</v>
      </c>
      <c r="AB289" s="164">
        <f t="shared" si="72"/>
        <v>235</v>
      </c>
      <c r="AC289" s="162"/>
      <c r="AD289" s="164"/>
      <c r="AE289" s="41"/>
      <c r="AF289" s="416"/>
      <c r="AG289" s="451"/>
      <c r="AH289" s="444"/>
      <c r="AI289" s="444"/>
      <c r="AJ289" s="449"/>
      <c r="AK289" s="451"/>
      <c r="AL289" s="430"/>
      <c r="AM289" s="430"/>
      <c r="AN289" s="430"/>
      <c r="AO289" s="430"/>
      <c r="AP289" s="430"/>
      <c r="AQ289" s="429"/>
      <c r="AR289" s="70" t="s">
        <v>239</v>
      </c>
      <c r="AS289" s="130">
        <v>160</v>
      </c>
      <c r="AT289" s="85"/>
      <c r="AU289" s="161"/>
      <c r="AV289" s="72" t="s">
        <v>240</v>
      </c>
      <c r="AW289" s="130">
        <v>0</v>
      </c>
      <c r="AX289" s="443"/>
      <c r="AY289" s="443"/>
      <c r="AZ289" s="418"/>
    </row>
    <row r="290" spans="1:52" ht="22.5">
      <c r="A290" s="456"/>
      <c r="B290" s="458"/>
      <c r="C290" s="451"/>
      <c r="D290" s="440" t="s">
        <v>99</v>
      </c>
      <c r="E290" s="442">
        <f>E288+E286</f>
        <v>40000000</v>
      </c>
      <c r="F290" s="180">
        <f>F288+F286</f>
        <v>40000000</v>
      </c>
      <c r="G290" s="180"/>
      <c r="H290" s="180"/>
      <c r="I290" s="180"/>
      <c r="J290" s="180"/>
      <c r="K290" s="180"/>
      <c r="L290" s="180"/>
      <c r="M290" s="180">
        <f t="shared" si="72"/>
        <v>0</v>
      </c>
      <c r="N290" s="180">
        <v>40000000</v>
      </c>
      <c r="O290" s="180">
        <v>40000000</v>
      </c>
      <c r="P290" s="442"/>
      <c r="Q290" s="442"/>
      <c r="R290" s="442"/>
      <c r="S290" s="442"/>
      <c r="T290" s="442">
        <f t="shared" si="72"/>
        <v>0</v>
      </c>
      <c r="U290" s="442">
        <f t="shared" si="72"/>
        <v>0</v>
      </c>
      <c r="V290" s="442">
        <f t="shared" si="72"/>
        <v>0</v>
      </c>
      <c r="W290" s="442">
        <f t="shared" si="72"/>
        <v>0</v>
      </c>
      <c r="X290" s="442">
        <f t="shared" si="72"/>
        <v>0</v>
      </c>
      <c r="Y290" s="442">
        <f t="shared" si="72"/>
        <v>0</v>
      </c>
      <c r="Z290" s="442">
        <f t="shared" si="72"/>
        <v>0</v>
      </c>
      <c r="AA290" s="442">
        <f t="shared" si="72"/>
        <v>38182900</v>
      </c>
      <c r="AB290" s="442">
        <f t="shared" si="72"/>
        <v>38182900</v>
      </c>
      <c r="AC290" s="445"/>
      <c r="AD290" s="445"/>
      <c r="AE290" s="445"/>
      <c r="AF290" s="416"/>
      <c r="AG290" s="451"/>
      <c r="AH290" s="444"/>
      <c r="AI290" s="444"/>
      <c r="AJ290" s="449"/>
      <c r="AK290" s="451"/>
      <c r="AL290" s="430"/>
      <c r="AM290" s="430"/>
      <c r="AN290" s="430"/>
      <c r="AO290" s="430"/>
      <c r="AP290" s="430"/>
      <c r="AQ290" s="429"/>
      <c r="AR290" s="70" t="s">
        <v>241</v>
      </c>
      <c r="AS290" s="130">
        <v>35</v>
      </c>
      <c r="AT290" s="85"/>
      <c r="AU290" s="161"/>
      <c r="AV290" s="72" t="s">
        <v>242</v>
      </c>
      <c r="AW290" s="130">
        <v>233</v>
      </c>
      <c r="AX290" s="443"/>
      <c r="AY290" s="443"/>
      <c r="AZ290" s="418"/>
    </row>
    <row r="291" spans="1:52" ht="23.25" thickBot="1">
      <c r="A291" s="456"/>
      <c r="B291" s="458"/>
      <c r="C291" s="451"/>
      <c r="D291" s="447"/>
      <c r="E291" s="442"/>
      <c r="F291" s="180"/>
      <c r="G291" s="180"/>
      <c r="H291" s="180"/>
      <c r="I291" s="180"/>
      <c r="J291" s="180"/>
      <c r="K291" s="180"/>
      <c r="L291" s="180"/>
      <c r="M291" s="180"/>
      <c r="N291" s="180"/>
      <c r="O291" s="180"/>
      <c r="P291" s="442"/>
      <c r="Q291" s="442"/>
      <c r="R291" s="442"/>
      <c r="S291" s="442"/>
      <c r="T291" s="442"/>
      <c r="U291" s="442"/>
      <c r="V291" s="442"/>
      <c r="W291" s="442"/>
      <c r="X291" s="442"/>
      <c r="Y291" s="442"/>
      <c r="Z291" s="442"/>
      <c r="AA291" s="442"/>
      <c r="AB291" s="442"/>
      <c r="AC291" s="445"/>
      <c r="AD291" s="445"/>
      <c r="AE291" s="445"/>
      <c r="AF291" s="417"/>
      <c r="AG291" s="451"/>
      <c r="AH291" s="444"/>
      <c r="AI291" s="444"/>
      <c r="AJ291" s="450"/>
      <c r="AK291" s="451"/>
      <c r="AL291" s="430"/>
      <c r="AM291" s="430"/>
      <c r="AN291" s="430"/>
      <c r="AO291" s="430"/>
      <c r="AP291" s="430"/>
      <c r="AQ291" s="429"/>
      <c r="AR291" s="70" t="s">
        <v>243</v>
      </c>
      <c r="AS291" s="130">
        <v>0</v>
      </c>
      <c r="AT291" s="85"/>
      <c r="AU291" s="161"/>
      <c r="AV291" s="163"/>
      <c r="AW291" s="163"/>
      <c r="AX291" s="443"/>
      <c r="AY291" s="443"/>
      <c r="AZ291" s="418"/>
    </row>
    <row r="292" spans="1:52" ht="22.5" customHeight="1">
      <c r="A292" s="456"/>
      <c r="B292" s="458"/>
      <c r="C292" s="451" t="s">
        <v>260</v>
      </c>
      <c r="D292" s="60" t="s">
        <v>94</v>
      </c>
      <c r="E292" s="164">
        <v>616</v>
      </c>
      <c r="F292" s="164">
        <v>616</v>
      </c>
      <c r="G292" s="164"/>
      <c r="H292" s="164"/>
      <c r="I292" s="164"/>
      <c r="J292" s="164"/>
      <c r="K292" s="164"/>
      <c r="L292" s="164"/>
      <c r="M292" s="164">
        <v>197</v>
      </c>
      <c r="N292" s="164">
        <v>616</v>
      </c>
      <c r="O292" s="164">
        <v>616</v>
      </c>
      <c r="P292" s="164"/>
      <c r="Q292" s="164"/>
      <c r="R292" s="65"/>
      <c r="S292" s="66"/>
      <c r="T292" s="66"/>
      <c r="U292" s="66"/>
      <c r="V292" s="66"/>
      <c r="W292" s="66"/>
      <c r="X292" s="66"/>
      <c r="Y292" s="66"/>
      <c r="Z292" s="66">
        <v>197</v>
      </c>
      <c r="AA292" s="164">
        <v>335</v>
      </c>
      <c r="AB292" s="164">
        <v>487</v>
      </c>
      <c r="AC292" s="162"/>
      <c r="AD292" s="40"/>
      <c r="AE292" s="66"/>
      <c r="AF292" s="415" t="s">
        <v>283</v>
      </c>
      <c r="AG292" s="451" t="s">
        <v>260</v>
      </c>
      <c r="AH292" s="444"/>
      <c r="AI292" s="444"/>
      <c r="AJ292" s="448" t="s">
        <v>285</v>
      </c>
      <c r="AK292" s="451" t="s">
        <v>260</v>
      </c>
      <c r="AL292" s="430"/>
      <c r="AM292" s="430" t="s">
        <v>286</v>
      </c>
      <c r="AN292" s="430">
        <v>487</v>
      </c>
      <c r="AO292" s="430">
        <v>87</v>
      </c>
      <c r="AP292" s="430">
        <v>400</v>
      </c>
      <c r="AQ292" s="429">
        <v>0</v>
      </c>
      <c r="AR292" s="70" t="s">
        <v>229</v>
      </c>
      <c r="AS292" s="130">
        <v>8</v>
      </c>
      <c r="AT292" s="72" t="s">
        <v>230</v>
      </c>
      <c r="AU292" s="130">
        <v>113</v>
      </c>
      <c r="AV292" s="72" t="s">
        <v>231</v>
      </c>
      <c r="AW292" s="130">
        <v>0</v>
      </c>
      <c r="AX292" s="443">
        <f t="shared" si="68"/>
        <v>487</v>
      </c>
      <c r="AY292" s="443"/>
      <c r="AZ292" s="418"/>
    </row>
    <row r="293" spans="1:52" ht="18">
      <c r="A293" s="456"/>
      <c r="B293" s="458"/>
      <c r="C293" s="451"/>
      <c r="D293" s="116" t="s">
        <v>6</v>
      </c>
      <c r="E293" s="67">
        <v>40000000</v>
      </c>
      <c r="F293" s="67">
        <v>40000000</v>
      </c>
      <c r="G293" s="164"/>
      <c r="H293" s="164"/>
      <c r="I293" s="164"/>
      <c r="J293" s="164"/>
      <c r="K293" s="164"/>
      <c r="L293" s="164"/>
      <c r="M293" s="164">
        <v>21413888</v>
      </c>
      <c r="N293" s="86">
        <v>40000000</v>
      </c>
      <c r="O293" s="86">
        <v>40000000</v>
      </c>
      <c r="P293" s="164"/>
      <c r="Q293" s="164"/>
      <c r="R293" s="164"/>
      <c r="S293" s="39"/>
      <c r="T293" s="39"/>
      <c r="U293" s="39"/>
      <c r="V293" s="39"/>
      <c r="W293" s="39"/>
      <c r="X293" s="39"/>
      <c r="Y293" s="39"/>
      <c r="Z293" s="164">
        <v>21413888</v>
      </c>
      <c r="AA293" s="86">
        <v>38182900</v>
      </c>
      <c r="AB293" s="86">
        <v>38182900</v>
      </c>
      <c r="AC293" s="164"/>
      <c r="AD293" s="164"/>
      <c r="AE293" s="39"/>
      <c r="AF293" s="416"/>
      <c r="AG293" s="451"/>
      <c r="AH293" s="444"/>
      <c r="AI293" s="444"/>
      <c r="AJ293" s="449"/>
      <c r="AK293" s="451"/>
      <c r="AL293" s="430"/>
      <c r="AM293" s="430"/>
      <c r="AN293" s="430"/>
      <c r="AO293" s="430"/>
      <c r="AP293" s="430"/>
      <c r="AQ293" s="429"/>
      <c r="AR293" s="70" t="s">
        <v>232</v>
      </c>
      <c r="AS293" s="130">
        <v>55</v>
      </c>
      <c r="AT293" s="72" t="s">
        <v>233</v>
      </c>
      <c r="AU293" s="130">
        <v>374</v>
      </c>
      <c r="AV293" s="72" t="s">
        <v>234</v>
      </c>
      <c r="AW293" s="130">
        <v>0</v>
      </c>
      <c r="AX293" s="443"/>
      <c r="AY293" s="443"/>
      <c r="AZ293" s="418"/>
    </row>
    <row r="294" spans="1:52" ht="27">
      <c r="A294" s="456"/>
      <c r="B294" s="458"/>
      <c r="C294" s="451"/>
      <c r="D294" s="61" t="s">
        <v>95</v>
      </c>
      <c r="E294" s="164">
        <v>0</v>
      </c>
      <c r="F294" s="164">
        <v>0</v>
      </c>
      <c r="G294" s="162"/>
      <c r="H294" s="162"/>
      <c r="I294" s="162"/>
      <c r="J294" s="162"/>
      <c r="K294" s="162"/>
      <c r="L294" s="162"/>
      <c r="M294" s="164">
        <v>0</v>
      </c>
      <c r="N294" s="164">
        <v>0</v>
      </c>
      <c r="O294" s="164">
        <v>0</v>
      </c>
      <c r="P294" s="162"/>
      <c r="Q294" s="162"/>
      <c r="R294" s="162"/>
      <c r="S294" s="41"/>
      <c r="T294" s="41"/>
      <c r="U294" s="41"/>
      <c r="V294" s="41"/>
      <c r="W294" s="41"/>
      <c r="X294" s="41"/>
      <c r="Y294" s="41"/>
      <c r="Z294" s="41">
        <v>0</v>
      </c>
      <c r="AA294" s="164">
        <v>0</v>
      </c>
      <c r="AB294" s="164">
        <v>0</v>
      </c>
      <c r="AC294" s="162"/>
      <c r="AD294" s="164"/>
      <c r="AE294" s="41"/>
      <c r="AF294" s="416"/>
      <c r="AG294" s="451"/>
      <c r="AH294" s="444"/>
      <c r="AI294" s="444"/>
      <c r="AJ294" s="449"/>
      <c r="AK294" s="451"/>
      <c r="AL294" s="430"/>
      <c r="AM294" s="430"/>
      <c r="AN294" s="430"/>
      <c r="AO294" s="430"/>
      <c r="AP294" s="430"/>
      <c r="AQ294" s="429"/>
      <c r="AR294" s="70" t="s">
        <v>235</v>
      </c>
      <c r="AS294" s="130">
        <v>0</v>
      </c>
      <c r="AT294" s="72" t="s">
        <v>246</v>
      </c>
      <c r="AU294" s="163"/>
      <c r="AV294" s="72" t="s">
        <v>236</v>
      </c>
      <c r="AW294" s="130">
        <v>0</v>
      </c>
      <c r="AX294" s="443"/>
      <c r="AY294" s="443"/>
      <c r="AZ294" s="418"/>
    </row>
    <row r="295" spans="1:52" ht="27">
      <c r="A295" s="456"/>
      <c r="B295" s="458"/>
      <c r="C295" s="451"/>
      <c r="D295" s="116" t="s">
        <v>7</v>
      </c>
      <c r="E295" s="164">
        <v>0</v>
      </c>
      <c r="F295" s="164">
        <v>0</v>
      </c>
      <c r="G295" s="162"/>
      <c r="H295" s="162"/>
      <c r="I295" s="162"/>
      <c r="J295" s="162"/>
      <c r="K295" s="162"/>
      <c r="L295" s="162"/>
      <c r="M295" s="164">
        <v>0</v>
      </c>
      <c r="N295" s="164">
        <v>0</v>
      </c>
      <c r="O295" s="164">
        <v>0</v>
      </c>
      <c r="P295" s="162"/>
      <c r="Q295" s="162"/>
      <c r="R295" s="162"/>
      <c r="S295" s="41"/>
      <c r="T295" s="41"/>
      <c r="U295" s="41"/>
      <c r="V295" s="41"/>
      <c r="W295" s="41"/>
      <c r="X295" s="41"/>
      <c r="Y295" s="41"/>
      <c r="Z295" s="41">
        <v>0</v>
      </c>
      <c r="AA295" s="164">
        <v>0</v>
      </c>
      <c r="AB295" s="164">
        <v>0</v>
      </c>
      <c r="AC295" s="162"/>
      <c r="AD295" s="164"/>
      <c r="AE295" s="41"/>
      <c r="AF295" s="416"/>
      <c r="AG295" s="451"/>
      <c r="AH295" s="444"/>
      <c r="AI295" s="444"/>
      <c r="AJ295" s="449"/>
      <c r="AK295" s="451"/>
      <c r="AL295" s="430"/>
      <c r="AM295" s="430"/>
      <c r="AN295" s="430"/>
      <c r="AO295" s="430"/>
      <c r="AP295" s="430"/>
      <c r="AQ295" s="429"/>
      <c r="AR295" s="70" t="s">
        <v>237</v>
      </c>
      <c r="AS295" s="130">
        <v>13</v>
      </c>
      <c r="AT295" s="85"/>
      <c r="AU295" s="161"/>
      <c r="AV295" s="72" t="s">
        <v>238</v>
      </c>
      <c r="AW295" s="130">
        <v>0</v>
      </c>
      <c r="AX295" s="443"/>
      <c r="AY295" s="443"/>
      <c r="AZ295" s="418"/>
    </row>
    <row r="296" spans="1:52" ht="27">
      <c r="A296" s="456"/>
      <c r="B296" s="458"/>
      <c r="C296" s="451"/>
      <c r="D296" s="61" t="s">
        <v>96</v>
      </c>
      <c r="E296" s="164">
        <f>E294+E292</f>
        <v>616</v>
      </c>
      <c r="F296" s="164">
        <f>F294+F292</f>
        <v>616</v>
      </c>
      <c r="G296" s="162"/>
      <c r="H296" s="162"/>
      <c r="I296" s="162"/>
      <c r="J296" s="162"/>
      <c r="K296" s="162"/>
      <c r="L296" s="162"/>
      <c r="M296" s="164">
        <f t="shared" ref="M296:AB297" si="73">M294+M292</f>
        <v>197</v>
      </c>
      <c r="N296" s="164">
        <v>616</v>
      </c>
      <c r="O296" s="164">
        <v>616</v>
      </c>
      <c r="P296" s="164"/>
      <c r="Q296" s="164"/>
      <c r="R296" s="164"/>
      <c r="S296" s="164"/>
      <c r="T296" s="164">
        <f t="shared" si="73"/>
        <v>0</v>
      </c>
      <c r="U296" s="164">
        <f t="shared" si="73"/>
        <v>0</v>
      </c>
      <c r="V296" s="164">
        <f t="shared" si="73"/>
        <v>0</v>
      </c>
      <c r="W296" s="164">
        <f t="shared" si="73"/>
        <v>0</v>
      </c>
      <c r="X296" s="164">
        <f t="shared" si="73"/>
        <v>0</v>
      </c>
      <c r="Y296" s="164">
        <f t="shared" si="73"/>
        <v>0</v>
      </c>
      <c r="Z296" s="164">
        <f t="shared" si="73"/>
        <v>197</v>
      </c>
      <c r="AA296" s="164">
        <f t="shared" si="73"/>
        <v>335</v>
      </c>
      <c r="AB296" s="164">
        <f t="shared" si="73"/>
        <v>487</v>
      </c>
      <c r="AC296" s="162"/>
      <c r="AD296" s="164"/>
      <c r="AE296" s="41"/>
      <c r="AF296" s="416"/>
      <c r="AG296" s="451"/>
      <c r="AH296" s="444"/>
      <c r="AI296" s="444"/>
      <c r="AJ296" s="449"/>
      <c r="AK296" s="451"/>
      <c r="AL296" s="430"/>
      <c r="AM296" s="430"/>
      <c r="AN296" s="430"/>
      <c r="AO296" s="430"/>
      <c r="AP296" s="430"/>
      <c r="AQ296" s="429"/>
      <c r="AR296" s="70" t="s">
        <v>239</v>
      </c>
      <c r="AS296" s="130">
        <v>201</v>
      </c>
      <c r="AT296" s="85"/>
      <c r="AU296" s="161"/>
      <c r="AV296" s="72" t="s">
        <v>240</v>
      </c>
      <c r="AW296" s="130">
        <v>0</v>
      </c>
      <c r="AX296" s="443"/>
      <c r="AY296" s="443"/>
      <c r="AZ296" s="418"/>
    </row>
    <row r="297" spans="1:52" ht="22.5">
      <c r="A297" s="456"/>
      <c r="B297" s="458"/>
      <c r="C297" s="451"/>
      <c r="D297" s="440" t="s">
        <v>99</v>
      </c>
      <c r="E297" s="442">
        <f>E295+E293</f>
        <v>40000000</v>
      </c>
      <c r="F297" s="180">
        <f>F295+F293</f>
        <v>40000000</v>
      </c>
      <c r="G297" s="180"/>
      <c r="H297" s="180"/>
      <c r="I297" s="180"/>
      <c r="J297" s="180"/>
      <c r="K297" s="180"/>
      <c r="L297" s="180"/>
      <c r="M297" s="180">
        <f t="shared" si="73"/>
        <v>21413888</v>
      </c>
      <c r="N297" s="180">
        <v>40000000</v>
      </c>
      <c r="O297" s="180">
        <v>40000000</v>
      </c>
      <c r="P297" s="442"/>
      <c r="Q297" s="442"/>
      <c r="R297" s="442"/>
      <c r="S297" s="442"/>
      <c r="T297" s="442">
        <f t="shared" si="73"/>
        <v>0</v>
      </c>
      <c r="U297" s="442">
        <f t="shared" si="73"/>
        <v>0</v>
      </c>
      <c r="V297" s="442">
        <f t="shared" si="73"/>
        <v>0</v>
      </c>
      <c r="W297" s="442">
        <f t="shared" si="73"/>
        <v>0</v>
      </c>
      <c r="X297" s="442">
        <f t="shared" si="73"/>
        <v>0</v>
      </c>
      <c r="Y297" s="442">
        <f t="shared" si="73"/>
        <v>0</v>
      </c>
      <c r="Z297" s="442">
        <f t="shared" si="73"/>
        <v>21413888</v>
      </c>
      <c r="AA297" s="442">
        <f t="shared" si="73"/>
        <v>38182900</v>
      </c>
      <c r="AB297" s="442">
        <f t="shared" si="73"/>
        <v>38182900</v>
      </c>
      <c r="AC297" s="445"/>
      <c r="AD297" s="445"/>
      <c r="AE297" s="445"/>
      <c r="AF297" s="416"/>
      <c r="AG297" s="451"/>
      <c r="AH297" s="444"/>
      <c r="AI297" s="444"/>
      <c r="AJ297" s="449"/>
      <c r="AK297" s="451"/>
      <c r="AL297" s="430"/>
      <c r="AM297" s="430"/>
      <c r="AN297" s="430"/>
      <c r="AO297" s="430"/>
      <c r="AP297" s="430"/>
      <c r="AQ297" s="429"/>
      <c r="AR297" s="70" t="s">
        <v>241</v>
      </c>
      <c r="AS297" s="130">
        <v>210</v>
      </c>
      <c r="AT297" s="85"/>
      <c r="AU297" s="161"/>
      <c r="AV297" s="72" t="s">
        <v>242</v>
      </c>
      <c r="AW297" s="130">
        <v>487</v>
      </c>
      <c r="AX297" s="443"/>
      <c r="AY297" s="443"/>
      <c r="AZ297" s="418"/>
    </row>
    <row r="298" spans="1:52" ht="23.25" thickBot="1">
      <c r="A298" s="456"/>
      <c r="B298" s="458"/>
      <c r="C298" s="451"/>
      <c r="D298" s="447"/>
      <c r="E298" s="442"/>
      <c r="F298" s="180"/>
      <c r="G298" s="180"/>
      <c r="H298" s="180"/>
      <c r="I298" s="180"/>
      <c r="J298" s="180"/>
      <c r="K298" s="180"/>
      <c r="L298" s="180"/>
      <c r="M298" s="180"/>
      <c r="N298" s="180"/>
      <c r="O298" s="180"/>
      <c r="P298" s="442"/>
      <c r="Q298" s="442"/>
      <c r="R298" s="442"/>
      <c r="S298" s="442"/>
      <c r="T298" s="442"/>
      <c r="U298" s="442"/>
      <c r="V298" s="442"/>
      <c r="W298" s="442"/>
      <c r="X298" s="442"/>
      <c r="Y298" s="442"/>
      <c r="Z298" s="442"/>
      <c r="AA298" s="442"/>
      <c r="AB298" s="442"/>
      <c r="AC298" s="445"/>
      <c r="AD298" s="445"/>
      <c r="AE298" s="445"/>
      <c r="AF298" s="417"/>
      <c r="AG298" s="451"/>
      <c r="AH298" s="444"/>
      <c r="AI298" s="444"/>
      <c r="AJ298" s="450"/>
      <c r="AK298" s="451"/>
      <c r="AL298" s="430"/>
      <c r="AM298" s="430"/>
      <c r="AN298" s="430"/>
      <c r="AO298" s="430"/>
      <c r="AP298" s="430"/>
      <c r="AQ298" s="429"/>
      <c r="AR298" s="70" t="s">
        <v>243</v>
      </c>
      <c r="AS298" s="130">
        <v>0</v>
      </c>
      <c r="AT298" s="85"/>
      <c r="AU298" s="161"/>
      <c r="AV298" s="163"/>
      <c r="AW298" s="163"/>
      <c r="AX298" s="443"/>
      <c r="AY298" s="443"/>
      <c r="AZ298" s="418"/>
    </row>
    <row r="299" spans="1:52" ht="22.5" customHeight="1">
      <c r="A299" s="456"/>
      <c r="B299" s="458"/>
      <c r="C299" s="451" t="s">
        <v>261</v>
      </c>
      <c r="D299" s="60" t="s">
        <v>94</v>
      </c>
      <c r="E299" s="164">
        <v>616</v>
      </c>
      <c r="F299" s="164">
        <v>616</v>
      </c>
      <c r="G299" s="164"/>
      <c r="H299" s="164"/>
      <c r="I299" s="164"/>
      <c r="J299" s="164"/>
      <c r="K299" s="164"/>
      <c r="L299" s="164"/>
      <c r="M299" s="164">
        <v>108</v>
      </c>
      <c r="N299" s="164">
        <v>616</v>
      </c>
      <c r="O299" s="164">
        <v>616</v>
      </c>
      <c r="P299" s="164"/>
      <c r="Q299" s="164"/>
      <c r="R299" s="65"/>
      <c r="S299" s="66"/>
      <c r="T299" s="66"/>
      <c r="U299" s="66"/>
      <c r="V299" s="66"/>
      <c r="W299" s="66"/>
      <c r="X299" s="66"/>
      <c r="Y299" s="66"/>
      <c r="Z299" s="66">
        <v>108</v>
      </c>
      <c r="AA299" s="164">
        <v>133</v>
      </c>
      <c r="AB299" s="164">
        <v>283</v>
      </c>
      <c r="AC299" s="162"/>
      <c r="AD299" s="40"/>
      <c r="AE299" s="66"/>
      <c r="AF299" s="415" t="s">
        <v>283</v>
      </c>
      <c r="AG299" s="451" t="s">
        <v>261</v>
      </c>
      <c r="AH299" s="444"/>
      <c r="AI299" s="444"/>
      <c r="AJ299" s="448" t="s">
        <v>285</v>
      </c>
      <c r="AK299" s="451" t="s">
        <v>261</v>
      </c>
      <c r="AL299" s="430"/>
      <c r="AM299" s="430" t="s">
        <v>248</v>
      </c>
      <c r="AN299" s="430">
        <v>283</v>
      </c>
      <c r="AO299" s="430">
        <v>104</v>
      </c>
      <c r="AP299" s="430">
        <v>179</v>
      </c>
      <c r="AQ299" s="429">
        <v>0</v>
      </c>
      <c r="AR299" s="70" t="s">
        <v>229</v>
      </c>
      <c r="AS299" s="130">
        <v>0</v>
      </c>
      <c r="AT299" s="72" t="s">
        <v>230</v>
      </c>
      <c r="AU299" s="130">
        <v>94</v>
      </c>
      <c r="AV299" s="72" t="s">
        <v>231</v>
      </c>
      <c r="AW299" s="130">
        <v>35</v>
      </c>
      <c r="AX299" s="443">
        <f t="shared" si="68"/>
        <v>283</v>
      </c>
      <c r="AY299" s="443"/>
      <c r="AZ299" s="418"/>
    </row>
    <row r="300" spans="1:52" ht="18">
      <c r="A300" s="456"/>
      <c r="B300" s="458"/>
      <c r="C300" s="451"/>
      <c r="D300" s="116" t="s">
        <v>6</v>
      </c>
      <c r="E300" s="67">
        <v>40000000</v>
      </c>
      <c r="F300" s="67">
        <v>40000000</v>
      </c>
      <c r="G300" s="164"/>
      <c r="H300" s="164"/>
      <c r="I300" s="164"/>
      <c r="J300" s="164"/>
      <c r="K300" s="164"/>
      <c r="L300" s="164"/>
      <c r="M300" s="164">
        <v>21413888</v>
      </c>
      <c r="N300" s="86">
        <v>40000000</v>
      </c>
      <c r="O300" s="86">
        <v>40000000</v>
      </c>
      <c r="P300" s="164"/>
      <c r="Q300" s="164"/>
      <c r="R300" s="164"/>
      <c r="S300" s="39"/>
      <c r="T300" s="39"/>
      <c r="U300" s="39"/>
      <c r="V300" s="39"/>
      <c r="W300" s="39"/>
      <c r="X300" s="39"/>
      <c r="Y300" s="39"/>
      <c r="Z300" s="164">
        <v>21413888</v>
      </c>
      <c r="AA300" s="86">
        <v>38182900</v>
      </c>
      <c r="AB300" s="86">
        <v>38182900</v>
      </c>
      <c r="AC300" s="164"/>
      <c r="AD300" s="164"/>
      <c r="AE300" s="39"/>
      <c r="AF300" s="416"/>
      <c r="AG300" s="451"/>
      <c r="AH300" s="444"/>
      <c r="AI300" s="444"/>
      <c r="AJ300" s="449"/>
      <c r="AK300" s="451"/>
      <c r="AL300" s="430"/>
      <c r="AM300" s="430"/>
      <c r="AN300" s="430"/>
      <c r="AO300" s="430"/>
      <c r="AP300" s="430"/>
      <c r="AQ300" s="429"/>
      <c r="AR300" s="70" t="s">
        <v>232</v>
      </c>
      <c r="AS300" s="130">
        <v>0</v>
      </c>
      <c r="AT300" s="72" t="s">
        <v>233</v>
      </c>
      <c r="AU300" s="130">
        <v>189</v>
      </c>
      <c r="AV300" s="72" t="s">
        <v>234</v>
      </c>
      <c r="AW300" s="130">
        <v>0</v>
      </c>
      <c r="AX300" s="443"/>
      <c r="AY300" s="443"/>
      <c r="AZ300" s="418"/>
    </row>
    <row r="301" spans="1:52" ht="27">
      <c r="A301" s="456"/>
      <c r="B301" s="458"/>
      <c r="C301" s="451"/>
      <c r="D301" s="61" t="s">
        <v>95</v>
      </c>
      <c r="E301" s="164">
        <v>0</v>
      </c>
      <c r="F301" s="164">
        <v>0</v>
      </c>
      <c r="G301" s="162"/>
      <c r="H301" s="162"/>
      <c r="I301" s="162"/>
      <c r="J301" s="162"/>
      <c r="K301" s="162"/>
      <c r="L301" s="162"/>
      <c r="M301" s="164">
        <v>0</v>
      </c>
      <c r="N301" s="164">
        <v>0</v>
      </c>
      <c r="O301" s="164">
        <v>0</v>
      </c>
      <c r="P301" s="162"/>
      <c r="Q301" s="162"/>
      <c r="R301" s="162"/>
      <c r="S301" s="41"/>
      <c r="T301" s="41"/>
      <c r="U301" s="41"/>
      <c r="V301" s="41"/>
      <c r="W301" s="41"/>
      <c r="X301" s="41"/>
      <c r="Y301" s="41"/>
      <c r="Z301" s="41">
        <v>0</v>
      </c>
      <c r="AA301" s="164">
        <v>0</v>
      </c>
      <c r="AB301" s="164">
        <v>0</v>
      </c>
      <c r="AC301" s="162"/>
      <c r="AD301" s="164"/>
      <c r="AE301" s="41"/>
      <c r="AF301" s="416"/>
      <c r="AG301" s="451"/>
      <c r="AH301" s="444"/>
      <c r="AI301" s="444"/>
      <c r="AJ301" s="449"/>
      <c r="AK301" s="451"/>
      <c r="AL301" s="430"/>
      <c r="AM301" s="430"/>
      <c r="AN301" s="430"/>
      <c r="AO301" s="430"/>
      <c r="AP301" s="430"/>
      <c r="AQ301" s="429"/>
      <c r="AR301" s="70" t="s">
        <v>235</v>
      </c>
      <c r="AS301" s="130">
        <v>3</v>
      </c>
      <c r="AT301" s="72"/>
      <c r="AU301" s="163"/>
      <c r="AV301" s="72" t="s">
        <v>236</v>
      </c>
      <c r="AW301" s="130">
        <v>1</v>
      </c>
      <c r="AX301" s="443"/>
      <c r="AY301" s="443"/>
      <c r="AZ301" s="418"/>
    </row>
    <row r="302" spans="1:52" ht="27">
      <c r="A302" s="456"/>
      <c r="B302" s="458"/>
      <c r="C302" s="451"/>
      <c r="D302" s="116" t="s">
        <v>7</v>
      </c>
      <c r="E302" s="164">
        <v>0</v>
      </c>
      <c r="F302" s="164">
        <v>0</v>
      </c>
      <c r="G302" s="162"/>
      <c r="H302" s="162"/>
      <c r="I302" s="162"/>
      <c r="J302" s="162"/>
      <c r="K302" s="162"/>
      <c r="L302" s="162"/>
      <c r="M302" s="164">
        <v>0</v>
      </c>
      <c r="N302" s="164">
        <v>0</v>
      </c>
      <c r="O302" s="164">
        <v>0</v>
      </c>
      <c r="P302" s="162"/>
      <c r="Q302" s="162"/>
      <c r="R302" s="162"/>
      <c r="S302" s="41"/>
      <c r="T302" s="41"/>
      <c r="U302" s="41"/>
      <c r="V302" s="41"/>
      <c r="W302" s="41"/>
      <c r="X302" s="41"/>
      <c r="Y302" s="41"/>
      <c r="Z302" s="41">
        <v>0</v>
      </c>
      <c r="AA302" s="164">
        <v>0</v>
      </c>
      <c r="AB302" s="164">
        <v>0</v>
      </c>
      <c r="AC302" s="162"/>
      <c r="AD302" s="164"/>
      <c r="AE302" s="41"/>
      <c r="AF302" s="416"/>
      <c r="AG302" s="451"/>
      <c r="AH302" s="444"/>
      <c r="AI302" s="444"/>
      <c r="AJ302" s="449"/>
      <c r="AK302" s="451"/>
      <c r="AL302" s="430"/>
      <c r="AM302" s="430"/>
      <c r="AN302" s="430"/>
      <c r="AO302" s="430"/>
      <c r="AP302" s="430"/>
      <c r="AQ302" s="429"/>
      <c r="AR302" s="70" t="s">
        <v>237</v>
      </c>
      <c r="AS302" s="130">
        <v>39</v>
      </c>
      <c r="AT302" s="85"/>
      <c r="AU302" s="161"/>
      <c r="AV302" s="72" t="s">
        <v>238</v>
      </c>
      <c r="AW302" s="130">
        <v>2</v>
      </c>
      <c r="AX302" s="443"/>
      <c r="AY302" s="443"/>
      <c r="AZ302" s="418"/>
    </row>
    <row r="303" spans="1:52" ht="27">
      <c r="A303" s="456"/>
      <c r="B303" s="458"/>
      <c r="C303" s="451"/>
      <c r="D303" s="61" t="s">
        <v>96</v>
      </c>
      <c r="E303" s="164">
        <f>E301+E299</f>
        <v>616</v>
      </c>
      <c r="F303" s="164">
        <f>F301+F299</f>
        <v>616</v>
      </c>
      <c r="G303" s="162"/>
      <c r="H303" s="162"/>
      <c r="I303" s="162"/>
      <c r="J303" s="162"/>
      <c r="K303" s="162"/>
      <c r="L303" s="162"/>
      <c r="M303" s="164">
        <f t="shared" ref="M303:AB304" si="74">M301+M299</f>
        <v>108</v>
      </c>
      <c r="N303" s="164">
        <f t="shared" si="74"/>
        <v>616</v>
      </c>
      <c r="O303" s="164">
        <v>616</v>
      </c>
      <c r="P303" s="164"/>
      <c r="Q303" s="164"/>
      <c r="R303" s="164"/>
      <c r="S303" s="164"/>
      <c r="T303" s="164">
        <f t="shared" si="74"/>
        <v>0</v>
      </c>
      <c r="U303" s="164">
        <f t="shared" si="74"/>
        <v>0</v>
      </c>
      <c r="V303" s="164">
        <f t="shared" si="74"/>
        <v>0</v>
      </c>
      <c r="W303" s="164">
        <f t="shared" si="74"/>
        <v>0</v>
      </c>
      <c r="X303" s="164">
        <f t="shared" si="74"/>
        <v>0</v>
      </c>
      <c r="Y303" s="164">
        <f t="shared" si="74"/>
        <v>0</v>
      </c>
      <c r="Z303" s="164">
        <f t="shared" si="74"/>
        <v>108</v>
      </c>
      <c r="AA303" s="164">
        <f t="shared" si="74"/>
        <v>133</v>
      </c>
      <c r="AB303" s="164">
        <f t="shared" si="74"/>
        <v>283</v>
      </c>
      <c r="AC303" s="162"/>
      <c r="AD303" s="164"/>
      <c r="AE303" s="41"/>
      <c r="AF303" s="416"/>
      <c r="AG303" s="451"/>
      <c r="AH303" s="444"/>
      <c r="AI303" s="444"/>
      <c r="AJ303" s="449"/>
      <c r="AK303" s="451"/>
      <c r="AL303" s="430"/>
      <c r="AM303" s="430"/>
      <c r="AN303" s="430"/>
      <c r="AO303" s="430"/>
      <c r="AP303" s="430"/>
      <c r="AQ303" s="429"/>
      <c r="AR303" s="70" t="s">
        <v>239</v>
      </c>
      <c r="AS303" s="130">
        <v>218</v>
      </c>
      <c r="AT303" s="85"/>
      <c r="AU303" s="161"/>
      <c r="AV303" s="72" t="s">
        <v>240</v>
      </c>
      <c r="AW303" s="130">
        <v>0</v>
      </c>
      <c r="AX303" s="443"/>
      <c r="AY303" s="443"/>
      <c r="AZ303" s="418"/>
    </row>
    <row r="304" spans="1:52" ht="22.5">
      <c r="A304" s="456"/>
      <c r="B304" s="458"/>
      <c r="C304" s="451"/>
      <c r="D304" s="440" t="s">
        <v>99</v>
      </c>
      <c r="E304" s="442">
        <f>E302+E300</f>
        <v>40000000</v>
      </c>
      <c r="F304" s="180">
        <f>F302+F300</f>
        <v>40000000</v>
      </c>
      <c r="G304" s="180"/>
      <c r="H304" s="180"/>
      <c r="I304" s="180"/>
      <c r="J304" s="180"/>
      <c r="K304" s="180"/>
      <c r="L304" s="180"/>
      <c r="M304" s="180">
        <f t="shared" si="74"/>
        <v>21413888</v>
      </c>
      <c r="N304" s="180">
        <f t="shared" si="74"/>
        <v>40000000</v>
      </c>
      <c r="O304" s="180">
        <v>40000000</v>
      </c>
      <c r="P304" s="442"/>
      <c r="Q304" s="442"/>
      <c r="R304" s="442"/>
      <c r="S304" s="442"/>
      <c r="T304" s="442">
        <f t="shared" si="74"/>
        <v>0</v>
      </c>
      <c r="U304" s="442">
        <f t="shared" si="74"/>
        <v>0</v>
      </c>
      <c r="V304" s="442">
        <f t="shared" si="74"/>
        <v>0</v>
      </c>
      <c r="W304" s="442">
        <f t="shared" si="74"/>
        <v>0</v>
      </c>
      <c r="X304" s="442">
        <f t="shared" si="74"/>
        <v>0</v>
      </c>
      <c r="Y304" s="442">
        <f t="shared" si="74"/>
        <v>0</v>
      </c>
      <c r="Z304" s="442">
        <f t="shared" si="74"/>
        <v>21413888</v>
      </c>
      <c r="AA304" s="442">
        <f t="shared" si="74"/>
        <v>38182900</v>
      </c>
      <c r="AB304" s="442">
        <f t="shared" si="74"/>
        <v>38182900</v>
      </c>
      <c r="AC304" s="445"/>
      <c r="AD304" s="445"/>
      <c r="AE304" s="445"/>
      <c r="AF304" s="416"/>
      <c r="AG304" s="451"/>
      <c r="AH304" s="444"/>
      <c r="AI304" s="444"/>
      <c r="AJ304" s="449"/>
      <c r="AK304" s="451"/>
      <c r="AL304" s="430"/>
      <c r="AM304" s="430"/>
      <c r="AN304" s="430"/>
      <c r="AO304" s="430"/>
      <c r="AP304" s="430"/>
      <c r="AQ304" s="429"/>
      <c r="AR304" s="70" t="s">
        <v>241</v>
      </c>
      <c r="AS304" s="130">
        <v>23</v>
      </c>
      <c r="AT304" s="85"/>
      <c r="AU304" s="161"/>
      <c r="AV304" s="72" t="s">
        <v>242</v>
      </c>
      <c r="AW304" s="130">
        <v>245</v>
      </c>
      <c r="AX304" s="443"/>
      <c r="AY304" s="443"/>
      <c r="AZ304" s="418"/>
    </row>
    <row r="305" spans="1:52" ht="23.25" thickBot="1">
      <c r="A305" s="456"/>
      <c r="B305" s="458"/>
      <c r="C305" s="451"/>
      <c r="D305" s="447"/>
      <c r="E305" s="442"/>
      <c r="F305" s="180"/>
      <c r="G305" s="180"/>
      <c r="H305" s="180"/>
      <c r="I305" s="180"/>
      <c r="J305" s="180"/>
      <c r="K305" s="180"/>
      <c r="L305" s="180"/>
      <c r="M305" s="180"/>
      <c r="N305" s="180"/>
      <c r="O305" s="180"/>
      <c r="P305" s="442"/>
      <c r="Q305" s="442"/>
      <c r="R305" s="442"/>
      <c r="S305" s="442"/>
      <c r="T305" s="442"/>
      <c r="U305" s="442"/>
      <c r="V305" s="442"/>
      <c r="W305" s="442"/>
      <c r="X305" s="442"/>
      <c r="Y305" s="442"/>
      <c r="Z305" s="442"/>
      <c r="AA305" s="442"/>
      <c r="AB305" s="442"/>
      <c r="AC305" s="445"/>
      <c r="AD305" s="445"/>
      <c r="AE305" s="445"/>
      <c r="AF305" s="417"/>
      <c r="AG305" s="451"/>
      <c r="AH305" s="444"/>
      <c r="AI305" s="444"/>
      <c r="AJ305" s="450"/>
      <c r="AK305" s="451"/>
      <c r="AL305" s="430"/>
      <c r="AM305" s="430"/>
      <c r="AN305" s="430"/>
      <c r="AO305" s="430"/>
      <c r="AP305" s="430"/>
      <c r="AQ305" s="429"/>
      <c r="AR305" s="70" t="s">
        <v>243</v>
      </c>
      <c r="AS305" s="130">
        <v>0</v>
      </c>
      <c r="AT305" s="85"/>
      <c r="AU305" s="161"/>
      <c r="AV305" s="163"/>
      <c r="AW305" s="163"/>
      <c r="AX305" s="443"/>
      <c r="AY305" s="443"/>
      <c r="AZ305" s="418"/>
    </row>
    <row r="306" spans="1:52" ht="22.5" customHeight="1">
      <c r="A306" s="456"/>
      <c r="B306" s="458"/>
      <c r="C306" s="451" t="s">
        <v>262</v>
      </c>
      <c r="D306" s="60" t="s">
        <v>94</v>
      </c>
      <c r="E306" s="164">
        <v>612</v>
      </c>
      <c r="F306" s="164">
        <v>612</v>
      </c>
      <c r="G306" s="164"/>
      <c r="H306" s="164"/>
      <c r="I306" s="164"/>
      <c r="J306" s="164"/>
      <c r="K306" s="164"/>
      <c r="L306" s="164"/>
      <c r="M306" s="164">
        <v>425</v>
      </c>
      <c r="N306" s="164">
        <v>612</v>
      </c>
      <c r="O306" s="164">
        <v>612</v>
      </c>
      <c r="P306" s="164"/>
      <c r="Q306" s="164"/>
      <c r="R306" s="65"/>
      <c r="S306" s="66"/>
      <c r="T306" s="66"/>
      <c r="U306" s="66"/>
      <c r="V306" s="66"/>
      <c r="W306" s="66"/>
      <c r="X306" s="66"/>
      <c r="Y306" s="66"/>
      <c r="Z306" s="66">
        <v>425</v>
      </c>
      <c r="AA306" s="164">
        <v>478</v>
      </c>
      <c r="AB306" s="164">
        <v>608</v>
      </c>
      <c r="AC306" s="162"/>
      <c r="AD306" s="40"/>
      <c r="AE306" s="66"/>
      <c r="AF306" s="415" t="s">
        <v>283</v>
      </c>
      <c r="AG306" s="451" t="s">
        <v>262</v>
      </c>
      <c r="AH306" s="444"/>
      <c r="AI306" s="444"/>
      <c r="AJ306" s="448" t="s">
        <v>285</v>
      </c>
      <c r="AK306" s="451" t="s">
        <v>262</v>
      </c>
      <c r="AL306" s="430"/>
      <c r="AM306" s="430" t="s">
        <v>322</v>
      </c>
      <c r="AN306" s="430">
        <v>608</v>
      </c>
      <c r="AO306" s="430">
        <v>152</v>
      </c>
      <c r="AP306" s="430">
        <v>456</v>
      </c>
      <c r="AQ306" s="429">
        <v>0</v>
      </c>
      <c r="AR306" s="70" t="s">
        <v>229</v>
      </c>
      <c r="AS306" s="130">
        <v>0</v>
      </c>
      <c r="AT306" s="72" t="s">
        <v>230</v>
      </c>
      <c r="AU306" s="130">
        <v>466</v>
      </c>
      <c r="AV306" s="72" t="s">
        <v>231</v>
      </c>
      <c r="AW306" s="130">
        <v>8</v>
      </c>
      <c r="AX306" s="443">
        <f t="shared" si="68"/>
        <v>608</v>
      </c>
      <c r="AY306" s="443"/>
      <c r="AZ306" s="418"/>
    </row>
    <row r="307" spans="1:52" ht="18">
      <c r="A307" s="456"/>
      <c r="B307" s="458"/>
      <c r="C307" s="451"/>
      <c r="D307" s="116" t="s">
        <v>6</v>
      </c>
      <c r="E307" s="67">
        <v>40000000</v>
      </c>
      <c r="F307" s="67">
        <v>40000000</v>
      </c>
      <c r="G307" s="164"/>
      <c r="H307" s="164"/>
      <c r="I307" s="164"/>
      <c r="J307" s="164"/>
      <c r="K307" s="164"/>
      <c r="L307" s="164"/>
      <c r="M307" s="164">
        <v>21413888</v>
      </c>
      <c r="N307" s="86">
        <v>40000000</v>
      </c>
      <c r="O307" s="86">
        <v>40000000</v>
      </c>
      <c r="P307" s="164"/>
      <c r="Q307" s="164"/>
      <c r="R307" s="164"/>
      <c r="S307" s="39"/>
      <c r="T307" s="39"/>
      <c r="U307" s="39"/>
      <c r="V307" s="39"/>
      <c r="W307" s="39"/>
      <c r="X307" s="39"/>
      <c r="Y307" s="39"/>
      <c r="Z307" s="164">
        <v>21413888</v>
      </c>
      <c r="AA307" s="86">
        <v>38182900</v>
      </c>
      <c r="AB307" s="86">
        <v>38182900</v>
      </c>
      <c r="AC307" s="164"/>
      <c r="AD307" s="164"/>
      <c r="AE307" s="39"/>
      <c r="AF307" s="416"/>
      <c r="AG307" s="451"/>
      <c r="AH307" s="444"/>
      <c r="AI307" s="444"/>
      <c r="AJ307" s="449"/>
      <c r="AK307" s="451"/>
      <c r="AL307" s="430"/>
      <c r="AM307" s="430"/>
      <c r="AN307" s="430"/>
      <c r="AO307" s="430"/>
      <c r="AP307" s="430"/>
      <c r="AQ307" s="429"/>
      <c r="AR307" s="70" t="s">
        <v>232</v>
      </c>
      <c r="AS307" s="130">
        <v>0</v>
      </c>
      <c r="AT307" s="72" t="s">
        <v>233</v>
      </c>
      <c r="AU307" s="130">
        <v>142</v>
      </c>
      <c r="AV307" s="72" t="s">
        <v>234</v>
      </c>
      <c r="AW307" s="130">
        <v>0</v>
      </c>
      <c r="AX307" s="443"/>
      <c r="AY307" s="443"/>
      <c r="AZ307" s="418"/>
    </row>
    <row r="308" spans="1:52" ht="27">
      <c r="A308" s="456"/>
      <c r="B308" s="458"/>
      <c r="C308" s="451"/>
      <c r="D308" s="61" t="s">
        <v>95</v>
      </c>
      <c r="E308" s="164">
        <v>0</v>
      </c>
      <c r="F308" s="164">
        <v>0</v>
      </c>
      <c r="G308" s="162"/>
      <c r="H308" s="162"/>
      <c r="I308" s="162"/>
      <c r="J308" s="162"/>
      <c r="K308" s="162"/>
      <c r="L308" s="162"/>
      <c r="M308" s="164">
        <v>0</v>
      </c>
      <c r="N308" s="164">
        <v>0</v>
      </c>
      <c r="O308" s="164">
        <v>0</v>
      </c>
      <c r="P308" s="162"/>
      <c r="Q308" s="162"/>
      <c r="R308" s="162"/>
      <c r="S308" s="41"/>
      <c r="T308" s="41"/>
      <c r="U308" s="41"/>
      <c r="V308" s="41"/>
      <c r="W308" s="41"/>
      <c r="X308" s="41"/>
      <c r="Y308" s="41"/>
      <c r="Z308" s="41">
        <v>0</v>
      </c>
      <c r="AA308" s="164">
        <v>0</v>
      </c>
      <c r="AB308" s="164">
        <v>0</v>
      </c>
      <c r="AC308" s="162"/>
      <c r="AD308" s="164"/>
      <c r="AE308" s="41"/>
      <c r="AF308" s="416"/>
      <c r="AG308" s="451"/>
      <c r="AH308" s="444"/>
      <c r="AI308" s="444"/>
      <c r="AJ308" s="449"/>
      <c r="AK308" s="451"/>
      <c r="AL308" s="430"/>
      <c r="AM308" s="430"/>
      <c r="AN308" s="430"/>
      <c r="AO308" s="430"/>
      <c r="AP308" s="430"/>
      <c r="AQ308" s="429"/>
      <c r="AR308" s="70" t="s">
        <v>235</v>
      </c>
      <c r="AS308" s="130">
        <v>4</v>
      </c>
      <c r="AT308" s="72"/>
      <c r="AU308" s="163"/>
      <c r="AV308" s="72" t="s">
        <v>236</v>
      </c>
      <c r="AW308" s="130">
        <v>11</v>
      </c>
      <c r="AX308" s="443"/>
      <c r="AY308" s="443"/>
      <c r="AZ308" s="418"/>
    </row>
    <row r="309" spans="1:52" ht="27">
      <c r="A309" s="456"/>
      <c r="B309" s="458"/>
      <c r="C309" s="451"/>
      <c r="D309" s="116" t="s">
        <v>7</v>
      </c>
      <c r="E309" s="164">
        <v>0</v>
      </c>
      <c r="F309" s="164">
        <v>0</v>
      </c>
      <c r="G309" s="162"/>
      <c r="H309" s="162"/>
      <c r="I309" s="162"/>
      <c r="J309" s="162"/>
      <c r="K309" s="162"/>
      <c r="L309" s="162"/>
      <c r="M309" s="164">
        <v>0</v>
      </c>
      <c r="N309" s="164">
        <v>0</v>
      </c>
      <c r="O309" s="164">
        <v>0</v>
      </c>
      <c r="P309" s="162"/>
      <c r="Q309" s="162"/>
      <c r="R309" s="162"/>
      <c r="S309" s="41"/>
      <c r="T309" s="41"/>
      <c r="U309" s="41"/>
      <c r="V309" s="41"/>
      <c r="W309" s="41"/>
      <c r="X309" s="41"/>
      <c r="Y309" s="41"/>
      <c r="Z309" s="41">
        <v>0</v>
      </c>
      <c r="AA309" s="164">
        <v>0</v>
      </c>
      <c r="AB309" s="164">
        <v>0</v>
      </c>
      <c r="AC309" s="162"/>
      <c r="AD309" s="164"/>
      <c r="AE309" s="41"/>
      <c r="AF309" s="416"/>
      <c r="AG309" s="451"/>
      <c r="AH309" s="444"/>
      <c r="AI309" s="444"/>
      <c r="AJ309" s="449"/>
      <c r="AK309" s="451"/>
      <c r="AL309" s="430"/>
      <c r="AM309" s="430"/>
      <c r="AN309" s="430"/>
      <c r="AO309" s="430"/>
      <c r="AP309" s="430"/>
      <c r="AQ309" s="429"/>
      <c r="AR309" s="70" t="s">
        <v>237</v>
      </c>
      <c r="AS309" s="130">
        <v>79</v>
      </c>
      <c r="AT309" s="85"/>
      <c r="AU309" s="161"/>
      <c r="AV309" s="72" t="s">
        <v>238</v>
      </c>
      <c r="AW309" s="130">
        <v>165</v>
      </c>
      <c r="AX309" s="443"/>
      <c r="AY309" s="443"/>
      <c r="AZ309" s="418"/>
    </row>
    <row r="310" spans="1:52" ht="27">
      <c r="A310" s="456"/>
      <c r="B310" s="458"/>
      <c r="C310" s="451"/>
      <c r="D310" s="61" t="s">
        <v>96</v>
      </c>
      <c r="E310" s="164">
        <f>E308+E306</f>
        <v>612</v>
      </c>
      <c r="F310" s="164">
        <f>F308+F306</f>
        <v>612</v>
      </c>
      <c r="G310" s="162"/>
      <c r="H310" s="162"/>
      <c r="I310" s="162"/>
      <c r="J310" s="162"/>
      <c r="K310" s="162"/>
      <c r="L310" s="162"/>
      <c r="M310" s="164">
        <f t="shared" ref="M310:AB311" si="75">M308+M306</f>
        <v>425</v>
      </c>
      <c r="N310" s="164">
        <v>612</v>
      </c>
      <c r="O310" s="164">
        <v>612</v>
      </c>
      <c r="P310" s="164"/>
      <c r="Q310" s="164"/>
      <c r="R310" s="164"/>
      <c r="S310" s="164"/>
      <c r="T310" s="164">
        <f t="shared" si="75"/>
        <v>0</v>
      </c>
      <c r="U310" s="164">
        <f t="shared" si="75"/>
        <v>0</v>
      </c>
      <c r="V310" s="164">
        <f t="shared" si="75"/>
        <v>0</v>
      </c>
      <c r="W310" s="164">
        <f t="shared" si="75"/>
        <v>0</v>
      </c>
      <c r="X310" s="164">
        <f t="shared" si="75"/>
        <v>0</v>
      </c>
      <c r="Y310" s="164">
        <f t="shared" si="75"/>
        <v>0</v>
      </c>
      <c r="Z310" s="164">
        <f t="shared" si="75"/>
        <v>425</v>
      </c>
      <c r="AA310" s="164">
        <f t="shared" si="75"/>
        <v>478</v>
      </c>
      <c r="AB310" s="164">
        <f t="shared" si="75"/>
        <v>608</v>
      </c>
      <c r="AC310" s="162"/>
      <c r="AD310" s="164"/>
      <c r="AE310" s="41"/>
      <c r="AF310" s="416"/>
      <c r="AG310" s="451"/>
      <c r="AH310" s="444"/>
      <c r="AI310" s="444"/>
      <c r="AJ310" s="449"/>
      <c r="AK310" s="451"/>
      <c r="AL310" s="430"/>
      <c r="AM310" s="430"/>
      <c r="AN310" s="430"/>
      <c r="AO310" s="430"/>
      <c r="AP310" s="430"/>
      <c r="AQ310" s="429"/>
      <c r="AR310" s="70" t="s">
        <v>239</v>
      </c>
      <c r="AS310" s="130">
        <v>414</v>
      </c>
      <c r="AT310" s="85"/>
      <c r="AU310" s="161"/>
      <c r="AV310" s="72" t="s">
        <v>240</v>
      </c>
      <c r="AW310" s="130">
        <v>0</v>
      </c>
      <c r="AX310" s="443"/>
      <c r="AY310" s="443"/>
      <c r="AZ310" s="418"/>
    </row>
    <row r="311" spans="1:52" ht="22.5">
      <c r="A311" s="456"/>
      <c r="B311" s="458"/>
      <c r="C311" s="451"/>
      <c r="D311" s="440" t="s">
        <v>99</v>
      </c>
      <c r="E311" s="442">
        <f>E309+E307</f>
        <v>40000000</v>
      </c>
      <c r="F311" s="180">
        <f>F309+F307</f>
        <v>40000000</v>
      </c>
      <c r="G311" s="180"/>
      <c r="H311" s="180"/>
      <c r="I311" s="180"/>
      <c r="J311" s="180"/>
      <c r="K311" s="180"/>
      <c r="L311" s="180"/>
      <c r="M311" s="180">
        <f t="shared" si="75"/>
        <v>21413888</v>
      </c>
      <c r="N311" s="180">
        <v>40000000</v>
      </c>
      <c r="O311" s="180">
        <v>40000000</v>
      </c>
      <c r="P311" s="442"/>
      <c r="Q311" s="442"/>
      <c r="R311" s="442"/>
      <c r="S311" s="442"/>
      <c r="T311" s="442">
        <f t="shared" si="75"/>
        <v>0</v>
      </c>
      <c r="U311" s="442">
        <f t="shared" si="75"/>
        <v>0</v>
      </c>
      <c r="V311" s="442">
        <f t="shared" si="75"/>
        <v>0</v>
      </c>
      <c r="W311" s="442">
        <f t="shared" si="75"/>
        <v>0</v>
      </c>
      <c r="X311" s="442">
        <f t="shared" si="75"/>
        <v>0</v>
      </c>
      <c r="Y311" s="442">
        <f t="shared" si="75"/>
        <v>0</v>
      </c>
      <c r="Z311" s="442">
        <f t="shared" si="75"/>
        <v>21413888</v>
      </c>
      <c r="AA311" s="442">
        <f t="shared" si="75"/>
        <v>38182900</v>
      </c>
      <c r="AB311" s="442">
        <f t="shared" si="75"/>
        <v>38182900</v>
      </c>
      <c r="AC311" s="445"/>
      <c r="AD311" s="445"/>
      <c r="AE311" s="445"/>
      <c r="AF311" s="416"/>
      <c r="AG311" s="451"/>
      <c r="AH311" s="444"/>
      <c r="AI311" s="444"/>
      <c r="AJ311" s="449"/>
      <c r="AK311" s="451"/>
      <c r="AL311" s="430"/>
      <c r="AM311" s="430"/>
      <c r="AN311" s="430"/>
      <c r="AO311" s="430"/>
      <c r="AP311" s="430"/>
      <c r="AQ311" s="429"/>
      <c r="AR311" s="70" t="s">
        <v>241</v>
      </c>
      <c r="AS311" s="130">
        <v>95</v>
      </c>
      <c r="AT311" s="85"/>
      <c r="AU311" s="161"/>
      <c r="AV311" s="72" t="s">
        <v>242</v>
      </c>
      <c r="AW311" s="130">
        <v>424</v>
      </c>
      <c r="AX311" s="443"/>
      <c r="AY311" s="443"/>
      <c r="AZ311" s="418"/>
    </row>
    <row r="312" spans="1:52" ht="23.25" thickBot="1">
      <c r="A312" s="456"/>
      <c r="B312" s="458"/>
      <c r="C312" s="451"/>
      <c r="D312" s="447"/>
      <c r="E312" s="442"/>
      <c r="F312" s="180"/>
      <c r="G312" s="180"/>
      <c r="H312" s="180"/>
      <c r="I312" s="180"/>
      <c r="J312" s="180"/>
      <c r="K312" s="180"/>
      <c r="L312" s="180"/>
      <c r="M312" s="180"/>
      <c r="N312" s="180"/>
      <c r="O312" s="180"/>
      <c r="P312" s="442"/>
      <c r="Q312" s="442"/>
      <c r="R312" s="442"/>
      <c r="S312" s="442"/>
      <c r="T312" s="442"/>
      <c r="U312" s="442"/>
      <c r="V312" s="442"/>
      <c r="W312" s="442"/>
      <c r="X312" s="442"/>
      <c r="Y312" s="442"/>
      <c r="Z312" s="442"/>
      <c r="AA312" s="442"/>
      <c r="AB312" s="442"/>
      <c r="AC312" s="445"/>
      <c r="AD312" s="445"/>
      <c r="AE312" s="445"/>
      <c r="AF312" s="417"/>
      <c r="AG312" s="451"/>
      <c r="AH312" s="444"/>
      <c r="AI312" s="444"/>
      <c r="AJ312" s="450"/>
      <c r="AK312" s="451"/>
      <c r="AL312" s="430"/>
      <c r="AM312" s="430"/>
      <c r="AN312" s="430"/>
      <c r="AO312" s="430"/>
      <c r="AP312" s="430"/>
      <c r="AQ312" s="429"/>
      <c r="AR312" s="70" t="s">
        <v>243</v>
      </c>
      <c r="AS312" s="130">
        <v>16</v>
      </c>
      <c r="AT312" s="85"/>
      <c r="AU312" s="161"/>
      <c r="AV312" s="163"/>
      <c r="AW312" s="163"/>
      <c r="AX312" s="443"/>
      <c r="AY312" s="443"/>
      <c r="AZ312" s="418"/>
    </row>
    <row r="313" spans="1:52" ht="22.5" customHeight="1">
      <c r="A313" s="456"/>
      <c r="B313" s="458"/>
      <c r="C313" s="451" t="s">
        <v>263</v>
      </c>
      <c r="D313" s="60" t="s">
        <v>94</v>
      </c>
      <c r="E313" s="164">
        <v>616</v>
      </c>
      <c r="F313" s="164">
        <v>616</v>
      </c>
      <c r="G313" s="164"/>
      <c r="H313" s="164"/>
      <c r="I313" s="164"/>
      <c r="J313" s="164"/>
      <c r="K313" s="164"/>
      <c r="L313" s="164"/>
      <c r="M313" s="164">
        <v>0</v>
      </c>
      <c r="N313" s="164">
        <v>616</v>
      </c>
      <c r="O313" s="164">
        <v>616</v>
      </c>
      <c r="P313" s="164"/>
      <c r="Q313" s="164"/>
      <c r="R313" s="65"/>
      <c r="S313" s="66"/>
      <c r="T313" s="66"/>
      <c r="U313" s="66"/>
      <c r="V313" s="66"/>
      <c r="W313" s="66"/>
      <c r="X313" s="66"/>
      <c r="Y313" s="66"/>
      <c r="Z313" s="66">
        <v>0</v>
      </c>
      <c r="AA313" s="164">
        <v>23</v>
      </c>
      <c r="AB313" s="164">
        <v>103</v>
      </c>
      <c r="AC313" s="162"/>
      <c r="AD313" s="40"/>
      <c r="AE313" s="66"/>
      <c r="AF313" s="415" t="s">
        <v>283</v>
      </c>
      <c r="AG313" s="451" t="s">
        <v>263</v>
      </c>
      <c r="AH313" s="444"/>
      <c r="AI313" s="444"/>
      <c r="AJ313" s="448" t="s">
        <v>285</v>
      </c>
      <c r="AK313" s="451" t="s">
        <v>263</v>
      </c>
      <c r="AL313" s="430"/>
      <c r="AM313" s="430" t="s">
        <v>320</v>
      </c>
      <c r="AN313" s="430">
        <v>103</v>
      </c>
      <c r="AO313" s="430">
        <v>26</v>
      </c>
      <c r="AP313" s="430">
        <v>77</v>
      </c>
      <c r="AQ313" s="429">
        <v>0</v>
      </c>
      <c r="AR313" s="70" t="s">
        <v>229</v>
      </c>
      <c r="AS313" s="130">
        <v>0</v>
      </c>
      <c r="AT313" s="72" t="s">
        <v>230</v>
      </c>
      <c r="AU313" s="130">
        <v>15</v>
      </c>
      <c r="AV313" s="72" t="s">
        <v>231</v>
      </c>
      <c r="AW313" s="130">
        <v>2</v>
      </c>
      <c r="AX313" s="443">
        <f t="shared" si="68"/>
        <v>103</v>
      </c>
      <c r="AY313" s="443"/>
      <c r="AZ313" s="418"/>
    </row>
    <row r="314" spans="1:52" ht="18">
      <c r="A314" s="456"/>
      <c r="B314" s="458"/>
      <c r="C314" s="451"/>
      <c r="D314" s="116" t="s">
        <v>6</v>
      </c>
      <c r="E314" s="67">
        <v>40000000</v>
      </c>
      <c r="F314" s="67">
        <v>40000000</v>
      </c>
      <c r="G314" s="164"/>
      <c r="H314" s="164"/>
      <c r="I314" s="164"/>
      <c r="J314" s="164"/>
      <c r="K314" s="164"/>
      <c r="L314" s="164"/>
      <c r="M314" s="164">
        <v>0</v>
      </c>
      <c r="N314" s="86">
        <v>40000000</v>
      </c>
      <c r="O314" s="86">
        <v>40000000</v>
      </c>
      <c r="P314" s="164"/>
      <c r="Q314" s="164"/>
      <c r="R314" s="164"/>
      <c r="S314" s="39"/>
      <c r="T314" s="39"/>
      <c r="U314" s="39"/>
      <c r="V314" s="39"/>
      <c r="W314" s="39"/>
      <c r="X314" s="39"/>
      <c r="Y314" s="39"/>
      <c r="Z314" s="39">
        <v>0</v>
      </c>
      <c r="AA314" s="86">
        <v>38182900</v>
      </c>
      <c r="AB314" s="86">
        <v>38182900</v>
      </c>
      <c r="AC314" s="164"/>
      <c r="AD314" s="164"/>
      <c r="AE314" s="39"/>
      <c r="AF314" s="416"/>
      <c r="AG314" s="451"/>
      <c r="AH314" s="444"/>
      <c r="AI314" s="444"/>
      <c r="AJ314" s="449"/>
      <c r="AK314" s="451"/>
      <c r="AL314" s="430"/>
      <c r="AM314" s="430"/>
      <c r="AN314" s="430"/>
      <c r="AO314" s="430"/>
      <c r="AP314" s="430"/>
      <c r="AQ314" s="429"/>
      <c r="AR314" s="70" t="s">
        <v>232</v>
      </c>
      <c r="AS314" s="130">
        <v>0</v>
      </c>
      <c r="AT314" s="72" t="s">
        <v>233</v>
      </c>
      <c r="AU314" s="130">
        <v>88</v>
      </c>
      <c r="AV314" s="72" t="s">
        <v>234</v>
      </c>
      <c r="AW314" s="130">
        <v>0</v>
      </c>
      <c r="AX314" s="443"/>
      <c r="AY314" s="443"/>
      <c r="AZ314" s="418"/>
    </row>
    <row r="315" spans="1:52" ht="27">
      <c r="A315" s="456"/>
      <c r="B315" s="458"/>
      <c r="C315" s="451"/>
      <c r="D315" s="61" t="s">
        <v>95</v>
      </c>
      <c r="E315" s="164">
        <v>0</v>
      </c>
      <c r="F315" s="164">
        <v>0</v>
      </c>
      <c r="G315" s="162"/>
      <c r="H315" s="162"/>
      <c r="I315" s="162"/>
      <c r="J315" s="162"/>
      <c r="K315" s="162"/>
      <c r="L315" s="162"/>
      <c r="M315" s="164">
        <v>0</v>
      </c>
      <c r="N315" s="164">
        <v>0</v>
      </c>
      <c r="O315" s="164">
        <v>0</v>
      </c>
      <c r="P315" s="162"/>
      <c r="Q315" s="162"/>
      <c r="R315" s="162"/>
      <c r="S315" s="41"/>
      <c r="T315" s="41"/>
      <c r="U315" s="41"/>
      <c r="V315" s="41"/>
      <c r="W315" s="41"/>
      <c r="X315" s="41"/>
      <c r="Y315" s="41"/>
      <c r="Z315" s="41">
        <v>0</v>
      </c>
      <c r="AA315" s="164">
        <v>0</v>
      </c>
      <c r="AB315" s="164">
        <v>0</v>
      </c>
      <c r="AC315" s="162"/>
      <c r="AD315" s="164"/>
      <c r="AE315" s="41"/>
      <c r="AF315" s="416"/>
      <c r="AG315" s="451"/>
      <c r="AH315" s="444"/>
      <c r="AI315" s="444"/>
      <c r="AJ315" s="449"/>
      <c r="AK315" s="451"/>
      <c r="AL315" s="430"/>
      <c r="AM315" s="430"/>
      <c r="AN315" s="430"/>
      <c r="AO315" s="430"/>
      <c r="AP315" s="430"/>
      <c r="AQ315" s="429"/>
      <c r="AR315" s="70" t="s">
        <v>235</v>
      </c>
      <c r="AS315" s="130">
        <v>1</v>
      </c>
      <c r="AT315" s="72" t="s">
        <v>246</v>
      </c>
      <c r="AU315" s="163"/>
      <c r="AV315" s="72" t="s">
        <v>236</v>
      </c>
      <c r="AW315" s="130">
        <v>1</v>
      </c>
      <c r="AX315" s="443"/>
      <c r="AY315" s="443"/>
      <c r="AZ315" s="418"/>
    </row>
    <row r="316" spans="1:52" ht="27">
      <c r="A316" s="456"/>
      <c r="B316" s="458"/>
      <c r="C316" s="451"/>
      <c r="D316" s="116" t="s">
        <v>7</v>
      </c>
      <c r="E316" s="164">
        <v>0</v>
      </c>
      <c r="F316" s="164">
        <v>0</v>
      </c>
      <c r="G316" s="162"/>
      <c r="H316" s="162"/>
      <c r="I316" s="162"/>
      <c r="J316" s="162"/>
      <c r="K316" s="162"/>
      <c r="L316" s="162"/>
      <c r="M316" s="164">
        <v>0</v>
      </c>
      <c r="N316" s="164">
        <v>0</v>
      </c>
      <c r="O316" s="164">
        <v>0</v>
      </c>
      <c r="P316" s="162"/>
      <c r="Q316" s="162"/>
      <c r="R316" s="162"/>
      <c r="S316" s="41"/>
      <c r="T316" s="41"/>
      <c r="U316" s="41"/>
      <c r="V316" s="41"/>
      <c r="W316" s="41"/>
      <c r="X316" s="41"/>
      <c r="Y316" s="41"/>
      <c r="Z316" s="41">
        <v>0</v>
      </c>
      <c r="AA316" s="164">
        <v>0</v>
      </c>
      <c r="AB316" s="164">
        <v>0</v>
      </c>
      <c r="AC316" s="162"/>
      <c r="AD316" s="164"/>
      <c r="AE316" s="41"/>
      <c r="AF316" s="416"/>
      <c r="AG316" s="451"/>
      <c r="AH316" s="444"/>
      <c r="AI316" s="444"/>
      <c r="AJ316" s="449"/>
      <c r="AK316" s="451"/>
      <c r="AL316" s="430"/>
      <c r="AM316" s="430"/>
      <c r="AN316" s="430"/>
      <c r="AO316" s="430"/>
      <c r="AP316" s="430"/>
      <c r="AQ316" s="429"/>
      <c r="AR316" s="70" t="s">
        <v>237</v>
      </c>
      <c r="AS316" s="130">
        <v>33</v>
      </c>
      <c r="AT316" s="85"/>
      <c r="AU316" s="161"/>
      <c r="AV316" s="72" t="s">
        <v>238</v>
      </c>
      <c r="AW316" s="130">
        <v>0</v>
      </c>
      <c r="AX316" s="443"/>
      <c r="AY316" s="443"/>
      <c r="AZ316" s="418"/>
    </row>
    <row r="317" spans="1:52" ht="27">
      <c r="A317" s="456"/>
      <c r="B317" s="458"/>
      <c r="C317" s="451"/>
      <c r="D317" s="61" t="s">
        <v>96</v>
      </c>
      <c r="E317" s="164">
        <f>E315+E313</f>
        <v>616</v>
      </c>
      <c r="F317" s="164">
        <f>F315+F313</f>
        <v>616</v>
      </c>
      <c r="G317" s="162"/>
      <c r="H317" s="162"/>
      <c r="I317" s="162"/>
      <c r="J317" s="162"/>
      <c r="K317" s="162"/>
      <c r="L317" s="162"/>
      <c r="M317" s="164">
        <f t="shared" ref="M317:AB318" si="76">M315+M313</f>
        <v>0</v>
      </c>
      <c r="N317" s="164">
        <v>616</v>
      </c>
      <c r="O317" s="164">
        <v>616</v>
      </c>
      <c r="P317" s="164"/>
      <c r="Q317" s="164"/>
      <c r="R317" s="164"/>
      <c r="S317" s="164"/>
      <c r="T317" s="164">
        <f t="shared" si="76"/>
        <v>0</v>
      </c>
      <c r="U317" s="164">
        <f t="shared" si="76"/>
        <v>0</v>
      </c>
      <c r="V317" s="164">
        <f t="shared" si="76"/>
        <v>0</v>
      </c>
      <c r="W317" s="164">
        <f t="shared" si="76"/>
        <v>0</v>
      </c>
      <c r="X317" s="164">
        <f t="shared" si="76"/>
        <v>0</v>
      </c>
      <c r="Y317" s="164">
        <f t="shared" si="76"/>
        <v>0</v>
      </c>
      <c r="Z317" s="164">
        <f t="shared" si="76"/>
        <v>0</v>
      </c>
      <c r="AA317" s="164">
        <f t="shared" si="76"/>
        <v>23</v>
      </c>
      <c r="AB317" s="164">
        <f t="shared" si="76"/>
        <v>103</v>
      </c>
      <c r="AC317" s="162"/>
      <c r="AD317" s="164"/>
      <c r="AE317" s="41"/>
      <c r="AF317" s="416"/>
      <c r="AG317" s="451"/>
      <c r="AH317" s="444"/>
      <c r="AI317" s="444"/>
      <c r="AJ317" s="449"/>
      <c r="AK317" s="451"/>
      <c r="AL317" s="430"/>
      <c r="AM317" s="430"/>
      <c r="AN317" s="430"/>
      <c r="AO317" s="430"/>
      <c r="AP317" s="430"/>
      <c r="AQ317" s="429"/>
      <c r="AR317" s="70" t="s">
        <v>239</v>
      </c>
      <c r="AS317" s="130">
        <v>65</v>
      </c>
      <c r="AT317" s="85"/>
      <c r="AU317" s="161"/>
      <c r="AV317" s="72" t="s">
        <v>240</v>
      </c>
      <c r="AW317" s="130">
        <v>0</v>
      </c>
      <c r="AX317" s="443"/>
      <c r="AY317" s="443"/>
      <c r="AZ317" s="418"/>
    </row>
    <row r="318" spans="1:52" ht="22.5">
      <c r="A318" s="456"/>
      <c r="B318" s="458"/>
      <c r="C318" s="451"/>
      <c r="D318" s="440" t="s">
        <v>99</v>
      </c>
      <c r="E318" s="442">
        <f>E316+E314</f>
        <v>40000000</v>
      </c>
      <c r="F318" s="180">
        <f>F316+F314</f>
        <v>40000000</v>
      </c>
      <c r="G318" s="180"/>
      <c r="H318" s="180"/>
      <c r="I318" s="180"/>
      <c r="J318" s="180"/>
      <c r="K318" s="180"/>
      <c r="L318" s="180"/>
      <c r="M318" s="180">
        <f t="shared" si="76"/>
        <v>0</v>
      </c>
      <c r="N318" s="180">
        <v>40000000</v>
      </c>
      <c r="O318" s="180">
        <v>40000000</v>
      </c>
      <c r="P318" s="442"/>
      <c r="Q318" s="442"/>
      <c r="R318" s="442"/>
      <c r="S318" s="442"/>
      <c r="T318" s="442">
        <f t="shared" si="76"/>
        <v>0</v>
      </c>
      <c r="U318" s="442">
        <f t="shared" si="76"/>
        <v>0</v>
      </c>
      <c r="V318" s="442">
        <f t="shared" si="76"/>
        <v>0</v>
      </c>
      <c r="W318" s="442">
        <f t="shared" si="76"/>
        <v>0</v>
      </c>
      <c r="X318" s="442">
        <f t="shared" si="76"/>
        <v>0</v>
      </c>
      <c r="Y318" s="442">
        <f t="shared" si="76"/>
        <v>0</v>
      </c>
      <c r="Z318" s="442">
        <f t="shared" si="76"/>
        <v>0</v>
      </c>
      <c r="AA318" s="442">
        <f t="shared" si="76"/>
        <v>38182900</v>
      </c>
      <c r="AB318" s="442">
        <f t="shared" si="76"/>
        <v>38182900</v>
      </c>
      <c r="AC318" s="445"/>
      <c r="AD318" s="445"/>
      <c r="AE318" s="445"/>
      <c r="AF318" s="416"/>
      <c r="AG318" s="451"/>
      <c r="AH318" s="444"/>
      <c r="AI318" s="444"/>
      <c r="AJ318" s="449"/>
      <c r="AK318" s="451"/>
      <c r="AL318" s="430"/>
      <c r="AM318" s="430"/>
      <c r="AN318" s="430"/>
      <c r="AO318" s="430"/>
      <c r="AP318" s="430"/>
      <c r="AQ318" s="429"/>
      <c r="AR318" s="70" t="s">
        <v>241</v>
      </c>
      <c r="AS318" s="130">
        <v>4</v>
      </c>
      <c r="AT318" s="85"/>
      <c r="AU318" s="161"/>
      <c r="AV318" s="72" t="s">
        <v>242</v>
      </c>
      <c r="AW318" s="130">
        <v>100</v>
      </c>
      <c r="AX318" s="443"/>
      <c r="AY318" s="443"/>
      <c r="AZ318" s="418"/>
    </row>
    <row r="319" spans="1:52" ht="23.25" thickBot="1">
      <c r="A319" s="456"/>
      <c r="B319" s="458"/>
      <c r="C319" s="451"/>
      <c r="D319" s="447"/>
      <c r="E319" s="442"/>
      <c r="F319" s="180"/>
      <c r="G319" s="180"/>
      <c r="H319" s="180"/>
      <c r="I319" s="180"/>
      <c r="J319" s="180"/>
      <c r="K319" s="180"/>
      <c r="L319" s="180"/>
      <c r="M319" s="180"/>
      <c r="N319" s="180"/>
      <c r="O319" s="180"/>
      <c r="P319" s="442"/>
      <c r="Q319" s="442"/>
      <c r="R319" s="442"/>
      <c r="S319" s="442"/>
      <c r="T319" s="442"/>
      <c r="U319" s="442"/>
      <c r="V319" s="442"/>
      <c r="W319" s="442"/>
      <c r="X319" s="442"/>
      <c r="Y319" s="442"/>
      <c r="Z319" s="442"/>
      <c r="AA319" s="442"/>
      <c r="AB319" s="442"/>
      <c r="AC319" s="445"/>
      <c r="AD319" s="445"/>
      <c r="AE319" s="445"/>
      <c r="AF319" s="417"/>
      <c r="AG319" s="451"/>
      <c r="AH319" s="444"/>
      <c r="AI319" s="444"/>
      <c r="AJ319" s="450"/>
      <c r="AK319" s="451"/>
      <c r="AL319" s="430"/>
      <c r="AM319" s="430"/>
      <c r="AN319" s="430"/>
      <c r="AO319" s="430"/>
      <c r="AP319" s="430"/>
      <c r="AQ319" s="429"/>
      <c r="AR319" s="70" t="s">
        <v>243</v>
      </c>
      <c r="AS319" s="130">
        <v>0</v>
      </c>
      <c r="AT319" s="85"/>
      <c r="AU319" s="161"/>
      <c r="AV319" s="163"/>
      <c r="AW319" s="163"/>
      <c r="AX319" s="443"/>
      <c r="AY319" s="443"/>
      <c r="AZ319" s="418"/>
    </row>
    <row r="320" spans="1:52" ht="22.5" customHeight="1">
      <c r="A320" s="456"/>
      <c r="B320" s="458"/>
      <c r="C320" s="451" t="s">
        <v>264</v>
      </c>
      <c r="D320" s="60" t="s">
        <v>94</v>
      </c>
      <c r="E320" s="164">
        <v>616</v>
      </c>
      <c r="F320" s="164">
        <v>616</v>
      </c>
      <c r="G320" s="164"/>
      <c r="H320" s="164"/>
      <c r="I320" s="164"/>
      <c r="J320" s="164"/>
      <c r="K320" s="164"/>
      <c r="L320" s="164"/>
      <c r="M320" s="164">
        <v>157</v>
      </c>
      <c r="N320" s="164">
        <v>616</v>
      </c>
      <c r="O320" s="164">
        <v>616</v>
      </c>
      <c r="P320" s="164"/>
      <c r="Q320" s="164"/>
      <c r="R320" s="65"/>
      <c r="S320" s="66"/>
      <c r="T320" s="66"/>
      <c r="U320" s="66"/>
      <c r="V320" s="66"/>
      <c r="W320" s="66"/>
      <c r="X320" s="66"/>
      <c r="Y320" s="66"/>
      <c r="Z320" s="66">
        <v>157</v>
      </c>
      <c r="AA320" s="164">
        <v>157</v>
      </c>
      <c r="AB320" s="164">
        <v>231</v>
      </c>
      <c r="AC320" s="162"/>
      <c r="AD320" s="40"/>
      <c r="AE320" s="66"/>
      <c r="AF320" s="415" t="s">
        <v>283</v>
      </c>
      <c r="AG320" s="451" t="s">
        <v>264</v>
      </c>
      <c r="AH320" s="444"/>
      <c r="AI320" s="444"/>
      <c r="AJ320" s="448" t="s">
        <v>285</v>
      </c>
      <c r="AK320" s="451" t="s">
        <v>264</v>
      </c>
      <c r="AL320" s="430"/>
      <c r="AM320" s="430" t="s">
        <v>248</v>
      </c>
      <c r="AN320" s="430">
        <v>231</v>
      </c>
      <c r="AO320" s="430">
        <v>111</v>
      </c>
      <c r="AP320" s="430">
        <v>119</v>
      </c>
      <c r="AQ320" s="429">
        <v>1</v>
      </c>
      <c r="AR320" s="70" t="s">
        <v>229</v>
      </c>
      <c r="AS320" s="130">
        <v>0</v>
      </c>
      <c r="AT320" s="72" t="s">
        <v>230</v>
      </c>
      <c r="AU320" s="130">
        <v>123</v>
      </c>
      <c r="AV320" s="72" t="s">
        <v>231</v>
      </c>
      <c r="AW320" s="130">
        <v>1</v>
      </c>
      <c r="AX320" s="443">
        <f t="shared" si="68"/>
        <v>231</v>
      </c>
      <c r="AY320" s="443"/>
      <c r="AZ320" s="418"/>
    </row>
    <row r="321" spans="1:52" ht="18">
      <c r="A321" s="456"/>
      <c r="B321" s="458"/>
      <c r="C321" s="451"/>
      <c r="D321" s="116" t="s">
        <v>6</v>
      </c>
      <c r="E321" s="67">
        <v>40000000</v>
      </c>
      <c r="F321" s="67">
        <v>40000000</v>
      </c>
      <c r="G321" s="164"/>
      <c r="H321" s="164"/>
      <c r="I321" s="164"/>
      <c r="J321" s="164"/>
      <c r="K321" s="164"/>
      <c r="L321" s="164"/>
      <c r="M321" s="164">
        <v>21413888</v>
      </c>
      <c r="N321" s="86">
        <v>40000000</v>
      </c>
      <c r="O321" s="86">
        <v>40000000</v>
      </c>
      <c r="P321" s="164"/>
      <c r="Q321" s="164"/>
      <c r="R321" s="164"/>
      <c r="S321" s="39"/>
      <c r="T321" s="39"/>
      <c r="U321" s="39"/>
      <c r="V321" s="39"/>
      <c r="W321" s="39"/>
      <c r="X321" s="39"/>
      <c r="Y321" s="39"/>
      <c r="Z321" s="164">
        <v>21413888</v>
      </c>
      <c r="AA321" s="86">
        <v>38182900</v>
      </c>
      <c r="AB321" s="86">
        <v>38182900</v>
      </c>
      <c r="AC321" s="164"/>
      <c r="AD321" s="164"/>
      <c r="AE321" s="39"/>
      <c r="AF321" s="416"/>
      <c r="AG321" s="451"/>
      <c r="AH321" s="444"/>
      <c r="AI321" s="444"/>
      <c r="AJ321" s="449"/>
      <c r="AK321" s="451"/>
      <c r="AL321" s="430"/>
      <c r="AM321" s="430"/>
      <c r="AN321" s="430"/>
      <c r="AO321" s="430"/>
      <c r="AP321" s="430"/>
      <c r="AQ321" s="429"/>
      <c r="AR321" s="70" t="s">
        <v>232</v>
      </c>
      <c r="AS321" s="130">
        <v>12</v>
      </c>
      <c r="AT321" s="72" t="s">
        <v>233</v>
      </c>
      <c r="AU321" s="130">
        <v>108</v>
      </c>
      <c r="AV321" s="72" t="s">
        <v>234</v>
      </c>
      <c r="AW321" s="130">
        <v>0</v>
      </c>
      <c r="AX321" s="443"/>
      <c r="AY321" s="443"/>
      <c r="AZ321" s="418"/>
    </row>
    <row r="322" spans="1:52" ht="27">
      <c r="A322" s="456"/>
      <c r="B322" s="458"/>
      <c r="C322" s="451"/>
      <c r="D322" s="61" t="s">
        <v>95</v>
      </c>
      <c r="E322" s="164">
        <v>0</v>
      </c>
      <c r="F322" s="164">
        <v>0</v>
      </c>
      <c r="G322" s="162"/>
      <c r="H322" s="162"/>
      <c r="I322" s="162"/>
      <c r="J322" s="162"/>
      <c r="K322" s="162"/>
      <c r="L322" s="162"/>
      <c r="M322" s="164">
        <v>0</v>
      </c>
      <c r="N322" s="164">
        <v>0</v>
      </c>
      <c r="O322" s="164">
        <v>0</v>
      </c>
      <c r="P322" s="162"/>
      <c r="Q322" s="162"/>
      <c r="R322" s="162"/>
      <c r="S322" s="41"/>
      <c r="T322" s="41"/>
      <c r="U322" s="41"/>
      <c r="V322" s="41"/>
      <c r="W322" s="41"/>
      <c r="X322" s="41"/>
      <c r="Y322" s="41"/>
      <c r="Z322" s="41">
        <v>0</v>
      </c>
      <c r="AA322" s="164">
        <v>0</v>
      </c>
      <c r="AB322" s="164">
        <v>0</v>
      </c>
      <c r="AC322" s="162"/>
      <c r="AD322" s="164"/>
      <c r="AE322" s="41"/>
      <c r="AF322" s="416"/>
      <c r="AG322" s="451"/>
      <c r="AH322" s="444"/>
      <c r="AI322" s="444"/>
      <c r="AJ322" s="449"/>
      <c r="AK322" s="451"/>
      <c r="AL322" s="430"/>
      <c r="AM322" s="430"/>
      <c r="AN322" s="430"/>
      <c r="AO322" s="430"/>
      <c r="AP322" s="430"/>
      <c r="AQ322" s="429"/>
      <c r="AR322" s="70" t="s">
        <v>235</v>
      </c>
      <c r="AS322" s="130">
        <v>8</v>
      </c>
      <c r="AT322" s="72"/>
      <c r="AU322" s="163"/>
      <c r="AV322" s="72" t="s">
        <v>236</v>
      </c>
      <c r="AW322" s="130">
        <v>0</v>
      </c>
      <c r="AX322" s="443"/>
      <c r="AY322" s="443"/>
      <c r="AZ322" s="418"/>
    </row>
    <row r="323" spans="1:52" ht="27">
      <c r="A323" s="456"/>
      <c r="B323" s="458"/>
      <c r="C323" s="451"/>
      <c r="D323" s="116" t="s">
        <v>7</v>
      </c>
      <c r="E323" s="164">
        <v>0</v>
      </c>
      <c r="F323" s="164">
        <v>0</v>
      </c>
      <c r="G323" s="162"/>
      <c r="H323" s="162"/>
      <c r="I323" s="162"/>
      <c r="J323" s="162"/>
      <c r="K323" s="162"/>
      <c r="L323" s="162"/>
      <c r="M323" s="164">
        <v>0</v>
      </c>
      <c r="N323" s="164">
        <v>0</v>
      </c>
      <c r="O323" s="164">
        <v>0</v>
      </c>
      <c r="P323" s="162"/>
      <c r="Q323" s="162"/>
      <c r="R323" s="162"/>
      <c r="S323" s="41"/>
      <c r="T323" s="41"/>
      <c r="U323" s="41"/>
      <c r="V323" s="41"/>
      <c r="W323" s="41"/>
      <c r="X323" s="41"/>
      <c r="Y323" s="41"/>
      <c r="Z323" s="41">
        <v>0</v>
      </c>
      <c r="AA323" s="164">
        <v>0</v>
      </c>
      <c r="AB323" s="164">
        <v>0</v>
      </c>
      <c r="AC323" s="162"/>
      <c r="AD323" s="164"/>
      <c r="AE323" s="41"/>
      <c r="AF323" s="416"/>
      <c r="AG323" s="451"/>
      <c r="AH323" s="444"/>
      <c r="AI323" s="444"/>
      <c r="AJ323" s="449"/>
      <c r="AK323" s="451"/>
      <c r="AL323" s="430"/>
      <c r="AM323" s="430"/>
      <c r="AN323" s="430"/>
      <c r="AO323" s="430"/>
      <c r="AP323" s="430"/>
      <c r="AQ323" s="429"/>
      <c r="AR323" s="70" t="s">
        <v>237</v>
      </c>
      <c r="AS323" s="130">
        <v>23</v>
      </c>
      <c r="AT323" s="85"/>
      <c r="AU323" s="161"/>
      <c r="AV323" s="72" t="s">
        <v>238</v>
      </c>
      <c r="AW323" s="130">
        <v>0</v>
      </c>
      <c r="AX323" s="443"/>
      <c r="AY323" s="443"/>
      <c r="AZ323" s="418"/>
    </row>
    <row r="324" spans="1:52" ht="27">
      <c r="A324" s="456"/>
      <c r="B324" s="458"/>
      <c r="C324" s="451"/>
      <c r="D324" s="61" t="s">
        <v>96</v>
      </c>
      <c r="E324" s="164">
        <f>E322+E320</f>
        <v>616</v>
      </c>
      <c r="F324" s="164">
        <f>F322+F320</f>
        <v>616</v>
      </c>
      <c r="G324" s="162"/>
      <c r="H324" s="162"/>
      <c r="I324" s="162"/>
      <c r="J324" s="162"/>
      <c r="K324" s="162"/>
      <c r="L324" s="162"/>
      <c r="M324" s="164">
        <f t="shared" ref="M324:AB325" si="77">M322+M320</f>
        <v>157</v>
      </c>
      <c r="N324" s="164">
        <v>616</v>
      </c>
      <c r="O324" s="164">
        <v>616</v>
      </c>
      <c r="P324" s="164"/>
      <c r="Q324" s="164"/>
      <c r="R324" s="164"/>
      <c r="S324" s="164"/>
      <c r="T324" s="164">
        <f t="shared" si="77"/>
        <v>0</v>
      </c>
      <c r="U324" s="164">
        <f t="shared" si="77"/>
        <v>0</v>
      </c>
      <c r="V324" s="164">
        <f t="shared" si="77"/>
        <v>0</v>
      </c>
      <c r="W324" s="164">
        <f t="shared" si="77"/>
        <v>0</v>
      </c>
      <c r="X324" s="164">
        <f t="shared" si="77"/>
        <v>0</v>
      </c>
      <c r="Y324" s="164">
        <f t="shared" si="77"/>
        <v>0</v>
      </c>
      <c r="Z324" s="164">
        <f t="shared" si="77"/>
        <v>157</v>
      </c>
      <c r="AA324" s="164">
        <f t="shared" si="77"/>
        <v>157</v>
      </c>
      <c r="AB324" s="164">
        <f t="shared" si="77"/>
        <v>231</v>
      </c>
      <c r="AC324" s="162"/>
      <c r="AD324" s="164"/>
      <c r="AE324" s="41"/>
      <c r="AF324" s="416"/>
      <c r="AG324" s="451"/>
      <c r="AH324" s="444"/>
      <c r="AI324" s="444"/>
      <c r="AJ324" s="449"/>
      <c r="AK324" s="451"/>
      <c r="AL324" s="430"/>
      <c r="AM324" s="430"/>
      <c r="AN324" s="430"/>
      <c r="AO324" s="430"/>
      <c r="AP324" s="430"/>
      <c r="AQ324" s="429"/>
      <c r="AR324" s="70" t="s">
        <v>239</v>
      </c>
      <c r="AS324" s="130">
        <v>97</v>
      </c>
      <c r="AT324" s="85"/>
      <c r="AU324" s="161"/>
      <c r="AV324" s="72" t="s">
        <v>240</v>
      </c>
      <c r="AW324" s="130">
        <v>0</v>
      </c>
      <c r="AX324" s="443"/>
      <c r="AY324" s="443"/>
      <c r="AZ324" s="418"/>
    </row>
    <row r="325" spans="1:52" ht="22.5">
      <c r="A325" s="456"/>
      <c r="B325" s="458"/>
      <c r="C325" s="451"/>
      <c r="D325" s="440" t="s">
        <v>99</v>
      </c>
      <c r="E325" s="442">
        <f>E323+E321</f>
        <v>40000000</v>
      </c>
      <c r="F325" s="180">
        <f>F323+F321</f>
        <v>40000000</v>
      </c>
      <c r="G325" s="180"/>
      <c r="H325" s="180"/>
      <c r="I325" s="180"/>
      <c r="J325" s="180"/>
      <c r="K325" s="180"/>
      <c r="L325" s="180"/>
      <c r="M325" s="180">
        <f t="shared" si="77"/>
        <v>21413888</v>
      </c>
      <c r="N325" s="180">
        <v>40000000</v>
      </c>
      <c r="O325" s="180">
        <v>40000000</v>
      </c>
      <c r="P325" s="442"/>
      <c r="Q325" s="442"/>
      <c r="R325" s="442"/>
      <c r="S325" s="442"/>
      <c r="T325" s="442">
        <f t="shared" si="77"/>
        <v>0</v>
      </c>
      <c r="U325" s="442">
        <f t="shared" si="77"/>
        <v>0</v>
      </c>
      <c r="V325" s="442">
        <f t="shared" si="77"/>
        <v>0</v>
      </c>
      <c r="W325" s="442">
        <f t="shared" si="77"/>
        <v>0</v>
      </c>
      <c r="X325" s="442">
        <f t="shared" si="77"/>
        <v>0</v>
      </c>
      <c r="Y325" s="442">
        <f t="shared" si="77"/>
        <v>0</v>
      </c>
      <c r="Z325" s="442">
        <f t="shared" si="77"/>
        <v>21413888</v>
      </c>
      <c r="AA325" s="442">
        <f t="shared" si="77"/>
        <v>38182900</v>
      </c>
      <c r="AB325" s="442">
        <f t="shared" si="77"/>
        <v>38182900</v>
      </c>
      <c r="AC325" s="445"/>
      <c r="AD325" s="445"/>
      <c r="AE325" s="445"/>
      <c r="AF325" s="416"/>
      <c r="AG325" s="451"/>
      <c r="AH325" s="444"/>
      <c r="AI325" s="444"/>
      <c r="AJ325" s="449"/>
      <c r="AK325" s="451"/>
      <c r="AL325" s="430"/>
      <c r="AM325" s="430"/>
      <c r="AN325" s="430"/>
      <c r="AO325" s="430"/>
      <c r="AP325" s="430"/>
      <c r="AQ325" s="429"/>
      <c r="AR325" s="70" t="s">
        <v>241</v>
      </c>
      <c r="AS325" s="130">
        <v>5</v>
      </c>
      <c r="AT325" s="85"/>
      <c r="AU325" s="161"/>
      <c r="AV325" s="72" t="s">
        <v>242</v>
      </c>
      <c r="AW325" s="130">
        <v>230</v>
      </c>
      <c r="AX325" s="443"/>
      <c r="AY325" s="443"/>
      <c r="AZ325" s="418"/>
    </row>
    <row r="326" spans="1:52" ht="23.25" thickBot="1">
      <c r="A326" s="456"/>
      <c r="B326" s="458"/>
      <c r="C326" s="451"/>
      <c r="D326" s="447"/>
      <c r="E326" s="442"/>
      <c r="F326" s="180"/>
      <c r="G326" s="180"/>
      <c r="H326" s="180"/>
      <c r="I326" s="180"/>
      <c r="J326" s="180"/>
      <c r="K326" s="180"/>
      <c r="L326" s="180"/>
      <c r="M326" s="180"/>
      <c r="N326" s="180"/>
      <c r="O326" s="180"/>
      <c r="P326" s="442"/>
      <c r="Q326" s="442"/>
      <c r="R326" s="442"/>
      <c r="S326" s="442"/>
      <c r="T326" s="442"/>
      <c r="U326" s="442"/>
      <c r="V326" s="442"/>
      <c r="W326" s="442"/>
      <c r="X326" s="442"/>
      <c r="Y326" s="442"/>
      <c r="Z326" s="442"/>
      <c r="AA326" s="442"/>
      <c r="AB326" s="442"/>
      <c r="AC326" s="445"/>
      <c r="AD326" s="445"/>
      <c r="AE326" s="445"/>
      <c r="AF326" s="417"/>
      <c r="AG326" s="451"/>
      <c r="AH326" s="444"/>
      <c r="AI326" s="444"/>
      <c r="AJ326" s="450"/>
      <c r="AK326" s="451"/>
      <c r="AL326" s="430"/>
      <c r="AM326" s="430"/>
      <c r="AN326" s="430"/>
      <c r="AO326" s="430"/>
      <c r="AP326" s="430"/>
      <c r="AQ326" s="429"/>
      <c r="AR326" s="70" t="s">
        <v>243</v>
      </c>
      <c r="AS326" s="130">
        <v>86</v>
      </c>
      <c r="AT326" s="85"/>
      <c r="AU326" s="161"/>
      <c r="AV326" s="163"/>
      <c r="AW326" s="163"/>
      <c r="AX326" s="443"/>
      <c r="AY326" s="443"/>
      <c r="AZ326" s="418"/>
    </row>
    <row r="327" spans="1:52" ht="22.5" customHeight="1">
      <c r="A327" s="456"/>
      <c r="B327" s="458"/>
      <c r="C327" s="451" t="s">
        <v>265</v>
      </c>
      <c r="D327" s="60" t="s">
        <v>94</v>
      </c>
      <c r="E327" s="164">
        <v>300</v>
      </c>
      <c r="F327" s="164">
        <v>300</v>
      </c>
      <c r="G327" s="164"/>
      <c r="H327" s="164"/>
      <c r="I327" s="164"/>
      <c r="J327" s="164"/>
      <c r="K327" s="164"/>
      <c r="L327" s="164"/>
      <c r="M327" s="164">
        <v>245</v>
      </c>
      <c r="N327" s="164">
        <v>300</v>
      </c>
      <c r="O327" s="164">
        <v>300</v>
      </c>
      <c r="P327" s="164"/>
      <c r="Q327" s="164"/>
      <c r="R327" s="65"/>
      <c r="S327" s="66"/>
      <c r="T327" s="66"/>
      <c r="U327" s="66"/>
      <c r="V327" s="66"/>
      <c r="W327" s="66"/>
      <c r="X327" s="66"/>
      <c r="Y327" s="66"/>
      <c r="Z327" s="66">
        <v>245</v>
      </c>
      <c r="AA327" s="164">
        <v>350</v>
      </c>
      <c r="AB327" s="164">
        <v>514</v>
      </c>
      <c r="AC327" s="162"/>
      <c r="AD327" s="40"/>
      <c r="AE327" s="66"/>
      <c r="AF327" s="415" t="s">
        <v>283</v>
      </c>
      <c r="AG327" s="451" t="s">
        <v>265</v>
      </c>
      <c r="AH327" s="444"/>
      <c r="AI327" s="444"/>
      <c r="AJ327" s="448" t="s">
        <v>285</v>
      </c>
      <c r="AK327" s="451" t="s">
        <v>265</v>
      </c>
      <c r="AL327" s="430"/>
      <c r="AM327" s="430" t="s">
        <v>321</v>
      </c>
      <c r="AN327" s="430">
        <v>514</v>
      </c>
      <c r="AO327" s="430">
        <v>209</v>
      </c>
      <c r="AP327" s="430">
        <v>304</v>
      </c>
      <c r="AQ327" s="429">
        <v>1</v>
      </c>
      <c r="AR327" s="70" t="s">
        <v>229</v>
      </c>
      <c r="AS327" s="130">
        <v>5</v>
      </c>
      <c r="AT327" s="72" t="s">
        <v>230</v>
      </c>
      <c r="AU327" s="130">
        <v>17</v>
      </c>
      <c r="AV327" s="72" t="s">
        <v>231</v>
      </c>
      <c r="AW327" s="130">
        <v>5</v>
      </c>
      <c r="AX327" s="443">
        <f t="shared" si="68"/>
        <v>514</v>
      </c>
      <c r="AY327" s="443"/>
      <c r="AZ327" s="418"/>
    </row>
    <row r="328" spans="1:52" ht="18">
      <c r="A328" s="456"/>
      <c r="B328" s="458"/>
      <c r="C328" s="451"/>
      <c r="D328" s="116" t="s">
        <v>6</v>
      </c>
      <c r="E328" s="67">
        <v>40000000</v>
      </c>
      <c r="F328" s="67">
        <v>40000000</v>
      </c>
      <c r="G328" s="164"/>
      <c r="H328" s="164"/>
      <c r="I328" s="164"/>
      <c r="J328" s="164"/>
      <c r="K328" s="164"/>
      <c r="L328" s="164"/>
      <c r="M328" s="164">
        <v>21413888</v>
      </c>
      <c r="N328" s="86">
        <v>40000000</v>
      </c>
      <c r="O328" s="86">
        <v>40000000</v>
      </c>
      <c r="P328" s="164"/>
      <c r="Q328" s="164"/>
      <c r="R328" s="164"/>
      <c r="S328" s="39"/>
      <c r="T328" s="39"/>
      <c r="U328" s="39"/>
      <c r="V328" s="39"/>
      <c r="W328" s="39"/>
      <c r="X328" s="39"/>
      <c r="Y328" s="39"/>
      <c r="Z328" s="164">
        <v>21413888</v>
      </c>
      <c r="AA328" s="86">
        <v>38182900</v>
      </c>
      <c r="AB328" s="86">
        <v>38182900</v>
      </c>
      <c r="AC328" s="164"/>
      <c r="AD328" s="164"/>
      <c r="AE328" s="39"/>
      <c r="AF328" s="416"/>
      <c r="AG328" s="451"/>
      <c r="AH328" s="444"/>
      <c r="AI328" s="444"/>
      <c r="AJ328" s="449"/>
      <c r="AK328" s="451"/>
      <c r="AL328" s="430"/>
      <c r="AM328" s="430"/>
      <c r="AN328" s="430"/>
      <c r="AO328" s="430"/>
      <c r="AP328" s="430"/>
      <c r="AQ328" s="429"/>
      <c r="AR328" s="70" t="s">
        <v>232</v>
      </c>
      <c r="AS328" s="130">
        <v>4</v>
      </c>
      <c r="AT328" s="72" t="s">
        <v>233</v>
      </c>
      <c r="AU328" s="130">
        <v>497</v>
      </c>
      <c r="AV328" s="72" t="s">
        <v>234</v>
      </c>
      <c r="AW328" s="130">
        <v>0</v>
      </c>
      <c r="AX328" s="443"/>
      <c r="AY328" s="443"/>
      <c r="AZ328" s="418"/>
    </row>
    <row r="329" spans="1:52" ht="27">
      <c r="A329" s="456"/>
      <c r="B329" s="458"/>
      <c r="C329" s="451"/>
      <c r="D329" s="61" t="s">
        <v>95</v>
      </c>
      <c r="E329" s="164">
        <v>0</v>
      </c>
      <c r="F329" s="164">
        <v>0</v>
      </c>
      <c r="G329" s="162"/>
      <c r="H329" s="162"/>
      <c r="I329" s="162"/>
      <c r="J329" s="162"/>
      <c r="K329" s="162"/>
      <c r="L329" s="162"/>
      <c r="M329" s="164">
        <v>0</v>
      </c>
      <c r="N329" s="164">
        <v>0</v>
      </c>
      <c r="O329" s="164">
        <v>0</v>
      </c>
      <c r="P329" s="162"/>
      <c r="Q329" s="162"/>
      <c r="R329" s="162"/>
      <c r="S329" s="41"/>
      <c r="T329" s="41"/>
      <c r="U329" s="41"/>
      <c r="V329" s="41"/>
      <c r="W329" s="41"/>
      <c r="X329" s="41"/>
      <c r="Y329" s="41"/>
      <c r="Z329" s="41">
        <v>0</v>
      </c>
      <c r="AA329" s="164">
        <v>0</v>
      </c>
      <c r="AB329" s="164">
        <v>0</v>
      </c>
      <c r="AC329" s="162"/>
      <c r="AD329" s="164"/>
      <c r="AE329" s="41"/>
      <c r="AF329" s="416"/>
      <c r="AG329" s="451"/>
      <c r="AH329" s="444"/>
      <c r="AI329" s="444"/>
      <c r="AJ329" s="449"/>
      <c r="AK329" s="451"/>
      <c r="AL329" s="430"/>
      <c r="AM329" s="430"/>
      <c r="AN329" s="430"/>
      <c r="AO329" s="430"/>
      <c r="AP329" s="430"/>
      <c r="AQ329" s="429"/>
      <c r="AR329" s="70" t="s">
        <v>235</v>
      </c>
      <c r="AS329" s="130">
        <v>10</v>
      </c>
      <c r="AT329" s="72"/>
      <c r="AU329" s="163"/>
      <c r="AV329" s="72" t="s">
        <v>236</v>
      </c>
      <c r="AW329" s="130">
        <v>8</v>
      </c>
      <c r="AX329" s="443"/>
      <c r="AY329" s="443"/>
      <c r="AZ329" s="418"/>
    </row>
    <row r="330" spans="1:52" ht="27">
      <c r="A330" s="456"/>
      <c r="B330" s="458"/>
      <c r="C330" s="451"/>
      <c r="D330" s="116" t="s">
        <v>7</v>
      </c>
      <c r="E330" s="164">
        <v>0</v>
      </c>
      <c r="F330" s="164">
        <v>0</v>
      </c>
      <c r="G330" s="162"/>
      <c r="H330" s="162"/>
      <c r="I330" s="162"/>
      <c r="J330" s="162"/>
      <c r="K330" s="162"/>
      <c r="L330" s="162"/>
      <c r="M330" s="164">
        <v>0</v>
      </c>
      <c r="N330" s="164">
        <v>0</v>
      </c>
      <c r="O330" s="164">
        <v>0</v>
      </c>
      <c r="P330" s="162"/>
      <c r="Q330" s="162"/>
      <c r="R330" s="162"/>
      <c r="S330" s="41"/>
      <c r="T330" s="41"/>
      <c r="U330" s="41"/>
      <c r="V330" s="41"/>
      <c r="W330" s="41"/>
      <c r="X330" s="41"/>
      <c r="Y330" s="41"/>
      <c r="Z330" s="41">
        <v>0</v>
      </c>
      <c r="AA330" s="164">
        <v>0</v>
      </c>
      <c r="AB330" s="164">
        <v>0</v>
      </c>
      <c r="AC330" s="162"/>
      <c r="AD330" s="164"/>
      <c r="AE330" s="41"/>
      <c r="AF330" s="416"/>
      <c r="AG330" s="451"/>
      <c r="AH330" s="444"/>
      <c r="AI330" s="444"/>
      <c r="AJ330" s="449"/>
      <c r="AK330" s="451"/>
      <c r="AL330" s="430"/>
      <c r="AM330" s="430"/>
      <c r="AN330" s="430"/>
      <c r="AO330" s="430"/>
      <c r="AP330" s="430"/>
      <c r="AQ330" s="429"/>
      <c r="AR330" s="70" t="s">
        <v>237</v>
      </c>
      <c r="AS330" s="130">
        <v>138</v>
      </c>
      <c r="AT330" s="85"/>
      <c r="AU330" s="161"/>
      <c r="AV330" s="72" t="s">
        <v>238</v>
      </c>
      <c r="AW330" s="130">
        <v>0</v>
      </c>
      <c r="AX330" s="443"/>
      <c r="AY330" s="443"/>
      <c r="AZ330" s="418"/>
    </row>
    <row r="331" spans="1:52" ht="27">
      <c r="A331" s="456"/>
      <c r="B331" s="458"/>
      <c r="C331" s="451"/>
      <c r="D331" s="61" t="s">
        <v>96</v>
      </c>
      <c r="E331" s="164">
        <f>E329+E327</f>
        <v>300</v>
      </c>
      <c r="F331" s="164">
        <f>F329+F327</f>
        <v>300</v>
      </c>
      <c r="G331" s="162"/>
      <c r="H331" s="162"/>
      <c r="I331" s="162"/>
      <c r="J331" s="162"/>
      <c r="K331" s="162"/>
      <c r="L331" s="162"/>
      <c r="M331" s="164">
        <f t="shared" ref="M331:AB332" si="78">M329+M327</f>
        <v>245</v>
      </c>
      <c r="N331" s="164">
        <v>300</v>
      </c>
      <c r="O331" s="164">
        <v>300</v>
      </c>
      <c r="P331" s="164"/>
      <c r="Q331" s="164"/>
      <c r="R331" s="164"/>
      <c r="S331" s="164"/>
      <c r="T331" s="164">
        <f t="shared" si="78"/>
        <v>0</v>
      </c>
      <c r="U331" s="164">
        <f t="shared" si="78"/>
        <v>0</v>
      </c>
      <c r="V331" s="164">
        <f t="shared" si="78"/>
        <v>0</v>
      </c>
      <c r="W331" s="164">
        <f t="shared" si="78"/>
        <v>0</v>
      </c>
      <c r="X331" s="164">
        <f t="shared" si="78"/>
        <v>0</v>
      </c>
      <c r="Y331" s="164">
        <f t="shared" si="78"/>
        <v>0</v>
      </c>
      <c r="Z331" s="164">
        <f t="shared" si="78"/>
        <v>245</v>
      </c>
      <c r="AA331" s="164">
        <f t="shared" si="78"/>
        <v>350</v>
      </c>
      <c r="AB331" s="164">
        <f t="shared" si="78"/>
        <v>514</v>
      </c>
      <c r="AC331" s="162"/>
      <c r="AD331" s="164"/>
      <c r="AE331" s="41"/>
      <c r="AF331" s="416"/>
      <c r="AG331" s="451"/>
      <c r="AH331" s="444"/>
      <c r="AI331" s="444"/>
      <c r="AJ331" s="449"/>
      <c r="AK331" s="451"/>
      <c r="AL331" s="430"/>
      <c r="AM331" s="430"/>
      <c r="AN331" s="430"/>
      <c r="AO331" s="430"/>
      <c r="AP331" s="430"/>
      <c r="AQ331" s="429"/>
      <c r="AR331" s="70" t="s">
        <v>239</v>
      </c>
      <c r="AS331" s="130">
        <v>321</v>
      </c>
      <c r="AT331" s="85"/>
      <c r="AU331" s="161"/>
      <c r="AV331" s="72" t="s">
        <v>240</v>
      </c>
      <c r="AW331" s="130">
        <v>0</v>
      </c>
      <c r="AX331" s="443"/>
      <c r="AY331" s="443"/>
      <c r="AZ331" s="418"/>
    </row>
    <row r="332" spans="1:52" ht="22.5">
      <c r="A332" s="456"/>
      <c r="B332" s="458"/>
      <c r="C332" s="451"/>
      <c r="D332" s="440" t="s">
        <v>99</v>
      </c>
      <c r="E332" s="442">
        <f>E330+E328</f>
        <v>40000000</v>
      </c>
      <c r="F332" s="180">
        <f>F330+F328</f>
        <v>40000000</v>
      </c>
      <c r="G332" s="180"/>
      <c r="H332" s="180"/>
      <c r="I332" s="180"/>
      <c r="J332" s="180"/>
      <c r="K332" s="180"/>
      <c r="L332" s="180"/>
      <c r="M332" s="180">
        <f t="shared" si="78"/>
        <v>21413888</v>
      </c>
      <c r="N332" s="180">
        <v>40000000</v>
      </c>
      <c r="O332" s="180">
        <v>40000000</v>
      </c>
      <c r="P332" s="442"/>
      <c r="Q332" s="442"/>
      <c r="R332" s="442"/>
      <c r="S332" s="442"/>
      <c r="T332" s="442">
        <f t="shared" si="78"/>
        <v>0</v>
      </c>
      <c r="U332" s="442">
        <f t="shared" si="78"/>
        <v>0</v>
      </c>
      <c r="V332" s="442">
        <f t="shared" si="78"/>
        <v>0</v>
      </c>
      <c r="W332" s="442">
        <f t="shared" si="78"/>
        <v>0</v>
      </c>
      <c r="X332" s="442">
        <f t="shared" si="78"/>
        <v>0</v>
      </c>
      <c r="Y332" s="442">
        <f t="shared" si="78"/>
        <v>0</v>
      </c>
      <c r="Z332" s="442">
        <f t="shared" si="78"/>
        <v>21413888</v>
      </c>
      <c r="AA332" s="442">
        <f t="shared" si="78"/>
        <v>38182900</v>
      </c>
      <c r="AB332" s="442">
        <f t="shared" si="78"/>
        <v>38182900</v>
      </c>
      <c r="AC332" s="445"/>
      <c r="AD332" s="445"/>
      <c r="AE332" s="445"/>
      <c r="AF332" s="416"/>
      <c r="AG332" s="451"/>
      <c r="AH332" s="444"/>
      <c r="AI332" s="444"/>
      <c r="AJ332" s="449"/>
      <c r="AK332" s="451"/>
      <c r="AL332" s="430"/>
      <c r="AM332" s="430"/>
      <c r="AN332" s="430"/>
      <c r="AO332" s="430"/>
      <c r="AP332" s="430"/>
      <c r="AQ332" s="429"/>
      <c r="AR332" s="70" t="s">
        <v>241</v>
      </c>
      <c r="AS332" s="130">
        <v>36</v>
      </c>
      <c r="AT332" s="85"/>
      <c r="AU332" s="161"/>
      <c r="AV332" s="72" t="s">
        <v>242</v>
      </c>
      <c r="AW332" s="130">
        <v>501</v>
      </c>
      <c r="AX332" s="443"/>
      <c r="AY332" s="443"/>
      <c r="AZ332" s="418"/>
    </row>
    <row r="333" spans="1:52" ht="23.25" thickBot="1">
      <c r="A333" s="456"/>
      <c r="B333" s="458"/>
      <c r="C333" s="452"/>
      <c r="D333" s="441"/>
      <c r="E333" s="442"/>
      <c r="F333" s="180"/>
      <c r="G333" s="180"/>
      <c r="H333" s="180"/>
      <c r="I333" s="180"/>
      <c r="J333" s="180"/>
      <c r="K333" s="180"/>
      <c r="L333" s="180"/>
      <c r="M333" s="180"/>
      <c r="N333" s="180"/>
      <c r="O333" s="180"/>
      <c r="P333" s="442"/>
      <c r="Q333" s="442"/>
      <c r="R333" s="442"/>
      <c r="S333" s="442"/>
      <c r="T333" s="442"/>
      <c r="U333" s="442"/>
      <c r="V333" s="442"/>
      <c r="W333" s="442"/>
      <c r="X333" s="442"/>
      <c r="Y333" s="442"/>
      <c r="Z333" s="442"/>
      <c r="AA333" s="442"/>
      <c r="AB333" s="442"/>
      <c r="AC333" s="445"/>
      <c r="AD333" s="445"/>
      <c r="AE333" s="445"/>
      <c r="AF333" s="417"/>
      <c r="AG333" s="452"/>
      <c r="AH333" s="444"/>
      <c r="AI333" s="444"/>
      <c r="AJ333" s="450"/>
      <c r="AK333" s="452"/>
      <c r="AL333" s="430"/>
      <c r="AM333" s="430"/>
      <c r="AN333" s="430"/>
      <c r="AO333" s="430"/>
      <c r="AP333" s="430"/>
      <c r="AQ333" s="429"/>
      <c r="AR333" s="70" t="s">
        <v>243</v>
      </c>
      <c r="AS333" s="130">
        <v>0</v>
      </c>
      <c r="AT333" s="85"/>
      <c r="AU333" s="161"/>
      <c r="AV333" s="163"/>
      <c r="AW333" s="163"/>
      <c r="AX333" s="443"/>
      <c r="AY333" s="443"/>
      <c r="AZ333" s="418"/>
    </row>
    <row r="334" spans="1:52" ht="18">
      <c r="A334" s="456"/>
      <c r="B334" s="458"/>
      <c r="C334" s="446" t="s">
        <v>287</v>
      </c>
      <c r="D334" s="84" t="s">
        <v>172</v>
      </c>
      <c r="E334" s="181">
        <f>E327+E320+E313+E306+E299+E292+E285+E278+E271+E264+E257+E250+E243+E236+E229+E222+E215+E208+E201+E194</f>
        <v>12000</v>
      </c>
      <c r="F334" s="181">
        <f>F327+F320+F313+F306+F299+F292+F285+F278+F271+F264+F257+F250+F243+F236+F229+F222+F215+F208+F201+F194</f>
        <v>12000</v>
      </c>
      <c r="G334" s="181"/>
      <c r="H334" s="181"/>
      <c r="I334" s="181"/>
      <c r="J334" s="181"/>
      <c r="K334" s="181"/>
      <c r="L334" s="181"/>
      <c r="M334" s="181">
        <f t="shared" ref="M334:O335" si="79">M327+M320+M313+M306+M299+M292+M285+M278+M271+M264+M257+M250+M243+M236+M229+M222+M215+M208+M201+M194</f>
        <v>3389</v>
      </c>
      <c r="N334" s="181">
        <f t="shared" si="79"/>
        <v>12000</v>
      </c>
      <c r="O334" s="181">
        <f t="shared" si="79"/>
        <v>12000</v>
      </c>
      <c r="P334" s="181"/>
      <c r="Q334" s="181"/>
      <c r="R334" s="181"/>
      <c r="S334" s="181"/>
      <c r="T334" s="437"/>
      <c r="U334" s="437"/>
      <c r="V334" s="437"/>
      <c r="W334" s="437"/>
      <c r="X334" s="437"/>
      <c r="Y334" s="437"/>
      <c r="Z334" s="181">
        <f t="shared" ref="Z334:AB335" si="80">Z327+Z320+Z313+Z306+Z299+Z292+Z285+Z278+Z271+Z264+Z257+Z250+Z243+Z236+Z229+Z222+Z215+Z208+Z201+Z194</f>
        <v>3389</v>
      </c>
      <c r="AA334" s="181">
        <f t="shared" si="80"/>
        <v>5389</v>
      </c>
      <c r="AB334" s="181">
        <f t="shared" si="80"/>
        <v>8228</v>
      </c>
      <c r="AC334" s="436"/>
      <c r="AD334" s="436"/>
      <c r="AE334" s="436"/>
      <c r="AF334" s="436"/>
      <c r="AG334" s="436"/>
      <c r="AH334" s="436"/>
      <c r="AI334" s="436"/>
      <c r="AJ334" s="436"/>
      <c r="AK334" s="436"/>
      <c r="AL334" s="436"/>
      <c r="AM334" s="436"/>
      <c r="AN334" s="436">
        <f>SUM(AN194:AN333)</f>
        <v>8228</v>
      </c>
      <c r="AO334" s="436">
        <f>SUM(AO194:AO333)</f>
        <v>2574</v>
      </c>
      <c r="AP334" s="436">
        <f t="shared" ref="AP334:AQ334" si="81">SUM(AP194:AP333)</f>
        <v>5633</v>
      </c>
      <c r="AQ334" s="436">
        <f t="shared" si="81"/>
        <v>21</v>
      </c>
      <c r="AR334" s="436"/>
      <c r="AS334" s="436"/>
      <c r="AT334" s="436"/>
      <c r="AU334" s="436"/>
      <c r="AV334" s="436"/>
      <c r="AW334" s="436"/>
      <c r="AX334" s="436">
        <f t="shared" ref="AX334" si="82">SUM(AX194:AX333)</f>
        <v>8228</v>
      </c>
      <c r="AY334" s="436"/>
      <c r="AZ334" s="438"/>
    </row>
    <row r="335" spans="1:52">
      <c r="A335" s="456"/>
      <c r="B335" s="458"/>
      <c r="C335" s="446"/>
      <c r="D335" s="439" t="s">
        <v>173</v>
      </c>
      <c r="E335" s="434">
        <f>E328+E321+E314+E307+E300+E293+E286+E279+E272+E265+E258+E251+E244+E237+E230+E223+E216+E209+E202+E195</f>
        <v>800000000</v>
      </c>
      <c r="F335" s="434">
        <f>F328+F321+F314+F307+F300+F293+F286+F279+F272+F265+F258+F251+F244+F237+F230+F223+F216+F209+F202+F195</f>
        <v>800000000</v>
      </c>
      <c r="G335" s="432"/>
      <c r="H335" s="432"/>
      <c r="I335" s="432"/>
      <c r="J335" s="432"/>
      <c r="K335" s="432"/>
      <c r="L335" s="432"/>
      <c r="M335" s="434">
        <f t="shared" si="79"/>
        <v>385450000</v>
      </c>
      <c r="N335" s="434">
        <f t="shared" si="79"/>
        <v>800000000</v>
      </c>
      <c r="O335" s="434">
        <f t="shared" si="79"/>
        <v>800000000</v>
      </c>
      <c r="P335" s="432"/>
      <c r="Q335" s="432"/>
      <c r="R335" s="432"/>
      <c r="S335" s="432"/>
      <c r="T335" s="437"/>
      <c r="U335" s="437"/>
      <c r="V335" s="437"/>
      <c r="W335" s="437"/>
      <c r="X335" s="437"/>
      <c r="Y335" s="437"/>
      <c r="Z335" s="434">
        <f t="shared" si="80"/>
        <v>385450000</v>
      </c>
      <c r="AA335" s="434">
        <f t="shared" si="80"/>
        <v>763658000</v>
      </c>
      <c r="AB335" s="434">
        <f t="shared" si="80"/>
        <v>763658000</v>
      </c>
      <c r="AC335" s="437"/>
      <c r="AD335" s="437"/>
      <c r="AE335" s="437"/>
      <c r="AF335" s="437"/>
      <c r="AG335" s="437"/>
      <c r="AH335" s="437"/>
      <c r="AI335" s="437"/>
      <c r="AJ335" s="437"/>
      <c r="AK335" s="437"/>
      <c r="AL335" s="437"/>
      <c r="AM335" s="437"/>
      <c r="AN335" s="437"/>
      <c r="AO335" s="437"/>
      <c r="AP335" s="437"/>
      <c r="AQ335" s="437"/>
      <c r="AR335" s="437"/>
      <c r="AS335" s="437"/>
      <c r="AT335" s="437"/>
      <c r="AU335" s="437"/>
      <c r="AV335" s="437"/>
      <c r="AW335" s="437"/>
      <c r="AX335" s="437"/>
      <c r="AY335" s="437"/>
      <c r="AZ335" s="438"/>
    </row>
    <row r="336" spans="1:52">
      <c r="A336" s="457"/>
      <c r="B336" s="459"/>
      <c r="C336" s="446"/>
      <c r="D336" s="439" t="s">
        <v>174</v>
      </c>
      <c r="E336" s="435"/>
      <c r="F336" s="435"/>
      <c r="G336" s="433"/>
      <c r="H336" s="433"/>
      <c r="I336" s="433"/>
      <c r="J336" s="433"/>
      <c r="K336" s="433"/>
      <c r="L336" s="433"/>
      <c r="M336" s="435"/>
      <c r="N336" s="435"/>
      <c r="O336" s="435"/>
      <c r="P336" s="433"/>
      <c r="Q336" s="433"/>
      <c r="R336" s="433"/>
      <c r="S336" s="433"/>
      <c r="T336" s="437"/>
      <c r="U336" s="437"/>
      <c r="V336" s="437"/>
      <c r="W336" s="437"/>
      <c r="X336" s="437"/>
      <c r="Y336" s="437"/>
      <c r="Z336" s="435"/>
      <c r="AA336" s="435"/>
      <c r="AB336" s="435"/>
      <c r="AC336" s="437"/>
      <c r="AD336" s="437"/>
      <c r="AE336" s="437"/>
      <c r="AF336" s="437"/>
      <c r="AG336" s="437"/>
      <c r="AH336" s="437"/>
      <c r="AI336" s="437"/>
      <c r="AJ336" s="437"/>
      <c r="AK336" s="437"/>
      <c r="AL336" s="437"/>
      <c r="AM336" s="437"/>
      <c r="AN336" s="437"/>
      <c r="AO336" s="437"/>
      <c r="AP336" s="437"/>
      <c r="AQ336" s="437"/>
      <c r="AR336" s="437"/>
      <c r="AS336" s="437"/>
      <c r="AT336" s="437"/>
      <c r="AU336" s="437"/>
      <c r="AV336" s="437"/>
      <c r="AW336" s="437"/>
      <c r="AX336" s="437"/>
      <c r="AY336" s="437"/>
      <c r="AZ336" s="438"/>
    </row>
    <row r="337" spans="1:52" ht="33" customHeight="1">
      <c r="A337" s="430"/>
      <c r="B337" s="430" t="s">
        <v>216</v>
      </c>
      <c r="C337" s="431" t="s">
        <v>325</v>
      </c>
      <c r="D337" s="49" t="s">
        <v>190</v>
      </c>
      <c r="E337" s="59">
        <v>1</v>
      </c>
      <c r="F337" s="59">
        <v>1</v>
      </c>
      <c r="G337" s="69"/>
      <c r="H337" s="69"/>
      <c r="I337" s="69"/>
      <c r="J337" s="69"/>
      <c r="K337" s="69"/>
      <c r="L337" s="69"/>
      <c r="M337" s="73">
        <v>0.16</v>
      </c>
      <c r="N337" s="73">
        <v>0.33</v>
      </c>
      <c r="O337" s="73">
        <v>1</v>
      </c>
      <c r="P337" s="74"/>
      <c r="Q337" s="74"/>
      <c r="R337" s="75"/>
      <c r="S337" s="75"/>
      <c r="T337" s="75"/>
      <c r="U337" s="75"/>
      <c r="V337" s="75"/>
      <c r="W337" s="75"/>
      <c r="X337" s="75"/>
      <c r="Y337" s="75"/>
      <c r="Z337" s="76">
        <v>0.16</v>
      </c>
      <c r="AA337" s="73">
        <v>0.33</v>
      </c>
      <c r="AB337" s="73">
        <v>0.5</v>
      </c>
      <c r="AC337" s="76"/>
      <c r="AD337" s="76"/>
      <c r="AE337" s="76"/>
      <c r="AF337" s="412" t="s">
        <v>288</v>
      </c>
      <c r="AG337" s="412" t="s">
        <v>289</v>
      </c>
      <c r="AH337" s="412"/>
      <c r="AI337" s="412"/>
      <c r="AJ337" s="412"/>
      <c r="AK337" s="412" t="s">
        <v>290</v>
      </c>
      <c r="AL337" s="412"/>
      <c r="AM337" s="412"/>
      <c r="AN337" s="412"/>
      <c r="AO337" s="412"/>
      <c r="AP337" s="412"/>
      <c r="AQ337" s="429"/>
      <c r="AR337" s="412"/>
      <c r="AS337" s="170"/>
      <c r="AT337" s="170"/>
      <c r="AU337" s="170"/>
      <c r="AV337" s="170"/>
      <c r="AW337" s="170"/>
      <c r="AX337" s="415">
        <v>7723616</v>
      </c>
      <c r="AY337" s="415"/>
      <c r="AZ337" s="418"/>
    </row>
    <row r="338" spans="1:52" ht="33" customHeight="1">
      <c r="A338" s="430"/>
      <c r="B338" s="430"/>
      <c r="C338" s="431"/>
      <c r="D338" s="47" t="s">
        <v>191</v>
      </c>
      <c r="E338" s="67">
        <v>643768800</v>
      </c>
      <c r="F338" s="67">
        <v>643768800</v>
      </c>
      <c r="G338" s="69"/>
      <c r="H338" s="69"/>
      <c r="I338" s="69"/>
      <c r="J338" s="69"/>
      <c r="K338" s="69"/>
      <c r="L338" s="69"/>
      <c r="M338" s="74">
        <v>240145000</v>
      </c>
      <c r="N338" s="74">
        <v>363957000</v>
      </c>
      <c r="O338" s="74">
        <v>643768800</v>
      </c>
      <c r="P338" s="74"/>
      <c r="Q338" s="74"/>
      <c r="R338" s="164"/>
      <c r="S338" s="75"/>
      <c r="T338" s="75"/>
      <c r="U338" s="75"/>
      <c r="V338" s="75"/>
      <c r="W338" s="75"/>
      <c r="X338" s="75"/>
      <c r="Y338" s="75"/>
      <c r="Z338" s="74">
        <v>240145000</v>
      </c>
      <c r="AA338" s="74">
        <v>363957000</v>
      </c>
      <c r="AB338" s="74">
        <v>363957000</v>
      </c>
      <c r="AC338" s="162"/>
      <c r="AD338" s="77"/>
      <c r="AE338" s="76"/>
      <c r="AF338" s="413"/>
      <c r="AG338" s="413"/>
      <c r="AH338" s="413"/>
      <c r="AI338" s="413"/>
      <c r="AJ338" s="413"/>
      <c r="AK338" s="413"/>
      <c r="AL338" s="413"/>
      <c r="AM338" s="413"/>
      <c r="AN338" s="413"/>
      <c r="AO338" s="413"/>
      <c r="AP338" s="413"/>
      <c r="AQ338" s="429"/>
      <c r="AR338" s="413"/>
      <c r="AS338" s="171"/>
      <c r="AT338" s="171"/>
      <c r="AU338" s="171"/>
      <c r="AV338" s="171"/>
      <c r="AW338" s="171"/>
      <c r="AX338" s="416"/>
      <c r="AY338" s="416"/>
      <c r="AZ338" s="418"/>
    </row>
    <row r="339" spans="1:52" ht="33" customHeight="1">
      <c r="A339" s="430"/>
      <c r="B339" s="430"/>
      <c r="C339" s="431"/>
      <c r="D339" s="49" t="s">
        <v>192</v>
      </c>
      <c r="E339" s="78">
        <v>0</v>
      </c>
      <c r="F339" s="78">
        <v>0</v>
      </c>
      <c r="G339" s="73"/>
      <c r="H339" s="73"/>
      <c r="I339" s="73"/>
      <c r="J339" s="73"/>
      <c r="K339" s="73"/>
      <c r="L339" s="73"/>
      <c r="M339" s="73">
        <v>0</v>
      </c>
      <c r="N339" s="73">
        <v>0</v>
      </c>
      <c r="O339" s="73">
        <v>0</v>
      </c>
      <c r="P339" s="69"/>
      <c r="Q339" s="69"/>
      <c r="R339" s="79"/>
      <c r="S339" s="76"/>
      <c r="T339" s="76"/>
      <c r="U339" s="76"/>
      <c r="V339" s="76"/>
      <c r="W339" s="76"/>
      <c r="X339" s="76"/>
      <c r="Y339" s="76"/>
      <c r="Z339" s="76">
        <v>0</v>
      </c>
      <c r="AA339" s="73">
        <v>0</v>
      </c>
      <c r="AB339" s="73">
        <v>0</v>
      </c>
      <c r="AC339" s="76"/>
      <c r="AD339" s="76"/>
      <c r="AE339" s="76"/>
      <c r="AF339" s="413"/>
      <c r="AG339" s="413"/>
      <c r="AH339" s="413"/>
      <c r="AI339" s="413"/>
      <c r="AJ339" s="413"/>
      <c r="AK339" s="413"/>
      <c r="AL339" s="413"/>
      <c r="AM339" s="413"/>
      <c r="AN339" s="413"/>
      <c r="AO339" s="413"/>
      <c r="AP339" s="413"/>
      <c r="AQ339" s="429"/>
      <c r="AR339" s="413"/>
      <c r="AS339" s="171"/>
      <c r="AT339" s="171"/>
      <c r="AU339" s="171"/>
      <c r="AV339" s="171"/>
      <c r="AW339" s="171"/>
      <c r="AX339" s="416"/>
      <c r="AY339" s="416"/>
      <c r="AZ339" s="418"/>
    </row>
    <row r="340" spans="1:52" ht="33" customHeight="1" thickBot="1">
      <c r="A340" s="430"/>
      <c r="B340" s="430"/>
      <c r="C340" s="431"/>
      <c r="D340" s="48" t="s">
        <v>193</v>
      </c>
      <c r="E340" s="80">
        <v>0</v>
      </c>
      <c r="F340" s="80">
        <v>0</v>
      </c>
      <c r="G340" s="81"/>
      <c r="H340" s="81"/>
      <c r="I340" s="81"/>
      <c r="J340" s="81"/>
      <c r="K340" s="81"/>
      <c r="L340" s="81"/>
      <c r="M340" s="81">
        <v>0</v>
      </c>
      <c r="N340" s="81">
        <v>0</v>
      </c>
      <c r="O340" s="81">
        <v>0</v>
      </c>
      <c r="P340" s="81"/>
      <c r="Q340" s="81"/>
      <c r="R340" s="162"/>
      <c r="S340" s="76"/>
      <c r="T340" s="76"/>
      <c r="U340" s="76"/>
      <c r="V340" s="76"/>
      <c r="W340" s="76"/>
      <c r="X340" s="76"/>
      <c r="Y340" s="76"/>
      <c r="Z340" s="76">
        <v>0</v>
      </c>
      <c r="AA340" s="81">
        <v>0</v>
      </c>
      <c r="AB340" s="81">
        <v>0</v>
      </c>
      <c r="AC340" s="164"/>
      <c r="AD340" s="39"/>
      <c r="AE340" s="76"/>
      <c r="AF340" s="414"/>
      <c r="AG340" s="414"/>
      <c r="AH340" s="414"/>
      <c r="AI340" s="414"/>
      <c r="AJ340" s="414"/>
      <c r="AK340" s="414"/>
      <c r="AL340" s="414"/>
      <c r="AM340" s="414"/>
      <c r="AN340" s="414"/>
      <c r="AO340" s="414"/>
      <c r="AP340" s="414"/>
      <c r="AQ340" s="429"/>
      <c r="AR340" s="414"/>
      <c r="AS340" s="172"/>
      <c r="AT340" s="172"/>
      <c r="AU340" s="172"/>
      <c r="AV340" s="172"/>
      <c r="AW340" s="172"/>
      <c r="AX340" s="417"/>
      <c r="AY340" s="417"/>
      <c r="AZ340" s="418"/>
    </row>
    <row r="341" spans="1:52" ht="36">
      <c r="A341" s="419" t="s">
        <v>26</v>
      </c>
      <c r="B341" s="419"/>
      <c r="C341" s="419"/>
      <c r="D341" s="56" t="s">
        <v>64</v>
      </c>
      <c r="E341" s="57">
        <f>E338+E335+E192</f>
        <v>2670768800</v>
      </c>
      <c r="F341" s="57">
        <f>F338+F335+F192</f>
        <v>2670768800</v>
      </c>
      <c r="G341" s="57"/>
      <c r="H341" s="57"/>
      <c r="I341" s="57"/>
      <c r="J341" s="57"/>
      <c r="K341" s="57"/>
      <c r="L341" s="57"/>
      <c r="M341" s="57">
        <f>M338+M335+M192</f>
        <v>1246970000</v>
      </c>
      <c r="N341" s="57">
        <f>N338+N335+N192</f>
        <v>2390957000</v>
      </c>
      <c r="O341" s="57">
        <f>O338+O335+O192</f>
        <v>2670768800</v>
      </c>
      <c r="P341" s="57"/>
      <c r="Q341" s="57"/>
      <c r="R341" s="57"/>
      <c r="S341" s="58"/>
      <c r="T341" s="58"/>
      <c r="U341" s="58"/>
      <c r="V341" s="58"/>
      <c r="W341" s="58"/>
      <c r="X341" s="58"/>
      <c r="Y341" s="58"/>
      <c r="Z341" s="57">
        <f>Z338+Z335+Z192</f>
        <v>1246970000</v>
      </c>
      <c r="AA341" s="57">
        <f>AA338+AA335+AA192</f>
        <v>2215350000</v>
      </c>
      <c r="AB341" s="57">
        <f>AB338+AB335+AB192</f>
        <v>2215350000</v>
      </c>
      <c r="AC341" s="58"/>
      <c r="AD341" s="58"/>
      <c r="AE341" s="58"/>
      <c r="AF341" s="420"/>
      <c r="AG341" s="421"/>
      <c r="AH341" s="421"/>
      <c r="AI341" s="421"/>
      <c r="AJ341" s="421"/>
      <c r="AK341" s="421"/>
      <c r="AL341" s="421"/>
      <c r="AM341" s="421"/>
      <c r="AN341" s="421"/>
      <c r="AO341" s="421"/>
      <c r="AP341" s="421"/>
      <c r="AQ341" s="421"/>
      <c r="AR341" s="421"/>
      <c r="AS341" s="421"/>
      <c r="AT341" s="421"/>
      <c r="AU341" s="421"/>
      <c r="AV341" s="421"/>
      <c r="AW341" s="421"/>
      <c r="AX341" s="421"/>
      <c r="AY341" s="421"/>
      <c r="AZ341" s="422"/>
    </row>
    <row r="342" spans="1:52" ht="36">
      <c r="A342" s="419"/>
      <c r="B342" s="419"/>
      <c r="C342" s="419"/>
      <c r="D342" s="56" t="s">
        <v>63</v>
      </c>
      <c r="E342" s="57">
        <v>0</v>
      </c>
      <c r="F342" s="57">
        <v>0</v>
      </c>
      <c r="G342" s="57"/>
      <c r="H342" s="57"/>
      <c r="I342" s="57"/>
      <c r="J342" s="57"/>
      <c r="K342" s="57"/>
      <c r="L342" s="57"/>
      <c r="M342" s="57">
        <v>0</v>
      </c>
      <c r="N342" s="57">
        <v>0</v>
      </c>
      <c r="O342" s="57">
        <v>0</v>
      </c>
      <c r="P342" s="57"/>
      <c r="Q342" s="57"/>
      <c r="R342" s="57"/>
      <c r="S342" s="58"/>
      <c r="T342" s="58"/>
      <c r="U342" s="58"/>
      <c r="V342" s="58"/>
      <c r="W342" s="58"/>
      <c r="X342" s="58"/>
      <c r="Y342" s="58"/>
      <c r="Z342" s="57">
        <v>0</v>
      </c>
      <c r="AA342" s="57">
        <v>0</v>
      </c>
      <c r="AB342" s="57">
        <v>0</v>
      </c>
      <c r="AC342" s="58"/>
      <c r="AD342" s="58"/>
      <c r="AE342" s="58"/>
      <c r="AF342" s="423"/>
      <c r="AG342" s="424"/>
      <c r="AH342" s="424"/>
      <c r="AI342" s="424"/>
      <c r="AJ342" s="424"/>
      <c r="AK342" s="424"/>
      <c r="AL342" s="424"/>
      <c r="AM342" s="424"/>
      <c r="AN342" s="424"/>
      <c r="AO342" s="424"/>
      <c r="AP342" s="424"/>
      <c r="AQ342" s="424"/>
      <c r="AR342" s="424"/>
      <c r="AS342" s="424"/>
      <c r="AT342" s="424"/>
      <c r="AU342" s="424"/>
      <c r="AV342" s="424"/>
      <c r="AW342" s="424"/>
      <c r="AX342" s="424"/>
      <c r="AY342" s="424"/>
      <c r="AZ342" s="425"/>
    </row>
    <row r="343" spans="1:52" ht="36">
      <c r="A343" s="419"/>
      <c r="B343" s="419"/>
      <c r="C343" s="419"/>
      <c r="D343" s="56" t="s">
        <v>62</v>
      </c>
      <c r="E343" s="57">
        <f>E342+E341</f>
        <v>2670768800</v>
      </c>
      <c r="F343" s="57">
        <f>F342+F341</f>
        <v>2670768800</v>
      </c>
      <c r="G343" s="57"/>
      <c r="H343" s="57"/>
      <c r="I343" s="57"/>
      <c r="J343" s="57"/>
      <c r="K343" s="57"/>
      <c r="L343" s="57"/>
      <c r="M343" s="57">
        <f>M342+M341</f>
        <v>1246970000</v>
      </c>
      <c r="N343" s="57">
        <f>N342+N341</f>
        <v>2390957000</v>
      </c>
      <c r="O343" s="57">
        <f>O342+O341</f>
        <v>2670768800</v>
      </c>
      <c r="P343" s="57"/>
      <c r="Q343" s="57"/>
      <c r="R343" s="57"/>
      <c r="S343" s="58"/>
      <c r="T343" s="58"/>
      <c r="U343" s="58"/>
      <c r="V343" s="58"/>
      <c r="W343" s="58"/>
      <c r="X343" s="58"/>
      <c r="Y343" s="58"/>
      <c r="Z343" s="57">
        <f>Z342+Z341</f>
        <v>1246970000</v>
      </c>
      <c r="AA343" s="57">
        <f>AA342+AA341</f>
        <v>2215350000</v>
      </c>
      <c r="AB343" s="57">
        <f>AB342+AB341</f>
        <v>2215350000</v>
      </c>
      <c r="AC343" s="58"/>
      <c r="AD343" s="58"/>
      <c r="AE343" s="58"/>
      <c r="AF343" s="426"/>
      <c r="AG343" s="427"/>
      <c r="AH343" s="427"/>
      <c r="AI343" s="427"/>
      <c r="AJ343" s="427"/>
      <c r="AK343" s="427"/>
      <c r="AL343" s="427"/>
      <c r="AM343" s="427"/>
      <c r="AN343" s="427"/>
      <c r="AO343" s="427"/>
      <c r="AP343" s="427"/>
      <c r="AQ343" s="427"/>
      <c r="AR343" s="427"/>
      <c r="AS343" s="427"/>
      <c r="AT343" s="427"/>
      <c r="AU343" s="427"/>
      <c r="AV343" s="427"/>
      <c r="AW343" s="427"/>
      <c r="AX343" s="427"/>
      <c r="AY343" s="427"/>
      <c r="AZ343" s="428"/>
    </row>
    <row r="344" spans="1:52">
      <c r="A344" s="42"/>
      <c r="B344" s="42"/>
      <c r="C344" s="42"/>
      <c r="D344" s="42"/>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c r="AD344" s="42"/>
      <c r="AE344" s="42"/>
      <c r="AF344" s="42"/>
      <c r="AG344" s="42"/>
      <c r="AH344" s="42"/>
      <c r="AI344" s="42"/>
      <c r="AJ344" s="42"/>
      <c r="AK344" s="42"/>
      <c r="AL344" s="42"/>
      <c r="AM344" s="42"/>
      <c r="AN344" s="42"/>
      <c r="AO344" s="82"/>
      <c r="AP344" s="154"/>
      <c r="AQ344" s="157"/>
      <c r="AR344" s="42"/>
      <c r="AS344" s="42"/>
      <c r="AT344" s="42"/>
      <c r="AU344" s="42"/>
      <c r="AV344" s="42"/>
      <c r="AW344" s="82"/>
      <c r="AX344" s="152"/>
      <c r="AY344" s="152"/>
    </row>
    <row r="345" spans="1:52" s="8" customFormat="1" ht="15" customHeight="1">
      <c r="B345" s="30" t="s">
        <v>67</v>
      </c>
      <c r="C345" s="4"/>
      <c r="D345" s="4"/>
      <c r="E345" s="4"/>
      <c r="F345" s="4"/>
      <c r="G345" s="4"/>
      <c r="H345" s="4"/>
      <c r="I345" s="21"/>
      <c r="J345" s="12"/>
      <c r="K345" s="12"/>
      <c r="L345" s="12"/>
      <c r="M345" s="12"/>
      <c r="N345" s="12"/>
      <c r="O345" s="15"/>
      <c r="P345" s="15"/>
      <c r="Q345" s="15"/>
      <c r="R345" s="15"/>
      <c r="S345" s="15"/>
      <c r="T345" s="15"/>
      <c r="U345" s="15"/>
      <c r="V345" s="12"/>
      <c r="W345" s="12"/>
      <c r="X345" s="12"/>
      <c r="Y345" s="12"/>
      <c r="Z345" s="12"/>
      <c r="AA345" s="12"/>
      <c r="AB345" s="12"/>
      <c r="AC345" s="12"/>
      <c r="AD345" s="12"/>
      <c r="AE345" s="12"/>
      <c r="AF345" s="12"/>
      <c r="AG345" s="12"/>
    </row>
    <row r="346" spans="1:52" s="8" customFormat="1" ht="26.25" customHeight="1">
      <c r="B346" s="160" t="s">
        <v>68</v>
      </c>
      <c r="C346" s="249" t="s">
        <v>69</v>
      </c>
      <c r="D346" s="249"/>
      <c r="E346" s="249"/>
      <c r="F346" s="249"/>
      <c r="G346" s="249"/>
      <c r="H346" s="249"/>
      <c r="I346" s="249"/>
      <c r="J346" s="250" t="s">
        <v>70</v>
      </c>
      <c r="K346" s="250"/>
      <c r="L346" s="250"/>
      <c r="M346" s="250"/>
      <c r="N346" s="250"/>
      <c r="O346" s="250"/>
      <c r="P346" s="250"/>
      <c r="Q346" s="15"/>
      <c r="R346" s="15"/>
      <c r="S346" s="15"/>
      <c r="T346" s="15"/>
      <c r="U346" s="15"/>
      <c r="V346" s="12"/>
      <c r="W346" s="12"/>
      <c r="X346" s="12"/>
      <c r="Y346" s="12"/>
      <c r="Z346" s="12"/>
      <c r="AA346" s="12"/>
      <c r="AB346" s="12"/>
      <c r="AC346" s="12"/>
      <c r="AD346" s="12"/>
      <c r="AE346" s="12"/>
      <c r="AF346" s="12"/>
      <c r="AG346" s="12"/>
    </row>
    <row r="347" spans="1:52" s="149" customFormat="1" ht="31.5" customHeight="1">
      <c r="A347" s="147"/>
      <c r="B347" s="91">
        <v>12</v>
      </c>
      <c r="C347" s="347" t="s">
        <v>176</v>
      </c>
      <c r="D347" s="347"/>
      <c r="E347" s="347"/>
      <c r="F347" s="347"/>
      <c r="G347" s="347"/>
      <c r="H347" s="347"/>
      <c r="I347" s="347"/>
      <c r="J347" s="347" t="s">
        <v>194</v>
      </c>
      <c r="K347" s="347"/>
      <c r="L347" s="347"/>
      <c r="M347" s="347"/>
      <c r="N347" s="347"/>
      <c r="O347" s="347"/>
      <c r="P347" s="347"/>
      <c r="Q347" s="148"/>
      <c r="R347" s="148"/>
      <c r="S347" s="148"/>
      <c r="T347" s="148"/>
      <c r="U347" s="148"/>
      <c r="V347" s="147"/>
      <c r="W347" s="147"/>
      <c r="X347" s="147"/>
      <c r="Y347" s="147"/>
      <c r="Z347" s="147"/>
      <c r="AA347" s="147"/>
      <c r="AB347" s="147"/>
      <c r="AC347" s="147"/>
      <c r="AD347" s="147"/>
      <c r="AE347" s="147"/>
      <c r="AF347" s="147"/>
      <c r="AG347" s="147"/>
    </row>
    <row r="348" spans="1:52">
      <c r="R348" s="44"/>
      <c r="S348" s="44"/>
      <c r="T348" s="44"/>
      <c r="U348" s="44"/>
      <c r="V348" s="44"/>
      <c r="W348" s="44"/>
      <c r="X348" s="44"/>
      <c r="Y348" s="44"/>
      <c r="Z348" s="44"/>
      <c r="AA348" s="44"/>
      <c r="AB348" s="44"/>
      <c r="AC348" s="44"/>
      <c r="AD348" s="44"/>
    </row>
    <row r="349" spans="1:52">
      <c r="R349" s="44"/>
      <c r="S349" s="44"/>
      <c r="T349" s="44"/>
      <c r="U349" s="44"/>
      <c r="V349" s="44"/>
      <c r="W349" s="44"/>
      <c r="X349" s="44"/>
      <c r="Y349" s="44"/>
      <c r="Z349" s="44"/>
      <c r="AA349" s="44"/>
      <c r="AB349" s="44"/>
      <c r="AC349" s="44"/>
      <c r="AD349" s="44"/>
    </row>
    <row r="350" spans="1:52">
      <c r="R350" s="44"/>
      <c r="S350" s="44"/>
      <c r="T350" s="44"/>
      <c r="U350" s="44"/>
      <c r="V350" s="44"/>
      <c r="W350" s="44"/>
      <c r="X350" s="44"/>
      <c r="Y350" s="44"/>
      <c r="Z350" s="44"/>
      <c r="AA350" s="44"/>
      <c r="AB350" s="44"/>
      <c r="AC350" s="44"/>
      <c r="AD350" s="44"/>
    </row>
    <row r="351" spans="1:52">
      <c r="R351" s="44"/>
      <c r="S351" s="44"/>
      <c r="T351" s="44"/>
      <c r="U351" s="44"/>
      <c r="V351" s="44"/>
      <c r="W351" s="44"/>
      <c r="X351" s="44"/>
      <c r="Y351" s="44"/>
      <c r="Z351" s="44"/>
      <c r="AA351" s="44"/>
      <c r="AB351" s="44"/>
      <c r="AC351" s="44"/>
      <c r="AD351" s="44"/>
    </row>
    <row r="352" spans="1:52">
      <c r="R352" s="44"/>
      <c r="S352" s="44"/>
      <c r="T352" s="44"/>
      <c r="U352" s="44"/>
      <c r="V352" s="44"/>
      <c r="W352" s="44"/>
      <c r="X352" s="44"/>
      <c r="Y352" s="44"/>
      <c r="Z352" s="44"/>
      <c r="AA352" s="44"/>
      <c r="AB352" s="44"/>
      <c r="AC352" s="44"/>
      <c r="AD352" s="44"/>
    </row>
    <row r="353" spans="18:30">
      <c r="R353" s="44"/>
      <c r="S353" s="44"/>
      <c r="T353" s="44"/>
      <c r="U353" s="44"/>
      <c r="V353" s="44"/>
      <c r="W353" s="44"/>
      <c r="X353" s="44"/>
      <c r="Y353" s="44"/>
      <c r="Z353" s="44"/>
      <c r="AA353" s="44"/>
      <c r="AB353" s="44"/>
      <c r="AC353" s="44"/>
      <c r="AD353" s="44"/>
    </row>
    <row r="354" spans="18:30">
      <c r="R354" s="44"/>
      <c r="S354" s="44"/>
      <c r="T354" s="44"/>
      <c r="U354" s="44"/>
      <c r="V354" s="44"/>
      <c r="W354" s="44"/>
      <c r="X354" s="44"/>
      <c r="Y354" s="44"/>
      <c r="Z354" s="44"/>
      <c r="AA354" s="44"/>
      <c r="AB354" s="44"/>
      <c r="AC354" s="44"/>
      <c r="AD354" s="44"/>
    </row>
    <row r="355" spans="18:30">
      <c r="R355" s="44"/>
      <c r="S355" s="44"/>
      <c r="T355" s="44"/>
      <c r="U355" s="44"/>
      <c r="V355" s="44"/>
      <c r="W355" s="44"/>
      <c r="X355" s="44"/>
      <c r="Y355" s="44"/>
      <c r="Z355" s="44"/>
      <c r="AA355" s="44"/>
      <c r="AB355" s="44"/>
      <c r="AC355" s="44"/>
      <c r="AD355" s="44"/>
    </row>
    <row r="356" spans="18:30">
      <c r="R356" s="44"/>
      <c r="S356" s="44"/>
      <c r="T356" s="44"/>
      <c r="U356" s="44"/>
      <c r="V356" s="44"/>
      <c r="W356" s="44"/>
      <c r="X356" s="44"/>
      <c r="Y356" s="44"/>
      <c r="Z356" s="44"/>
      <c r="AA356" s="44"/>
      <c r="AB356" s="44"/>
      <c r="AC356" s="44"/>
      <c r="AD356" s="44"/>
    </row>
    <row r="357" spans="18:30">
      <c r="R357" s="44"/>
      <c r="S357" s="44"/>
      <c r="T357" s="44"/>
      <c r="U357" s="44"/>
      <c r="V357" s="44"/>
      <c r="W357" s="44"/>
      <c r="X357" s="44"/>
      <c r="Y357" s="44"/>
      <c r="Z357" s="44"/>
      <c r="AA357" s="44"/>
      <c r="AB357" s="44"/>
      <c r="AC357" s="44"/>
      <c r="AD357" s="44"/>
    </row>
    <row r="358" spans="18:30">
      <c r="R358" s="44"/>
      <c r="S358" s="44"/>
      <c r="T358" s="44"/>
      <c r="U358" s="44"/>
      <c r="V358" s="44"/>
      <c r="W358" s="44"/>
      <c r="X358" s="44"/>
      <c r="Y358" s="44"/>
      <c r="Z358" s="44"/>
      <c r="AA358" s="44"/>
      <c r="AB358" s="44"/>
      <c r="AC358" s="44"/>
      <c r="AD358" s="44"/>
    </row>
    <row r="359" spans="18:30">
      <c r="R359" s="44"/>
      <c r="S359" s="44"/>
      <c r="T359" s="44"/>
      <c r="U359" s="44"/>
      <c r="V359" s="44"/>
      <c r="W359" s="44"/>
      <c r="X359" s="44"/>
      <c r="Y359" s="44"/>
      <c r="Z359" s="44"/>
      <c r="AA359" s="44"/>
      <c r="AB359" s="44"/>
      <c r="AC359" s="44"/>
      <c r="AD359" s="44"/>
    </row>
    <row r="360" spans="18:30">
      <c r="R360" s="44"/>
      <c r="S360" s="44"/>
      <c r="T360" s="44"/>
      <c r="U360" s="44"/>
      <c r="V360" s="44"/>
      <c r="W360" s="44"/>
      <c r="X360" s="44"/>
      <c r="Y360" s="44"/>
      <c r="Z360" s="44"/>
      <c r="AA360" s="44"/>
      <c r="AB360" s="44"/>
      <c r="AC360" s="44"/>
      <c r="AD360" s="44"/>
    </row>
    <row r="361" spans="18:30">
      <c r="R361" s="44"/>
      <c r="S361" s="44"/>
      <c r="T361" s="44"/>
      <c r="U361" s="44"/>
      <c r="V361" s="44"/>
      <c r="W361" s="44"/>
      <c r="X361" s="44"/>
      <c r="Y361" s="44"/>
      <c r="Z361" s="44"/>
      <c r="AA361" s="44"/>
      <c r="AB361" s="44"/>
      <c r="AC361" s="44"/>
      <c r="AD361" s="44"/>
    </row>
    <row r="362" spans="18:30">
      <c r="R362" s="44"/>
      <c r="S362" s="44"/>
      <c r="T362" s="44"/>
      <c r="U362" s="44"/>
      <c r="V362" s="44"/>
      <c r="W362" s="44"/>
      <c r="X362" s="44"/>
      <c r="Y362" s="44"/>
      <c r="Z362" s="44"/>
      <c r="AA362" s="44"/>
      <c r="AB362" s="44"/>
      <c r="AC362" s="44"/>
      <c r="AD362" s="44"/>
    </row>
    <row r="363" spans="18:30">
      <c r="R363" s="44"/>
      <c r="S363" s="44"/>
      <c r="T363" s="44"/>
      <c r="U363" s="44"/>
      <c r="V363" s="44"/>
      <c r="W363" s="44"/>
      <c r="X363" s="44"/>
      <c r="Y363" s="44"/>
      <c r="Z363" s="44"/>
      <c r="AA363" s="44"/>
      <c r="AB363" s="44"/>
      <c r="AC363" s="44"/>
      <c r="AD363" s="44"/>
    </row>
    <row r="364" spans="18:30">
      <c r="R364" s="44"/>
      <c r="S364" s="44"/>
      <c r="T364" s="44"/>
      <c r="U364" s="44"/>
      <c r="V364" s="44"/>
      <c r="W364" s="44"/>
      <c r="X364" s="44"/>
      <c r="Y364" s="44"/>
      <c r="Z364" s="44"/>
      <c r="AA364" s="44"/>
      <c r="AB364" s="44"/>
      <c r="AC364" s="44"/>
      <c r="AD364" s="44"/>
    </row>
    <row r="365" spans="18:30">
      <c r="R365" s="44"/>
      <c r="S365" s="44"/>
      <c r="T365" s="44"/>
      <c r="U365" s="44"/>
      <c r="V365" s="44"/>
      <c r="W365" s="44"/>
      <c r="X365" s="44"/>
      <c r="Y365" s="44"/>
      <c r="Z365" s="44"/>
      <c r="AA365" s="44"/>
      <c r="AB365" s="44"/>
      <c r="AC365" s="44"/>
      <c r="AD365" s="44"/>
    </row>
    <row r="366" spans="18:30">
      <c r="R366" s="44"/>
      <c r="S366" s="44"/>
      <c r="T366" s="44"/>
      <c r="U366" s="44"/>
      <c r="V366" s="44"/>
      <c r="W366" s="44"/>
      <c r="X366" s="44"/>
      <c r="Y366" s="44"/>
      <c r="Z366" s="44"/>
      <c r="AA366" s="44"/>
      <c r="AB366" s="44"/>
      <c r="AC366" s="44"/>
      <c r="AD366" s="44"/>
    </row>
    <row r="367" spans="18:30">
      <c r="R367" s="44"/>
      <c r="S367" s="44"/>
      <c r="T367" s="44"/>
      <c r="U367" s="44"/>
      <c r="V367" s="44"/>
      <c r="W367" s="44"/>
      <c r="X367" s="44"/>
      <c r="Y367" s="44"/>
      <c r="Z367" s="44"/>
      <c r="AA367" s="44"/>
      <c r="AB367" s="44"/>
      <c r="AC367" s="44"/>
      <c r="AD367" s="44"/>
    </row>
    <row r="368" spans="18:30">
      <c r="R368" s="44"/>
      <c r="S368" s="44"/>
      <c r="T368" s="44"/>
      <c r="U368" s="44"/>
      <c r="V368" s="44"/>
      <c r="W368" s="44"/>
      <c r="X368" s="44"/>
      <c r="Y368" s="44"/>
      <c r="Z368" s="44"/>
      <c r="AA368" s="44"/>
      <c r="AB368" s="44"/>
      <c r="AC368" s="44"/>
      <c r="AD368" s="44"/>
    </row>
    <row r="369" spans="18:30">
      <c r="R369" s="44"/>
      <c r="S369" s="44"/>
      <c r="T369" s="44"/>
      <c r="U369" s="44"/>
      <c r="V369" s="44"/>
      <c r="W369" s="44"/>
      <c r="X369" s="44"/>
      <c r="Y369" s="44"/>
      <c r="Z369" s="44"/>
      <c r="AA369" s="44"/>
      <c r="AB369" s="44"/>
      <c r="AC369" s="44"/>
      <c r="AD369" s="44"/>
    </row>
    <row r="370" spans="18:30">
      <c r="R370" s="44"/>
      <c r="S370" s="44"/>
      <c r="T370" s="44"/>
      <c r="U370" s="44"/>
      <c r="V370" s="44"/>
      <c r="W370" s="44"/>
      <c r="X370" s="44"/>
      <c r="Y370" s="44"/>
      <c r="Z370" s="44"/>
      <c r="AA370" s="44"/>
      <c r="AB370" s="44"/>
      <c r="AC370" s="44"/>
      <c r="AD370" s="44"/>
    </row>
    <row r="371" spans="18:30">
      <c r="R371" s="44"/>
      <c r="S371" s="44"/>
      <c r="T371" s="44"/>
      <c r="U371" s="44"/>
      <c r="V371" s="44"/>
      <c r="W371" s="44"/>
      <c r="X371" s="44"/>
      <c r="Y371" s="44"/>
      <c r="Z371" s="44"/>
      <c r="AA371" s="44"/>
      <c r="AB371" s="44"/>
      <c r="AC371" s="44"/>
      <c r="AD371" s="44"/>
    </row>
    <row r="372" spans="18:30">
      <c r="R372" s="44"/>
      <c r="S372" s="44"/>
      <c r="T372" s="44"/>
      <c r="U372" s="44"/>
      <c r="V372" s="44"/>
      <c r="W372" s="44"/>
      <c r="X372" s="44"/>
      <c r="Y372" s="44"/>
      <c r="Z372" s="44"/>
      <c r="AA372" s="44"/>
      <c r="AB372" s="44"/>
      <c r="AC372" s="44"/>
      <c r="AD372" s="44"/>
    </row>
    <row r="373" spans="18:30">
      <c r="R373" s="44"/>
      <c r="S373" s="44"/>
      <c r="T373" s="44"/>
      <c r="U373" s="44"/>
      <c r="V373" s="44"/>
      <c r="W373" s="44"/>
      <c r="X373" s="44"/>
      <c r="Y373" s="44"/>
      <c r="Z373" s="44"/>
      <c r="AA373" s="44"/>
      <c r="AB373" s="44"/>
      <c r="AC373" s="44"/>
      <c r="AD373" s="44"/>
    </row>
    <row r="374" spans="18:30">
      <c r="R374" s="44"/>
      <c r="S374" s="44"/>
      <c r="T374" s="44"/>
      <c r="U374" s="44"/>
      <c r="V374" s="44"/>
      <c r="W374" s="44"/>
      <c r="X374" s="44"/>
      <c r="Y374" s="44"/>
      <c r="Z374" s="44"/>
      <c r="AA374" s="44"/>
      <c r="AB374" s="44"/>
      <c r="AC374" s="44"/>
      <c r="AD374" s="44"/>
    </row>
    <row r="375" spans="18:30">
      <c r="R375" s="44"/>
      <c r="S375" s="44"/>
      <c r="T375" s="44"/>
      <c r="U375" s="44"/>
      <c r="V375" s="44"/>
      <c r="W375" s="44"/>
      <c r="X375" s="44"/>
      <c r="Y375" s="44"/>
      <c r="Z375" s="44"/>
      <c r="AA375" s="44"/>
      <c r="AB375" s="44"/>
      <c r="AC375" s="44"/>
      <c r="AD375" s="44"/>
    </row>
    <row r="376" spans="18:30">
      <c r="R376" s="44"/>
      <c r="S376" s="44"/>
      <c r="T376" s="44"/>
      <c r="U376" s="44"/>
      <c r="V376" s="44"/>
      <c r="W376" s="44"/>
      <c r="X376" s="44"/>
      <c r="Y376" s="44"/>
      <c r="Z376" s="44"/>
      <c r="AA376" s="44"/>
      <c r="AB376" s="44"/>
      <c r="AC376" s="44"/>
      <c r="AD376" s="44"/>
    </row>
    <row r="377" spans="18:30">
      <c r="R377" s="44"/>
      <c r="S377" s="44"/>
      <c r="T377" s="44"/>
      <c r="U377" s="44"/>
      <c r="V377" s="44"/>
      <c r="W377" s="44"/>
      <c r="X377" s="44"/>
      <c r="Y377" s="44"/>
      <c r="Z377" s="44"/>
      <c r="AA377" s="44"/>
      <c r="AB377" s="44"/>
      <c r="AC377" s="44"/>
      <c r="AD377" s="44"/>
    </row>
    <row r="378" spans="18:30">
      <c r="R378" s="44"/>
      <c r="S378" s="44"/>
      <c r="T378" s="44"/>
      <c r="U378" s="44"/>
      <c r="V378" s="44"/>
      <c r="W378" s="44"/>
      <c r="X378" s="44"/>
      <c r="Y378" s="44"/>
      <c r="Z378" s="44"/>
      <c r="AA378" s="44"/>
      <c r="AB378" s="44"/>
      <c r="AC378" s="44"/>
      <c r="AD378" s="44"/>
    </row>
    <row r="379" spans="18:30">
      <c r="R379" s="44"/>
      <c r="S379" s="44"/>
      <c r="T379" s="44"/>
      <c r="U379" s="44"/>
      <c r="V379" s="44"/>
      <c r="W379" s="44"/>
      <c r="X379" s="44"/>
      <c r="Y379" s="44"/>
      <c r="Z379" s="44"/>
      <c r="AA379" s="44"/>
      <c r="AB379" s="44"/>
      <c r="AC379" s="44"/>
      <c r="AD379" s="44"/>
    </row>
    <row r="380" spans="18:30">
      <c r="R380" s="44"/>
      <c r="S380" s="44"/>
      <c r="T380" s="44"/>
      <c r="U380" s="44"/>
      <c r="V380" s="44"/>
      <c r="W380" s="44"/>
      <c r="X380" s="44"/>
      <c r="Y380" s="44"/>
      <c r="Z380" s="44"/>
      <c r="AA380" s="44"/>
      <c r="AB380" s="44"/>
      <c r="AC380" s="44"/>
      <c r="AD380" s="44"/>
    </row>
    <row r="381" spans="18:30">
      <c r="R381" s="44"/>
      <c r="S381" s="44"/>
      <c r="T381" s="44"/>
      <c r="U381" s="44"/>
      <c r="V381" s="44"/>
      <c r="W381" s="44"/>
      <c r="X381" s="44"/>
      <c r="Y381" s="44"/>
      <c r="Z381" s="44"/>
      <c r="AA381" s="44"/>
      <c r="AB381" s="44"/>
      <c r="AC381" s="44"/>
      <c r="AD381" s="44"/>
    </row>
    <row r="382" spans="18:30">
      <c r="R382" s="44"/>
      <c r="S382" s="44"/>
      <c r="T382" s="44"/>
      <c r="U382" s="44"/>
      <c r="V382" s="44"/>
      <c r="W382" s="44"/>
      <c r="X382" s="44"/>
      <c r="Y382" s="44"/>
      <c r="Z382" s="44"/>
      <c r="AA382" s="44"/>
      <c r="AB382" s="44"/>
      <c r="AC382" s="44"/>
      <c r="AD382" s="44"/>
    </row>
    <row r="383" spans="18:30">
      <c r="R383" s="44"/>
      <c r="S383" s="44"/>
      <c r="T383" s="44"/>
      <c r="U383" s="44"/>
      <c r="V383" s="44"/>
      <c r="W383" s="44"/>
      <c r="X383" s="44"/>
      <c r="Y383" s="44"/>
      <c r="Z383" s="44"/>
      <c r="AA383" s="44"/>
      <c r="AB383" s="44"/>
      <c r="AC383" s="44"/>
      <c r="AD383" s="44"/>
    </row>
    <row r="384" spans="18:30">
      <c r="R384" s="44"/>
      <c r="S384" s="44"/>
      <c r="T384" s="44"/>
      <c r="U384" s="44"/>
      <c r="V384" s="44"/>
      <c r="W384" s="44"/>
      <c r="X384" s="44"/>
      <c r="Y384" s="44"/>
      <c r="Z384" s="44"/>
      <c r="AA384" s="44"/>
      <c r="AB384" s="44"/>
      <c r="AC384" s="44"/>
      <c r="AD384" s="44"/>
    </row>
    <row r="385" spans="18:30">
      <c r="R385" s="44"/>
      <c r="S385" s="44"/>
      <c r="T385" s="44"/>
      <c r="U385" s="44"/>
      <c r="V385" s="44"/>
      <c r="W385" s="44"/>
      <c r="X385" s="44"/>
      <c r="Y385" s="44"/>
      <c r="Z385" s="44"/>
      <c r="AA385" s="44"/>
      <c r="AB385" s="44"/>
      <c r="AC385" s="44"/>
      <c r="AD385" s="44"/>
    </row>
    <row r="386" spans="18:30">
      <c r="R386" s="44"/>
      <c r="S386" s="44"/>
      <c r="T386" s="44"/>
      <c r="U386" s="44"/>
      <c r="V386" s="44"/>
      <c r="W386" s="44"/>
      <c r="X386" s="44"/>
      <c r="Y386" s="44"/>
      <c r="Z386" s="44"/>
      <c r="AA386" s="44"/>
      <c r="AB386" s="44"/>
      <c r="AC386" s="44"/>
      <c r="AD386" s="44"/>
    </row>
    <row r="387" spans="18:30">
      <c r="R387" s="44"/>
      <c r="S387" s="44"/>
      <c r="T387" s="44"/>
      <c r="U387" s="44"/>
      <c r="V387" s="44"/>
      <c r="W387" s="44"/>
      <c r="X387" s="44"/>
      <c r="Y387" s="44"/>
      <c r="Z387" s="44"/>
      <c r="AA387" s="44"/>
      <c r="AB387" s="44"/>
      <c r="AC387" s="44"/>
      <c r="AD387" s="44"/>
    </row>
    <row r="388" spans="18:30">
      <c r="R388" s="44"/>
      <c r="S388" s="44"/>
      <c r="T388" s="44"/>
      <c r="U388" s="44"/>
      <c r="V388" s="44"/>
      <c r="W388" s="44"/>
      <c r="X388" s="44"/>
      <c r="Y388" s="44"/>
      <c r="Z388" s="44"/>
      <c r="AA388" s="44"/>
      <c r="AB388" s="44"/>
      <c r="AC388" s="44"/>
      <c r="AD388" s="44"/>
    </row>
    <row r="389" spans="18:30">
      <c r="R389" s="44"/>
      <c r="S389" s="44"/>
      <c r="T389" s="44"/>
      <c r="U389" s="44"/>
      <c r="V389" s="44"/>
      <c r="W389" s="44"/>
      <c r="X389" s="44"/>
      <c r="Y389" s="44"/>
      <c r="Z389" s="44"/>
      <c r="AA389" s="44"/>
      <c r="AB389" s="44"/>
      <c r="AC389" s="44"/>
      <c r="AD389" s="44"/>
    </row>
    <row r="390" spans="18:30">
      <c r="R390" s="44"/>
      <c r="S390" s="44"/>
      <c r="T390" s="44"/>
      <c r="U390" s="44"/>
      <c r="V390" s="44"/>
      <c r="W390" s="44"/>
      <c r="X390" s="44"/>
      <c r="Y390" s="44"/>
      <c r="Z390" s="44"/>
      <c r="AA390" s="44"/>
      <c r="AB390" s="44"/>
      <c r="AC390" s="44"/>
      <c r="AD390" s="44"/>
    </row>
    <row r="391" spans="18:30">
      <c r="R391" s="44"/>
      <c r="S391" s="44"/>
      <c r="T391" s="44"/>
      <c r="U391" s="44"/>
      <c r="V391" s="44"/>
      <c r="W391" s="44"/>
      <c r="X391" s="44"/>
      <c r="Y391" s="44"/>
      <c r="Z391" s="44"/>
      <c r="AA391" s="44"/>
      <c r="AB391" s="44"/>
      <c r="AC391" s="44"/>
      <c r="AD391" s="44"/>
    </row>
    <row r="392" spans="18:30">
      <c r="R392" s="44"/>
      <c r="S392" s="44"/>
      <c r="T392" s="44"/>
      <c r="U392" s="44"/>
      <c r="V392" s="44"/>
      <c r="W392" s="44"/>
      <c r="X392" s="44"/>
      <c r="Y392" s="44"/>
      <c r="Z392" s="44"/>
      <c r="AA392" s="44"/>
      <c r="AB392" s="44"/>
      <c r="AC392" s="44"/>
      <c r="AD392" s="44"/>
    </row>
    <row r="393" spans="18:30">
      <c r="R393" s="44"/>
      <c r="S393" s="44"/>
      <c r="T393" s="44"/>
      <c r="U393" s="44"/>
      <c r="V393" s="44"/>
      <c r="W393" s="44"/>
      <c r="X393" s="44"/>
      <c r="Y393" s="44"/>
      <c r="Z393" s="44"/>
      <c r="AA393" s="44"/>
      <c r="AB393" s="44"/>
      <c r="AC393" s="44"/>
      <c r="AD393" s="44"/>
    </row>
    <row r="394" spans="18:30">
      <c r="R394" s="44"/>
      <c r="S394" s="44"/>
      <c r="T394" s="44"/>
      <c r="U394" s="44"/>
      <c r="V394" s="44"/>
      <c r="W394" s="44"/>
      <c r="X394" s="44"/>
      <c r="Y394" s="44"/>
      <c r="Z394" s="44"/>
      <c r="AA394" s="44"/>
      <c r="AB394" s="44"/>
      <c r="AC394" s="44"/>
      <c r="AD394" s="44"/>
    </row>
    <row r="395" spans="18:30">
      <c r="R395" s="44"/>
      <c r="S395" s="44"/>
      <c r="T395" s="44"/>
      <c r="U395" s="44"/>
      <c r="V395" s="44"/>
      <c r="W395" s="44"/>
      <c r="X395" s="44"/>
      <c r="Y395" s="44"/>
      <c r="Z395" s="44"/>
      <c r="AA395" s="44"/>
      <c r="AB395" s="44"/>
      <c r="AC395" s="44"/>
      <c r="AD395" s="44"/>
    </row>
    <row r="396" spans="18:30">
      <c r="R396" s="44"/>
      <c r="S396" s="44"/>
      <c r="T396" s="44"/>
      <c r="U396" s="44"/>
      <c r="V396" s="44"/>
      <c r="W396" s="44"/>
      <c r="X396" s="44"/>
      <c r="Y396" s="44"/>
      <c r="Z396" s="44"/>
      <c r="AA396" s="44"/>
      <c r="AB396" s="44"/>
      <c r="AC396" s="44"/>
      <c r="AD396" s="44"/>
    </row>
    <row r="397" spans="18:30">
      <c r="R397" s="44"/>
      <c r="S397" s="44"/>
      <c r="T397" s="44"/>
      <c r="U397" s="44"/>
      <c r="V397" s="44"/>
      <c r="W397" s="44"/>
      <c r="X397" s="44"/>
      <c r="Y397" s="44"/>
      <c r="Z397" s="44"/>
      <c r="AA397" s="44"/>
      <c r="AB397" s="44"/>
      <c r="AC397" s="44"/>
      <c r="AD397" s="44"/>
    </row>
    <row r="398" spans="18:30">
      <c r="R398" s="44"/>
      <c r="S398" s="44"/>
      <c r="T398" s="44"/>
      <c r="U398" s="44"/>
      <c r="V398" s="44"/>
      <c r="W398" s="44"/>
      <c r="X398" s="44"/>
      <c r="Y398" s="44"/>
      <c r="Z398" s="44"/>
      <c r="AA398" s="44"/>
      <c r="AB398" s="44"/>
      <c r="AC398" s="44"/>
      <c r="AD398" s="44"/>
    </row>
    <row r="399" spans="18:30">
      <c r="R399" s="44"/>
      <c r="S399" s="44"/>
      <c r="T399" s="44"/>
      <c r="U399" s="44"/>
      <c r="V399" s="44"/>
      <c r="W399" s="44"/>
      <c r="X399" s="44"/>
      <c r="Y399" s="44"/>
      <c r="Z399" s="44"/>
      <c r="AA399" s="44"/>
      <c r="AB399" s="44"/>
      <c r="AC399" s="44"/>
      <c r="AD399" s="44"/>
    </row>
    <row r="400" spans="18:30">
      <c r="R400" s="44"/>
      <c r="S400" s="44"/>
      <c r="T400" s="44"/>
      <c r="U400" s="44"/>
      <c r="V400" s="44"/>
      <c r="W400" s="44"/>
      <c r="X400" s="44"/>
      <c r="Y400" s="44"/>
      <c r="Z400" s="44"/>
      <c r="AA400" s="44"/>
      <c r="AB400" s="44"/>
      <c r="AC400" s="44"/>
      <c r="AD400" s="44"/>
    </row>
    <row r="401" spans="18:30">
      <c r="R401" s="44"/>
      <c r="S401" s="44"/>
      <c r="T401" s="44"/>
      <c r="U401" s="44"/>
      <c r="V401" s="44"/>
      <c r="W401" s="44"/>
      <c r="X401" s="44"/>
      <c r="Y401" s="44"/>
      <c r="Z401" s="44"/>
      <c r="AA401" s="44"/>
      <c r="AB401" s="44"/>
      <c r="AC401" s="44"/>
      <c r="AD401" s="44"/>
    </row>
    <row r="402" spans="18:30">
      <c r="R402" s="44"/>
      <c r="S402" s="44"/>
      <c r="T402" s="44"/>
      <c r="U402" s="44"/>
      <c r="V402" s="44"/>
      <c r="W402" s="44"/>
      <c r="X402" s="44"/>
      <c r="Y402" s="44"/>
      <c r="Z402" s="44"/>
      <c r="AA402" s="44"/>
      <c r="AB402" s="44"/>
      <c r="AC402" s="44"/>
      <c r="AD402" s="44"/>
    </row>
    <row r="403" spans="18:30">
      <c r="R403" s="44"/>
      <c r="S403" s="44"/>
      <c r="T403" s="44"/>
      <c r="U403" s="44"/>
      <c r="V403" s="44"/>
      <c r="W403" s="44"/>
      <c r="X403" s="44"/>
      <c r="Y403" s="44"/>
      <c r="Z403" s="44"/>
      <c r="AA403" s="44"/>
      <c r="AB403" s="44"/>
      <c r="AC403" s="44"/>
      <c r="AD403" s="44"/>
    </row>
    <row r="404" spans="18:30">
      <c r="R404" s="44"/>
      <c r="S404" s="44"/>
      <c r="T404" s="44"/>
      <c r="U404" s="44"/>
      <c r="V404" s="44"/>
      <c r="W404" s="44"/>
      <c r="X404" s="44"/>
      <c r="Y404" s="44"/>
      <c r="Z404" s="44"/>
      <c r="AA404" s="44"/>
      <c r="AB404" s="44"/>
      <c r="AC404" s="44"/>
      <c r="AD404" s="44"/>
    </row>
    <row r="405" spans="18:30">
      <c r="R405" s="44"/>
      <c r="S405" s="44"/>
      <c r="T405" s="44"/>
      <c r="U405" s="44"/>
      <c r="V405" s="44"/>
      <c r="W405" s="44"/>
      <c r="X405" s="44"/>
      <c r="Y405" s="44"/>
      <c r="Z405" s="44"/>
      <c r="AA405" s="44"/>
      <c r="AB405" s="44"/>
      <c r="AC405" s="44"/>
      <c r="AD405" s="44"/>
    </row>
    <row r="406" spans="18:30">
      <c r="R406" s="44"/>
      <c r="S406" s="44"/>
      <c r="T406" s="44"/>
      <c r="U406" s="44"/>
      <c r="V406" s="44"/>
      <c r="W406" s="44"/>
      <c r="X406" s="44"/>
      <c r="Y406" s="44"/>
      <c r="Z406" s="44"/>
      <c r="AA406" s="44"/>
      <c r="AB406" s="44"/>
      <c r="AC406" s="44"/>
      <c r="AD406" s="44"/>
    </row>
    <row r="407" spans="18:30">
      <c r="R407" s="44"/>
      <c r="S407" s="44"/>
      <c r="T407" s="44"/>
      <c r="U407" s="44"/>
      <c r="V407" s="44"/>
      <c r="W407" s="44"/>
      <c r="X407" s="44"/>
      <c r="Y407" s="44"/>
      <c r="Z407" s="44"/>
      <c r="AA407" s="44"/>
      <c r="AB407" s="44"/>
      <c r="AC407" s="44"/>
      <c r="AD407" s="44"/>
    </row>
    <row r="408" spans="18:30">
      <c r="R408" s="44"/>
      <c r="S408" s="44"/>
      <c r="T408" s="44"/>
      <c r="U408" s="44"/>
      <c r="V408" s="44"/>
      <c r="W408" s="44"/>
      <c r="X408" s="44"/>
      <c r="Y408" s="44"/>
      <c r="Z408" s="44"/>
      <c r="AA408" s="44"/>
      <c r="AB408" s="44"/>
      <c r="AC408" s="44"/>
      <c r="AD408" s="44"/>
    </row>
    <row r="409" spans="18:30">
      <c r="R409" s="44"/>
      <c r="S409" s="44"/>
      <c r="T409" s="44"/>
      <c r="U409" s="44"/>
      <c r="V409" s="44"/>
      <c r="W409" s="44"/>
      <c r="X409" s="44"/>
      <c r="Y409" s="44"/>
      <c r="Z409" s="44"/>
      <c r="AA409" s="44"/>
      <c r="AB409" s="44"/>
      <c r="AC409" s="44"/>
      <c r="AD409" s="44"/>
    </row>
    <row r="410" spans="18:30">
      <c r="R410" s="44"/>
      <c r="S410" s="44"/>
      <c r="T410" s="44"/>
      <c r="U410" s="44"/>
      <c r="V410" s="44"/>
      <c r="W410" s="44"/>
      <c r="X410" s="44"/>
      <c r="Y410" s="44"/>
      <c r="Z410" s="44"/>
      <c r="AA410" s="44"/>
      <c r="AB410" s="44"/>
      <c r="AC410" s="44"/>
      <c r="AD410" s="44"/>
    </row>
    <row r="411" spans="18:30">
      <c r="R411" s="44"/>
      <c r="S411" s="44"/>
      <c r="T411" s="44"/>
      <c r="U411" s="44"/>
      <c r="V411" s="44"/>
      <c r="W411" s="44"/>
      <c r="X411" s="44"/>
      <c r="Y411" s="44"/>
      <c r="Z411" s="44"/>
      <c r="AA411" s="44"/>
      <c r="AB411" s="44"/>
      <c r="AC411" s="44"/>
      <c r="AD411" s="44"/>
    </row>
    <row r="412" spans="18:30">
      <c r="R412" s="44"/>
      <c r="S412" s="44"/>
      <c r="T412" s="44"/>
      <c r="U412" s="44"/>
      <c r="V412" s="44"/>
      <c r="W412" s="44"/>
      <c r="X412" s="44"/>
      <c r="Y412" s="44"/>
      <c r="Z412" s="44"/>
      <c r="AA412" s="44"/>
      <c r="AB412" s="44"/>
      <c r="AC412" s="44"/>
      <c r="AD412" s="44"/>
    </row>
    <row r="413" spans="18:30">
      <c r="R413" s="44"/>
      <c r="S413" s="44"/>
      <c r="T413" s="44"/>
      <c r="U413" s="44"/>
      <c r="V413" s="44"/>
      <c r="W413" s="44"/>
      <c r="X413" s="44"/>
      <c r="Y413" s="44"/>
      <c r="Z413" s="44"/>
      <c r="AA413" s="44"/>
      <c r="AB413" s="44"/>
      <c r="AC413" s="44"/>
      <c r="AD413" s="44"/>
    </row>
    <row r="414" spans="18:30">
      <c r="R414" s="44"/>
      <c r="S414" s="44"/>
      <c r="T414" s="44"/>
      <c r="U414" s="44"/>
      <c r="V414" s="44"/>
      <c r="W414" s="44"/>
      <c r="X414" s="44"/>
      <c r="Y414" s="44"/>
      <c r="Z414" s="44"/>
      <c r="AA414" s="44"/>
      <c r="AB414" s="44"/>
      <c r="AC414" s="44"/>
      <c r="AD414" s="44"/>
    </row>
    <row r="415" spans="18:30">
      <c r="R415" s="44"/>
      <c r="S415" s="44"/>
      <c r="T415" s="44"/>
      <c r="U415" s="44"/>
      <c r="V415" s="44"/>
      <c r="W415" s="44"/>
      <c r="X415" s="44"/>
      <c r="Y415" s="44"/>
      <c r="Z415" s="44"/>
      <c r="AA415" s="44"/>
      <c r="AB415" s="44"/>
      <c r="AC415" s="44"/>
      <c r="AD415" s="44"/>
    </row>
    <row r="416" spans="18:30">
      <c r="R416" s="44"/>
      <c r="S416" s="44"/>
      <c r="T416" s="44"/>
      <c r="U416" s="44"/>
      <c r="V416" s="44"/>
      <c r="W416" s="44"/>
      <c r="X416" s="44"/>
      <c r="Y416" s="44"/>
      <c r="Z416" s="44"/>
      <c r="AA416" s="44"/>
      <c r="AB416" s="44"/>
      <c r="AC416" s="44"/>
      <c r="AD416" s="44"/>
    </row>
    <row r="417" spans="18:30">
      <c r="R417" s="44"/>
      <c r="S417" s="44"/>
      <c r="T417" s="44"/>
      <c r="U417" s="44"/>
      <c r="V417" s="44"/>
      <c r="W417" s="44"/>
      <c r="X417" s="44"/>
      <c r="Y417" s="44"/>
      <c r="Z417" s="44"/>
      <c r="AA417" s="44"/>
      <c r="AB417" s="44"/>
      <c r="AC417" s="44"/>
      <c r="AD417" s="44"/>
    </row>
    <row r="418" spans="18:30">
      <c r="R418" s="44"/>
      <c r="S418" s="44"/>
      <c r="T418" s="44"/>
      <c r="U418" s="44"/>
      <c r="V418" s="44"/>
      <c r="W418" s="44"/>
      <c r="X418" s="44"/>
      <c r="Y418" s="44"/>
      <c r="Z418" s="44"/>
      <c r="AA418" s="44"/>
      <c r="AB418" s="44"/>
      <c r="AC418" s="44"/>
      <c r="AD418" s="44"/>
    </row>
    <row r="419" spans="18:30">
      <c r="R419" s="44"/>
      <c r="S419" s="44"/>
      <c r="T419" s="44"/>
      <c r="U419" s="44"/>
      <c r="V419" s="44"/>
      <c r="W419" s="44"/>
      <c r="X419" s="44"/>
      <c r="Y419" s="44"/>
      <c r="Z419" s="44"/>
      <c r="AA419" s="44"/>
      <c r="AB419" s="44"/>
      <c r="AC419" s="44"/>
      <c r="AD419" s="44"/>
    </row>
    <row r="420" spans="18:30">
      <c r="R420" s="44"/>
      <c r="S420" s="44"/>
      <c r="T420" s="44"/>
      <c r="U420" s="44"/>
      <c r="V420" s="44"/>
      <c r="W420" s="44"/>
      <c r="X420" s="44"/>
      <c r="Y420" s="44"/>
      <c r="Z420" s="44"/>
      <c r="AA420" s="44"/>
      <c r="AB420" s="44"/>
      <c r="AC420" s="44"/>
      <c r="AD420" s="44"/>
    </row>
    <row r="421" spans="18:30">
      <c r="R421" s="44"/>
      <c r="S421" s="44"/>
      <c r="T421" s="44"/>
      <c r="U421" s="44"/>
      <c r="V421" s="44"/>
      <c r="W421" s="44"/>
      <c r="X421" s="44"/>
      <c r="Y421" s="44"/>
      <c r="Z421" s="44"/>
      <c r="AA421" s="44"/>
      <c r="AB421" s="44"/>
      <c r="AC421" s="44"/>
      <c r="AD421" s="44"/>
    </row>
    <row r="422" spans="18:30">
      <c r="R422" s="44"/>
      <c r="S422" s="44"/>
      <c r="T422" s="44"/>
      <c r="U422" s="44"/>
      <c r="V422" s="44"/>
      <c r="W422" s="44"/>
      <c r="X422" s="44"/>
      <c r="Y422" s="44"/>
      <c r="Z422" s="44"/>
      <c r="AA422" s="44"/>
      <c r="AB422" s="44"/>
      <c r="AC422" s="44"/>
      <c r="AD422" s="44"/>
    </row>
    <row r="423" spans="18:30">
      <c r="R423" s="44"/>
      <c r="S423" s="44"/>
      <c r="T423" s="44"/>
      <c r="U423" s="44"/>
      <c r="V423" s="44"/>
      <c r="W423" s="44"/>
      <c r="X423" s="44"/>
      <c r="Y423" s="44"/>
      <c r="Z423" s="44"/>
      <c r="AA423" s="44"/>
      <c r="AB423" s="44"/>
      <c r="AC423" s="44"/>
      <c r="AD423" s="44"/>
    </row>
    <row r="424" spans="18:30">
      <c r="R424" s="44"/>
      <c r="S424" s="44"/>
      <c r="T424" s="44"/>
      <c r="U424" s="44"/>
      <c r="V424" s="44"/>
      <c r="W424" s="44"/>
      <c r="X424" s="44"/>
      <c r="Y424" s="44"/>
      <c r="Z424" s="44"/>
      <c r="AA424" s="44"/>
      <c r="AB424" s="44"/>
      <c r="AC424" s="44"/>
      <c r="AD424" s="44"/>
    </row>
    <row r="425" spans="18:30">
      <c r="R425" s="44"/>
      <c r="S425" s="44"/>
      <c r="T425" s="44"/>
      <c r="U425" s="44"/>
      <c r="V425" s="44"/>
      <c r="W425" s="44"/>
      <c r="X425" s="44"/>
      <c r="Y425" s="44"/>
      <c r="Z425" s="44"/>
      <c r="AA425" s="44"/>
      <c r="AB425" s="44"/>
      <c r="AC425" s="44"/>
      <c r="AD425" s="44"/>
    </row>
    <row r="426" spans="18:30">
      <c r="R426" s="44"/>
      <c r="S426" s="44"/>
      <c r="T426" s="44"/>
      <c r="U426" s="44"/>
      <c r="V426" s="44"/>
      <c r="W426" s="44"/>
      <c r="X426" s="44"/>
      <c r="Y426" s="44"/>
      <c r="Z426" s="44"/>
      <c r="AA426" s="44"/>
      <c r="AB426" s="44"/>
      <c r="AC426" s="44"/>
      <c r="AD426" s="44"/>
    </row>
    <row r="427" spans="18:30">
      <c r="R427" s="44"/>
      <c r="S427" s="44"/>
      <c r="T427" s="44"/>
      <c r="U427" s="44"/>
      <c r="V427" s="44"/>
      <c r="W427" s="44"/>
      <c r="X427" s="44"/>
      <c r="Y427" s="44"/>
      <c r="Z427" s="44"/>
      <c r="AA427" s="44"/>
      <c r="AB427" s="44"/>
      <c r="AC427" s="44"/>
      <c r="AD427" s="44"/>
    </row>
    <row r="428" spans="18:30">
      <c r="R428" s="44"/>
      <c r="S428" s="44"/>
      <c r="T428" s="44"/>
      <c r="U428" s="44"/>
      <c r="V428" s="44"/>
      <c r="W428" s="44"/>
      <c r="X428" s="44"/>
      <c r="Y428" s="44"/>
      <c r="Z428" s="44"/>
      <c r="AA428" s="44"/>
      <c r="AB428" s="44"/>
      <c r="AC428" s="44"/>
      <c r="AD428" s="44"/>
    </row>
    <row r="429" spans="18:30">
      <c r="R429" s="44"/>
      <c r="S429" s="44"/>
      <c r="T429" s="44"/>
      <c r="U429" s="44"/>
      <c r="V429" s="44"/>
      <c r="W429" s="44"/>
      <c r="X429" s="44"/>
      <c r="Y429" s="44"/>
      <c r="Z429" s="44"/>
      <c r="AA429" s="44"/>
      <c r="AB429" s="44"/>
      <c r="AC429" s="44"/>
      <c r="AD429" s="44"/>
    </row>
    <row r="430" spans="18:30">
      <c r="R430" s="44"/>
      <c r="S430" s="44"/>
      <c r="T430" s="44"/>
      <c r="U430" s="44"/>
      <c r="V430" s="44"/>
      <c r="W430" s="44"/>
      <c r="X430" s="44"/>
      <c r="Y430" s="44"/>
      <c r="Z430" s="44"/>
      <c r="AA430" s="44"/>
      <c r="AB430" s="44"/>
      <c r="AC430" s="44"/>
      <c r="AD430" s="44"/>
    </row>
    <row r="431" spans="18:30">
      <c r="R431" s="44"/>
      <c r="S431" s="44"/>
      <c r="T431" s="44"/>
      <c r="U431" s="44"/>
      <c r="V431" s="44"/>
      <c r="W431" s="44"/>
      <c r="X431" s="44"/>
      <c r="Y431" s="44"/>
      <c r="Z431" s="44"/>
      <c r="AA431" s="44"/>
      <c r="AB431" s="44"/>
      <c r="AC431" s="44"/>
      <c r="AD431" s="44"/>
    </row>
    <row r="432" spans="18:30">
      <c r="R432" s="44"/>
      <c r="S432" s="44"/>
      <c r="T432" s="44"/>
      <c r="U432" s="44"/>
      <c r="V432" s="44"/>
      <c r="W432" s="44"/>
      <c r="X432" s="44"/>
      <c r="Y432" s="44"/>
      <c r="Z432" s="44"/>
      <c r="AA432" s="44"/>
      <c r="AB432" s="44"/>
      <c r="AC432" s="44"/>
      <c r="AD432" s="44"/>
    </row>
    <row r="433" spans="18:30">
      <c r="R433" s="44"/>
      <c r="S433" s="44"/>
      <c r="T433" s="44"/>
      <c r="U433" s="44"/>
      <c r="V433" s="44"/>
      <c r="W433" s="44"/>
      <c r="X433" s="44"/>
      <c r="Y433" s="44"/>
      <c r="Z433" s="44"/>
      <c r="AA433" s="44"/>
      <c r="AB433" s="44"/>
      <c r="AC433" s="44"/>
      <c r="AD433" s="44"/>
    </row>
    <row r="434" spans="18:30">
      <c r="R434" s="44"/>
      <c r="S434" s="44"/>
      <c r="T434" s="44"/>
      <c r="U434" s="44"/>
      <c r="V434" s="44"/>
      <c r="W434" s="44"/>
      <c r="X434" s="44"/>
      <c r="Y434" s="44"/>
      <c r="Z434" s="44"/>
      <c r="AA434" s="44"/>
      <c r="AB434" s="44"/>
      <c r="AC434" s="44"/>
      <c r="AD434" s="44"/>
    </row>
    <row r="435" spans="18:30">
      <c r="R435" s="44"/>
      <c r="S435" s="44"/>
      <c r="T435" s="44"/>
      <c r="U435" s="44"/>
      <c r="V435" s="44"/>
      <c r="W435" s="44"/>
      <c r="X435" s="44"/>
      <c r="Y435" s="44"/>
      <c r="Z435" s="44"/>
      <c r="AA435" s="44"/>
      <c r="AB435" s="44"/>
      <c r="AC435" s="44"/>
      <c r="AD435" s="44"/>
    </row>
    <row r="436" spans="18:30">
      <c r="R436" s="44"/>
      <c r="S436" s="44"/>
      <c r="T436" s="44"/>
      <c r="U436" s="44"/>
      <c r="V436" s="44"/>
      <c r="W436" s="44"/>
      <c r="X436" s="44"/>
      <c r="Y436" s="44"/>
      <c r="Z436" s="44"/>
      <c r="AA436" s="44"/>
      <c r="AB436" s="44"/>
      <c r="AC436" s="44"/>
      <c r="AD436" s="44"/>
    </row>
    <row r="437" spans="18:30">
      <c r="R437" s="44"/>
      <c r="S437" s="44"/>
      <c r="T437" s="44"/>
      <c r="U437" s="44"/>
      <c r="V437" s="44"/>
      <c r="W437" s="44"/>
      <c r="X437" s="44"/>
      <c r="Y437" s="44"/>
      <c r="Z437" s="44"/>
      <c r="AA437" s="44"/>
      <c r="AB437" s="44"/>
      <c r="AC437" s="44"/>
      <c r="AD437" s="44"/>
    </row>
    <row r="438" spans="18:30">
      <c r="R438" s="44"/>
      <c r="S438" s="44"/>
      <c r="T438" s="44"/>
      <c r="U438" s="44"/>
      <c r="V438" s="44"/>
      <c r="W438" s="44"/>
      <c r="X438" s="44"/>
      <c r="Y438" s="44"/>
      <c r="Z438" s="44"/>
      <c r="AA438" s="44"/>
      <c r="AB438" s="44"/>
      <c r="AC438" s="44"/>
      <c r="AD438" s="44"/>
    </row>
    <row r="439" spans="18:30">
      <c r="R439" s="44"/>
      <c r="S439" s="44"/>
      <c r="T439" s="44"/>
      <c r="U439" s="44"/>
      <c r="V439" s="44"/>
      <c r="W439" s="44"/>
      <c r="X439" s="44"/>
      <c r="Y439" s="44"/>
      <c r="Z439" s="44"/>
      <c r="AA439" s="44"/>
      <c r="AB439" s="44"/>
      <c r="AC439" s="44"/>
      <c r="AD439" s="44"/>
    </row>
    <row r="440" spans="18:30">
      <c r="R440" s="44"/>
      <c r="S440" s="44"/>
      <c r="T440" s="44"/>
      <c r="U440" s="44"/>
      <c r="V440" s="44"/>
      <c r="W440" s="44"/>
      <c r="X440" s="44"/>
      <c r="Y440" s="44"/>
      <c r="Z440" s="44"/>
      <c r="AA440" s="44"/>
      <c r="AB440" s="44"/>
      <c r="AC440" s="44"/>
      <c r="AD440" s="44"/>
    </row>
    <row r="441" spans="18:30">
      <c r="R441" s="44"/>
      <c r="S441" s="44"/>
      <c r="T441" s="44"/>
      <c r="U441" s="44"/>
      <c r="V441" s="44"/>
      <c r="W441" s="44"/>
      <c r="X441" s="44"/>
      <c r="Y441" s="44"/>
      <c r="Z441" s="44"/>
      <c r="AA441" s="44"/>
      <c r="AB441" s="44"/>
      <c r="AC441" s="44"/>
      <c r="AD441" s="44"/>
    </row>
    <row r="442" spans="18:30">
      <c r="R442" s="44"/>
      <c r="S442" s="44"/>
      <c r="T442" s="44"/>
      <c r="U442" s="44"/>
      <c r="V442" s="44"/>
      <c r="W442" s="44"/>
      <c r="X442" s="44"/>
      <c r="Y442" s="44"/>
      <c r="Z442" s="44"/>
      <c r="AA442" s="44"/>
      <c r="AB442" s="44"/>
      <c r="AC442" s="44"/>
      <c r="AD442" s="44"/>
    </row>
    <row r="443" spans="18:30">
      <c r="R443" s="44"/>
      <c r="S443" s="44"/>
      <c r="T443" s="44"/>
      <c r="U443" s="44"/>
      <c r="V443" s="44"/>
      <c r="W443" s="44"/>
      <c r="X443" s="44"/>
      <c r="Y443" s="44"/>
      <c r="Z443" s="44"/>
      <c r="AA443" s="44"/>
      <c r="AB443" s="44"/>
      <c r="AC443" s="44"/>
      <c r="AD443" s="44"/>
    </row>
    <row r="444" spans="18:30">
      <c r="R444" s="44"/>
      <c r="S444" s="44"/>
      <c r="T444" s="44"/>
      <c r="U444" s="44"/>
      <c r="V444" s="44"/>
      <c r="W444" s="44"/>
      <c r="X444" s="44"/>
      <c r="Y444" s="44"/>
      <c r="Z444" s="44"/>
      <c r="AA444" s="44"/>
      <c r="AB444" s="44"/>
      <c r="AC444" s="44"/>
      <c r="AD444" s="44"/>
    </row>
    <row r="445" spans="18:30">
      <c r="R445" s="44"/>
      <c r="S445" s="44"/>
      <c r="T445" s="44"/>
      <c r="U445" s="44"/>
      <c r="V445" s="44"/>
      <c r="W445" s="44"/>
      <c r="X445" s="44"/>
      <c r="Y445" s="44"/>
      <c r="Z445" s="44"/>
      <c r="AA445" s="44"/>
      <c r="AB445" s="44"/>
      <c r="AC445" s="44"/>
      <c r="AD445" s="44"/>
    </row>
    <row r="446" spans="18:30">
      <c r="R446" s="44"/>
      <c r="S446" s="44"/>
      <c r="T446" s="44"/>
      <c r="U446" s="44"/>
      <c r="V446" s="44"/>
      <c r="W446" s="44"/>
      <c r="X446" s="44"/>
      <c r="Y446" s="44"/>
      <c r="Z446" s="44"/>
      <c r="AA446" s="44"/>
      <c r="AB446" s="44"/>
      <c r="AC446" s="44"/>
      <c r="AD446" s="44"/>
    </row>
    <row r="447" spans="18:30">
      <c r="R447" s="44"/>
      <c r="S447" s="44"/>
      <c r="T447" s="44"/>
      <c r="U447" s="44"/>
      <c r="V447" s="44"/>
      <c r="W447" s="44"/>
      <c r="X447" s="44"/>
      <c r="Y447" s="44"/>
      <c r="Z447" s="44"/>
      <c r="AA447" s="44"/>
      <c r="AB447" s="44"/>
      <c r="AC447" s="44"/>
      <c r="AD447" s="44"/>
    </row>
    <row r="448" spans="18:30">
      <c r="R448" s="44"/>
      <c r="S448" s="44"/>
      <c r="T448" s="44"/>
      <c r="U448" s="44"/>
      <c r="V448" s="44"/>
      <c r="W448" s="44"/>
      <c r="X448" s="44"/>
      <c r="Y448" s="44"/>
      <c r="Z448" s="44"/>
      <c r="AA448" s="44"/>
      <c r="AB448" s="44"/>
      <c r="AC448" s="44"/>
      <c r="AD448" s="44"/>
    </row>
    <row r="449" spans="18:30">
      <c r="R449" s="44"/>
      <c r="S449" s="44"/>
      <c r="T449" s="44"/>
      <c r="U449" s="44"/>
      <c r="V449" s="44"/>
      <c r="W449" s="44"/>
      <c r="X449" s="44"/>
      <c r="Y449" s="44"/>
      <c r="Z449" s="44"/>
      <c r="AA449" s="44"/>
      <c r="AB449" s="44"/>
      <c r="AC449" s="44"/>
      <c r="AD449" s="44"/>
    </row>
    <row r="450" spans="18:30">
      <c r="R450" s="44"/>
      <c r="S450" s="44"/>
      <c r="T450" s="44"/>
      <c r="U450" s="44"/>
      <c r="V450" s="44"/>
      <c r="W450" s="44"/>
      <c r="X450" s="44"/>
      <c r="Y450" s="44"/>
      <c r="Z450" s="44"/>
      <c r="AA450" s="44"/>
      <c r="AB450" s="44"/>
      <c r="AC450" s="44"/>
      <c r="AD450" s="44"/>
    </row>
    <row r="451" spans="18:30">
      <c r="R451" s="44"/>
      <c r="S451" s="44"/>
      <c r="T451" s="44"/>
      <c r="U451" s="44"/>
      <c r="V451" s="44"/>
      <c r="W451" s="44"/>
      <c r="X451" s="44"/>
      <c r="Y451" s="44"/>
      <c r="Z451" s="44"/>
      <c r="AA451" s="44"/>
      <c r="AB451" s="44"/>
      <c r="AC451" s="44"/>
      <c r="AD451" s="44"/>
    </row>
    <row r="452" spans="18:30">
      <c r="R452" s="44"/>
      <c r="S452" s="44"/>
      <c r="T452" s="44"/>
      <c r="U452" s="44"/>
      <c r="V452" s="44"/>
      <c r="W452" s="44"/>
      <c r="X452" s="44"/>
      <c r="Y452" s="44"/>
      <c r="Z452" s="44"/>
      <c r="AA452" s="44"/>
      <c r="AB452" s="44"/>
      <c r="AC452" s="44"/>
      <c r="AD452" s="44"/>
    </row>
    <row r="453" spans="18:30">
      <c r="R453" s="44"/>
      <c r="S453" s="44"/>
      <c r="T453" s="44"/>
      <c r="U453" s="44"/>
      <c r="V453" s="44"/>
      <c r="W453" s="44"/>
      <c r="X453" s="44"/>
      <c r="Y453" s="44"/>
      <c r="Z453" s="44"/>
      <c r="AA453" s="44"/>
      <c r="AB453" s="44"/>
      <c r="AC453" s="44"/>
      <c r="AD453" s="44"/>
    </row>
    <row r="454" spans="18:30">
      <c r="R454" s="44"/>
      <c r="S454" s="44"/>
      <c r="T454" s="44"/>
      <c r="U454" s="44"/>
      <c r="V454" s="44"/>
      <c r="W454" s="44"/>
      <c r="X454" s="44"/>
      <c r="Y454" s="44"/>
      <c r="Z454" s="44"/>
      <c r="AA454" s="44"/>
      <c r="AB454" s="44"/>
      <c r="AC454" s="44"/>
      <c r="AD454" s="44"/>
    </row>
    <row r="455" spans="18:30">
      <c r="R455" s="44"/>
      <c r="S455" s="44"/>
      <c r="T455" s="44"/>
      <c r="U455" s="44"/>
      <c r="V455" s="44"/>
      <c r="W455" s="44"/>
      <c r="X455" s="44"/>
      <c r="Y455" s="44"/>
      <c r="Z455" s="44"/>
      <c r="AA455" s="44"/>
      <c r="AB455" s="44"/>
      <c r="AC455" s="44"/>
      <c r="AD455" s="44"/>
    </row>
    <row r="456" spans="18:30">
      <c r="R456" s="44"/>
      <c r="S456" s="44"/>
      <c r="T456" s="44"/>
      <c r="U456" s="44"/>
      <c r="V456" s="44"/>
      <c r="W456" s="44"/>
      <c r="X456" s="44"/>
      <c r="Y456" s="44"/>
      <c r="Z456" s="44"/>
      <c r="AA456" s="44"/>
      <c r="AB456" s="44"/>
      <c r="AC456" s="44"/>
      <c r="AD456" s="44"/>
    </row>
    <row r="457" spans="18:30">
      <c r="R457" s="44"/>
      <c r="S457" s="44"/>
      <c r="T457" s="44"/>
      <c r="U457" s="44"/>
      <c r="V457" s="44"/>
      <c r="W457" s="44"/>
      <c r="X457" s="44"/>
      <c r="Y457" s="44"/>
      <c r="Z457" s="44"/>
      <c r="AA457" s="44"/>
      <c r="AB457" s="44"/>
      <c r="AC457" s="44"/>
      <c r="AD457" s="44"/>
    </row>
    <row r="458" spans="18:30">
      <c r="R458" s="44"/>
      <c r="S458" s="44"/>
      <c r="T458" s="44"/>
      <c r="U458" s="44"/>
      <c r="V458" s="44"/>
      <c r="W458" s="44"/>
      <c r="X458" s="44"/>
      <c r="Y458" s="44"/>
      <c r="Z458" s="44"/>
      <c r="AA458" s="44"/>
      <c r="AB458" s="44"/>
      <c r="AC458" s="44"/>
      <c r="AD458" s="44"/>
    </row>
    <row r="459" spans="18:30">
      <c r="R459" s="44"/>
      <c r="S459" s="44"/>
      <c r="T459" s="44"/>
      <c r="U459" s="44"/>
      <c r="V459" s="44"/>
      <c r="W459" s="44"/>
      <c r="X459" s="44"/>
      <c r="Y459" s="44"/>
      <c r="Z459" s="44"/>
      <c r="AA459" s="44"/>
      <c r="AB459" s="44"/>
      <c r="AC459" s="44"/>
      <c r="AD459" s="44"/>
    </row>
    <row r="460" spans="18:30">
      <c r="R460" s="44"/>
      <c r="S460" s="44"/>
      <c r="T460" s="44"/>
      <c r="U460" s="44"/>
      <c r="V460" s="44"/>
      <c r="W460" s="44"/>
      <c r="X460" s="44"/>
      <c r="Y460" s="44"/>
      <c r="Z460" s="44"/>
      <c r="AA460" s="44"/>
      <c r="AB460" s="44"/>
      <c r="AC460" s="44"/>
      <c r="AD460" s="44"/>
    </row>
    <row r="461" spans="18:30">
      <c r="R461" s="44"/>
      <c r="S461" s="44"/>
      <c r="T461" s="44"/>
      <c r="U461" s="44"/>
      <c r="V461" s="44"/>
      <c r="W461" s="44"/>
      <c r="X461" s="44"/>
      <c r="Y461" s="44"/>
      <c r="Z461" s="44"/>
      <c r="AA461" s="44"/>
      <c r="AB461" s="44"/>
      <c r="AC461" s="44"/>
      <c r="AD461" s="44"/>
    </row>
    <row r="462" spans="18:30">
      <c r="R462" s="44"/>
      <c r="S462" s="44"/>
      <c r="T462" s="44"/>
      <c r="U462" s="44"/>
      <c r="V462" s="44"/>
      <c r="W462" s="44"/>
      <c r="X462" s="44"/>
      <c r="Y462" s="44"/>
      <c r="Z462" s="44"/>
      <c r="AA462" s="44"/>
      <c r="AB462" s="44"/>
      <c r="AC462" s="44"/>
      <c r="AD462" s="44"/>
    </row>
    <row r="463" spans="18:30">
      <c r="R463" s="44"/>
      <c r="S463" s="44"/>
      <c r="T463" s="44"/>
      <c r="U463" s="44"/>
      <c r="V463" s="44"/>
      <c r="W463" s="44"/>
      <c r="X463" s="44"/>
      <c r="Y463" s="44"/>
      <c r="Z463" s="44"/>
      <c r="AA463" s="44"/>
      <c r="AB463" s="44"/>
      <c r="AC463" s="44"/>
      <c r="AD463" s="44"/>
    </row>
    <row r="464" spans="18:30">
      <c r="R464" s="44"/>
      <c r="S464" s="44"/>
      <c r="T464" s="44"/>
      <c r="U464" s="44"/>
      <c r="V464" s="44"/>
      <c r="W464" s="44"/>
      <c r="X464" s="44"/>
      <c r="Y464" s="44"/>
      <c r="Z464" s="44"/>
      <c r="AA464" s="44"/>
      <c r="AB464" s="44"/>
      <c r="AC464" s="44"/>
      <c r="AD464" s="44"/>
    </row>
    <row r="465" spans="18:30">
      <c r="R465" s="44"/>
      <c r="S465" s="44"/>
      <c r="T465" s="44"/>
      <c r="U465" s="44"/>
      <c r="V465" s="44"/>
      <c r="W465" s="44"/>
      <c r="X465" s="44"/>
      <c r="Y465" s="44"/>
      <c r="Z465" s="44"/>
      <c r="AA465" s="44"/>
      <c r="AB465" s="44"/>
      <c r="AC465" s="44"/>
      <c r="AD465" s="44"/>
    </row>
    <row r="466" spans="18:30">
      <c r="R466" s="44"/>
      <c r="S466" s="44"/>
      <c r="T466" s="44"/>
      <c r="U466" s="44"/>
      <c r="V466" s="44"/>
      <c r="W466" s="44"/>
      <c r="X466" s="44"/>
      <c r="Y466" s="44"/>
      <c r="Z466" s="44"/>
      <c r="AA466" s="44"/>
      <c r="AB466" s="44"/>
      <c r="AC466" s="44"/>
      <c r="AD466" s="44"/>
    </row>
    <row r="467" spans="18:30">
      <c r="R467" s="44"/>
      <c r="S467" s="44"/>
      <c r="T467" s="44"/>
      <c r="U467" s="44"/>
      <c r="V467" s="44"/>
      <c r="W467" s="44"/>
      <c r="X467" s="44"/>
      <c r="Y467" s="44"/>
      <c r="Z467" s="44"/>
      <c r="AA467" s="44"/>
      <c r="AB467" s="44"/>
      <c r="AC467" s="44"/>
      <c r="AD467" s="44"/>
    </row>
    <row r="468" spans="18:30">
      <c r="R468" s="44"/>
      <c r="S468" s="44"/>
      <c r="T468" s="44"/>
      <c r="U468" s="44"/>
      <c r="V468" s="44"/>
      <c r="W468" s="44"/>
      <c r="X468" s="44"/>
      <c r="Y468" s="44"/>
      <c r="Z468" s="44"/>
      <c r="AA468" s="44"/>
      <c r="AB468" s="44"/>
      <c r="AC468" s="44"/>
      <c r="AD468" s="44"/>
    </row>
    <row r="469" spans="18:30">
      <c r="R469" s="44"/>
      <c r="S469" s="44"/>
      <c r="T469" s="44"/>
      <c r="U469" s="44"/>
      <c r="V469" s="44"/>
      <c r="W469" s="44"/>
      <c r="X469" s="44"/>
      <c r="Y469" s="44"/>
      <c r="Z469" s="44"/>
      <c r="AA469" s="44"/>
      <c r="AB469" s="44"/>
      <c r="AC469" s="44"/>
      <c r="AD469" s="44"/>
    </row>
    <row r="470" spans="18:30">
      <c r="R470" s="44"/>
      <c r="S470" s="44"/>
      <c r="T470" s="44"/>
      <c r="U470" s="44"/>
      <c r="V470" s="44"/>
      <c r="W470" s="44"/>
      <c r="X470" s="44"/>
      <c r="Y470" s="44"/>
      <c r="Z470" s="44"/>
      <c r="AA470" s="44"/>
      <c r="AB470" s="44"/>
      <c r="AC470" s="44"/>
      <c r="AD470" s="44"/>
    </row>
    <row r="471" spans="18:30">
      <c r="R471" s="44"/>
      <c r="S471" s="44"/>
      <c r="T471" s="44"/>
      <c r="U471" s="44"/>
      <c r="V471" s="44"/>
      <c r="W471" s="44"/>
      <c r="X471" s="44"/>
      <c r="Y471" s="44"/>
      <c r="Z471" s="44"/>
      <c r="AA471" s="44"/>
      <c r="AB471" s="44"/>
      <c r="AC471" s="44"/>
      <c r="AD471" s="44"/>
    </row>
    <row r="472" spans="18:30">
      <c r="R472" s="44"/>
      <c r="S472" s="44"/>
      <c r="T472" s="44"/>
      <c r="U472" s="44"/>
      <c r="V472" s="44"/>
      <c r="W472" s="44"/>
      <c r="X472" s="44"/>
      <c r="Y472" s="44"/>
      <c r="Z472" s="44"/>
      <c r="AA472" s="44"/>
      <c r="AB472" s="44"/>
      <c r="AC472" s="44"/>
      <c r="AD472" s="44"/>
    </row>
    <row r="473" spans="18:30">
      <c r="R473" s="44"/>
      <c r="S473" s="44"/>
      <c r="T473" s="44"/>
      <c r="U473" s="44"/>
      <c r="V473" s="44"/>
      <c r="W473" s="44"/>
      <c r="X473" s="44"/>
      <c r="Y473" s="44"/>
      <c r="Z473" s="44"/>
      <c r="AA473" s="44"/>
      <c r="AB473" s="44"/>
      <c r="AC473" s="44"/>
      <c r="AD473" s="44"/>
    </row>
    <row r="474" spans="18:30">
      <c r="R474" s="44"/>
      <c r="S474" s="44"/>
      <c r="T474" s="44"/>
      <c r="U474" s="44"/>
      <c r="V474" s="44"/>
      <c r="W474" s="44"/>
      <c r="X474" s="44"/>
      <c r="Y474" s="44"/>
      <c r="Z474" s="44"/>
      <c r="AA474" s="44"/>
      <c r="AB474" s="44"/>
      <c r="AC474" s="44"/>
      <c r="AD474" s="44"/>
    </row>
    <row r="475" spans="18:30">
      <c r="R475" s="44"/>
      <c r="S475" s="44"/>
      <c r="T475" s="44"/>
      <c r="U475" s="44"/>
      <c r="V475" s="44"/>
      <c r="W475" s="44"/>
      <c r="X475" s="44"/>
      <c r="Y475" s="44"/>
      <c r="Z475" s="44"/>
      <c r="AA475" s="44"/>
      <c r="AB475" s="44"/>
      <c r="AC475" s="44"/>
      <c r="AD475" s="44"/>
    </row>
    <row r="476" spans="18:30">
      <c r="R476" s="44"/>
      <c r="S476" s="44"/>
      <c r="T476" s="44"/>
      <c r="U476" s="44"/>
      <c r="V476" s="44"/>
      <c r="W476" s="44"/>
      <c r="X476" s="44"/>
      <c r="Y476" s="44"/>
      <c r="Z476" s="44"/>
      <c r="AA476" s="44"/>
      <c r="AB476" s="44"/>
      <c r="AC476" s="44"/>
      <c r="AD476" s="44"/>
    </row>
    <row r="477" spans="18:30">
      <c r="R477" s="44"/>
      <c r="S477" s="44"/>
      <c r="T477" s="44"/>
      <c r="U477" s="44"/>
      <c r="V477" s="44"/>
      <c r="W477" s="44"/>
      <c r="X477" s="44"/>
      <c r="Y477" s="44"/>
      <c r="Z477" s="44"/>
      <c r="AA477" s="44"/>
      <c r="AB477" s="44"/>
      <c r="AC477" s="44"/>
      <c r="AD477" s="44"/>
    </row>
    <row r="478" spans="18:30">
      <c r="R478" s="44"/>
      <c r="S478" s="44"/>
      <c r="T478" s="44"/>
      <c r="U478" s="44"/>
      <c r="V478" s="44"/>
      <c r="W478" s="44"/>
      <c r="X478" s="44"/>
      <c r="Y478" s="44"/>
      <c r="Z478" s="44"/>
      <c r="AA478" s="44"/>
      <c r="AB478" s="44"/>
      <c r="AC478" s="44"/>
      <c r="AD478" s="44"/>
    </row>
    <row r="479" spans="18:30">
      <c r="R479" s="44"/>
      <c r="S479" s="44"/>
      <c r="T479" s="44"/>
      <c r="U479" s="44"/>
      <c r="V479" s="44"/>
      <c r="W479" s="44"/>
      <c r="X479" s="44"/>
      <c r="Y479" s="44"/>
      <c r="Z479" s="44"/>
      <c r="AA479" s="44"/>
      <c r="AB479" s="44"/>
      <c r="AC479" s="44"/>
      <c r="AD479" s="44"/>
    </row>
    <row r="480" spans="18:30">
      <c r="R480" s="44"/>
      <c r="S480" s="44"/>
      <c r="T480" s="44"/>
      <c r="U480" s="44"/>
      <c r="V480" s="44"/>
      <c r="W480" s="44"/>
      <c r="X480" s="44"/>
      <c r="Y480" s="44"/>
      <c r="Z480" s="44"/>
      <c r="AA480" s="44"/>
      <c r="AB480" s="44"/>
      <c r="AC480" s="44"/>
      <c r="AD480" s="44"/>
    </row>
    <row r="481" spans="18:30">
      <c r="R481" s="44"/>
      <c r="S481" s="44"/>
      <c r="T481" s="44"/>
      <c r="U481" s="44"/>
      <c r="V481" s="44"/>
      <c r="W481" s="44"/>
      <c r="X481" s="44"/>
      <c r="Y481" s="44"/>
      <c r="Z481" s="44"/>
      <c r="AA481" s="44"/>
      <c r="AB481" s="44"/>
      <c r="AC481" s="44"/>
      <c r="AD481" s="44"/>
    </row>
    <row r="482" spans="18:30">
      <c r="R482" s="44"/>
      <c r="S482" s="44"/>
      <c r="T482" s="44"/>
      <c r="U482" s="44"/>
      <c r="V482" s="44"/>
      <c r="W482" s="44"/>
      <c r="X482" s="44"/>
      <c r="Y482" s="44"/>
      <c r="Z482" s="44"/>
      <c r="AA482" s="44"/>
      <c r="AB482" s="44"/>
      <c r="AC482" s="44"/>
      <c r="AD482" s="44"/>
    </row>
    <row r="483" spans="18:30">
      <c r="R483" s="44"/>
      <c r="S483" s="44"/>
      <c r="T483" s="44"/>
      <c r="U483" s="44"/>
      <c r="V483" s="44"/>
      <c r="W483" s="44"/>
      <c r="X483" s="44"/>
      <c r="Y483" s="44"/>
      <c r="Z483" s="44"/>
      <c r="AA483" s="44"/>
      <c r="AB483" s="44"/>
      <c r="AC483" s="44"/>
      <c r="AD483" s="44"/>
    </row>
    <row r="484" spans="18:30">
      <c r="R484" s="44"/>
      <c r="S484" s="44"/>
      <c r="T484" s="44"/>
      <c r="U484" s="44"/>
      <c r="V484" s="44"/>
      <c r="W484" s="44"/>
      <c r="X484" s="44"/>
      <c r="Y484" s="44"/>
      <c r="Z484" s="44"/>
      <c r="AA484" s="44"/>
      <c r="AB484" s="44"/>
      <c r="AC484" s="44"/>
      <c r="AD484" s="44"/>
    </row>
    <row r="485" spans="18:30">
      <c r="R485" s="44"/>
      <c r="S485" s="44"/>
      <c r="T485" s="44"/>
      <c r="U485" s="44"/>
      <c r="V485" s="44"/>
      <c r="W485" s="44"/>
      <c r="X485" s="44"/>
      <c r="Y485" s="44"/>
      <c r="Z485" s="44"/>
      <c r="AA485" s="44"/>
      <c r="AB485" s="44"/>
      <c r="AC485" s="44"/>
      <c r="AD485" s="44"/>
    </row>
    <row r="486" spans="18:30">
      <c r="R486" s="44"/>
      <c r="S486" s="44"/>
      <c r="T486" s="44"/>
      <c r="U486" s="44"/>
      <c r="V486" s="44"/>
      <c r="W486" s="44"/>
      <c r="X486" s="44"/>
      <c r="Y486" s="44"/>
      <c r="Z486" s="44"/>
      <c r="AA486" s="44"/>
      <c r="AB486" s="44"/>
      <c r="AC486" s="44"/>
      <c r="AD486" s="44"/>
    </row>
    <row r="487" spans="18:30">
      <c r="R487" s="44"/>
      <c r="S487" s="44"/>
      <c r="T487" s="44"/>
      <c r="U487" s="44"/>
      <c r="V487" s="44"/>
      <c r="W487" s="44"/>
      <c r="X487" s="44"/>
      <c r="Y487" s="44"/>
      <c r="Z487" s="44"/>
      <c r="AA487" s="44"/>
      <c r="AB487" s="44"/>
      <c r="AC487" s="44"/>
      <c r="AD487" s="44"/>
    </row>
    <row r="488" spans="18:30">
      <c r="R488" s="44"/>
      <c r="S488" s="44"/>
      <c r="T488" s="44"/>
      <c r="U488" s="44"/>
      <c r="V488" s="44"/>
      <c r="W488" s="44"/>
      <c r="X488" s="44"/>
      <c r="Y488" s="44"/>
      <c r="Z488" s="44"/>
      <c r="AA488" s="44"/>
      <c r="AB488" s="44"/>
      <c r="AC488" s="44"/>
      <c r="AD488" s="44"/>
    </row>
    <row r="489" spans="18:30">
      <c r="R489" s="44"/>
      <c r="S489" s="44"/>
      <c r="T489" s="44"/>
      <c r="U489" s="44"/>
      <c r="V489" s="44"/>
      <c r="W489" s="44"/>
      <c r="X489" s="44"/>
      <c r="Y489" s="44"/>
      <c r="Z489" s="44"/>
      <c r="AA489" s="44"/>
      <c r="AB489" s="44"/>
      <c r="AC489" s="44"/>
      <c r="AD489" s="44"/>
    </row>
    <row r="490" spans="18:30">
      <c r="R490" s="44"/>
      <c r="S490" s="44"/>
      <c r="T490" s="44"/>
      <c r="U490" s="44"/>
      <c r="V490" s="44"/>
      <c r="W490" s="44"/>
      <c r="X490" s="44"/>
      <c r="Y490" s="44"/>
      <c r="Z490" s="44"/>
      <c r="AA490" s="44"/>
      <c r="AB490" s="44"/>
      <c r="AC490" s="44"/>
      <c r="AD490" s="44"/>
    </row>
    <row r="491" spans="18:30">
      <c r="R491" s="44"/>
      <c r="S491" s="44"/>
      <c r="T491" s="44"/>
      <c r="U491" s="44"/>
      <c r="V491" s="44"/>
      <c r="W491" s="44"/>
      <c r="X491" s="44"/>
      <c r="Y491" s="44"/>
      <c r="Z491" s="44"/>
      <c r="AA491" s="44"/>
      <c r="AB491" s="44"/>
      <c r="AC491" s="44"/>
      <c r="AD491" s="44"/>
    </row>
    <row r="492" spans="18:30">
      <c r="R492" s="44"/>
      <c r="S492" s="44"/>
      <c r="T492" s="44"/>
      <c r="U492" s="44"/>
      <c r="V492" s="44"/>
      <c r="W492" s="44"/>
      <c r="X492" s="44"/>
      <c r="Y492" s="44"/>
      <c r="Z492" s="44"/>
      <c r="AA492" s="44"/>
      <c r="AB492" s="44"/>
      <c r="AC492" s="44"/>
      <c r="AD492" s="44"/>
    </row>
    <row r="493" spans="18:30">
      <c r="R493" s="44"/>
      <c r="S493" s="44"/>
      <c r="T493" s="44"/>
      <c r="U493" s="44"/>
      <c r="V493" s="44"/>
      <c r="W493" s="44"/>
      <c r="X493" s="44"/>
      <c r="Y493" s="44"/>
      <c r="Z493" s="44"/>
      <c r="AA493" s="44"/>
      <c r="AB493" s="44"/>
      <c r="AC493" s="44"/>
      <c r="AD493" s="44"/>
    </row>
    <row r="494" spans="18:30">
      <c r="R494" s="44"/>
      <c r="S494" s="44"/>
      <c r="T494" s="44"/>
      <c r="U494" s="44"/>
      <c r="V494" s="44"/>
      <c r="W494" s="44"/>
      <c r="X494" s="44"/>
      <c r="Y494" s="44"/>
      <c r="Z494" s="44"/>
      <c r="AA494" s="44"/>
      <c r="AB494" s="44"/>
      <c r="AC494" s="44"/>
      <c r="AD494" s="44"/>
    </row>
    <row r="495" spans="18:30">
      <c r="R495" s="44"/>
      <c r="S495" s="44"/>
      <c r="T495" s="44"/>
      <c r="U495" s="44"/>
      <c r="V495" s="44"/>
      <c r="W495" s="44"/>
      <c r="X495" s="44"/>
      <c r="Y495" s="44"/>
      <c r="Z495" s="44"/>
      <c r="AA495" s="44"/>
      <c r="AB495" s="44"/>
      <c r="AC495" s="44"/>
      <c r="AD495" s="44"/>
    </row>
    <row r="496" spans="18:30">
      <c r="R496" s="44"/>
      <c r="S496" s="44"/>
      <c r="T496" s="44"/>
      <c r="U496" s="44"/>
      <c r="V496" s="44"/>
      <c r="W496" s="44"/>
      <c r="X496" s="44"/>
      <c r="Y496" s="44"/>
      <c r="Z496" s="44"/>
      <c r="AA496" s="44"/>
      <c r="AB496" s="44"/>
      <c r="AC496" s="44"/>
      <c r="AD496" s="44"/>
    </row>
    <row r="497" spans="18:30">
      <c r="R497" s="44"/>
      <c r="S497" s="44"/>
      <c r="T497" s="44"/>
      <c r="U497" s="44"/>
      <c r="V497" s="44"/>
      <c r="W497" s="44"/>
      <c r="X497" s="44"/>
      <c r="Y497" s="44"/>
      <c r="Z497" s="44"/>
      <c r="AA497" s="44"/>
      <c r="AB497" s="44"/>
      <c r="AC497" s="44"/>
      <c r="AD497" s="44"/>
    </row>
    <row r="498" spans="18:30">
      <c r="R498" s="44"/>
      <c r="S498" s="44"/>
      <c r="T498" s="44"/>
      <c r="U498" s="44"/>
      <c r="V498" s="44"/>
      <c r="W498" s="44"/>
      <c r="X498" s="44"/>
      <c r="Y498" s="44"/>
      <c r="Z498" s="44"/>
      <c r="AA498" s="44"/>
      <c r="AB498" s="44"/>
      <c r="AC498" s="44"/>
      <c r="AD498" s="44"/>
    </row>
    <row r="499" spans="18:30">
      <c r="R499" s="44"/>
      <c r="S499" s="44"/>
      <c r="T499" s="44"/>
      <c r="U499" s="44"/>
      <c r="V499" s="44"/>
      <c r="W499" s="44"/>
      <c r="X499" s="44"/>
      <c r="Y499" s="44"/>
      <c r="Z499" s="44"/>
      <c r="AA499" s="44"/>
      <c r="AB499" s="44"/>
      <c r="AC499" s="44"/>
      <c r="AD499" s="44"/>
    </row>
    <row r="500" spans="18:30">
      <c r="R500" s="44"/>
      <c r="S500" s="44"/>
      <c r="T500" s="44"/>
      <c r="U500" s="44"/>
      <c r="V500" s="44"/>
      <c r="W500" s="44"/>
      <c r="X500" s="44"/>
      <c r="Y500" s="44"/>
      <c r="Z500" s="44"/>
      <c r="AA500" s="44"/>
      <c r="AB500" s="44"/>
      <c r="AC500" s="44"/>
      <c r="AD500" s="44"/>
    </row>
    <row r="501" spans="18:30">
      <c r="R501" s="44"/>
      <c r="S501" s="44"/>
      <c r="T501" s="44"/>
      <c r="U501" s="44"/>
      <c r="V501" s="44"/>
      <c r="W501" s="44"/>
      <c r="X501" s="44"/>
      <c r="Y501" s="44"/>
      <c r="Z501" s="44"/>
      <c r="AA501" s="44"/>
      <c r="AB501" s="44"/>
      <c r="AC501" s="44"/>
      <c r="AD501" s="44"/>
    </row>
    <row r="502" spans="18:30">
      <c r="R502" s="44"/>
      <c r="S502" s="44"/>
      <c r="T502" s="44"/>
      <c r="U502" s="44"/>
      <c r="V502" s="44"/>
      <c r="W502" s="44"/>
      <c r="X502" s="44"/>
      <c r="Y502" s="44"/>
      <c r="Z502" s="44"/>
      <c r="AA502" s="44"/>
      <c r="AB502" s="44"/>
      <c r="AC502" s="44"/>
      <c r="AD502" s="44"/>
    </row>
    <row r="503" spans="18:30">
      <c r="R503" s="44"/>
      <c r="S503" s="44"/>
      <c r="T503" s="44"/>
      <c r="U503" s="44"/>
      <c r="V503" s="44"/>
      <c r="W503" s="44"/>
      <c r="X503" s="44"/>
      <c r="Y503" s="44"/>
      <c r="Z503" s="44"/>
      <c r="AA503" s="44"/>
      <c r="AB503" s="44"/>
      <c r="AC503" s="44"/>
      <c r="AD503" s="44"/>
    </row>
    <row r="504" spans="18:30">
      <c r="R504" s="44"/>
      <c r="S504" s="44"/>
      <c r="T504" s="44"/>
      <c r="U504" s="44"/>
      <c r="V504" s="44"/>
      <c r="W504" s="44"/>
      <c r="X504" s="44"/>
      <c r="Y504" s="44"/>
      <c r="Z504" s="44"/>
      <c r="AA504" s="44"/>
      <c r="AB504" s="44"/>
      <c r="AC504" s="44"/>
      <c r="AD504" s="44"/>
    </row>
    <row r="505" spans="18:30">
      <c r="R505" s="44"/>
      <c r="S505" s="44"/>
      <c r="T505" s="44"/>
      <c r="U505" s="44"/>
      <c r="V505" s="44"/>
      <c r="W505" s="44"/>
      <c r="X505" s="44"/>
      <c r="Y505" s="44"/>
      <c r="Z505" s="44"/>
      <c r="AA505" s="44"/>
      <c r="AB505" s="44"/>
      <c r="AC505" s="44"/>
      <c r="AD505" s="44"/>
    </row>
    <row r="506" spans="18:30">
      <c r="R506" s="44"/>
      <c r="S506" s="44"/>
      <c r="T506" s="44"/>
      <c r="U506" s="44"/>
      <c r="V506" s="44"/>
      <c r="W506" s="44"/>
      <c r="X506" s="44"/>
      <c r="Y506" s="44"/>
      <c r="Z506" s="44"/>
      <c r="AA506" s="44"/>
      <c r="AB506" s="44"/>
      <c r="AC506" s="44"/>
      <c r="AD506" s="44"/>
    </row>
    <row r="507" spans="18:30">
      <c r="R507" s="44"/>
      <c r="S507" s="44"/>
      <c r="T507" s="44"/>
      <c r="U507" s="44"/>
      <c r="V507" s="44"/>
      <c r="W507" s="44"/>
      <c r="X507" s="44"/>
      <c r="Y507" s="44"/>
      <c r="Z507" s="44"/>
      <c r="AA507" s="44"/>
      <c r="AB507" s="44"/>
      <c r="AC507" s="44"/>
      <c r="AD507" s="44"/>
    </row>
    <row r="508" spans="18:30">
      <c r="R508" s="44"/>
      <c r="S508" s="44"/>
      <c r="T508" s="44"/>
      <c r="U508" s="44"/>
      <c r="V508" s="44"/>
      <c r="W508" s="44"/>
      <c r="X508" s="44"/>
      <c r="Y508" s="44"/>
      <c r="Z508" s="44"/>
      <c r="AA508" s="44"/>
      <c r="AB508" s="44"/>
      <c r="AC508" s="44"/>
      <c r="AD508" s="44"/>
    </row>
    <row r="509" spans="18:30">
      <c r="R509" s="44"/>
      <c r="S509" s="44"/>
      <c r="T509" s="44"/>
      <c r="U509" s="44"/>
      <c r="V509" s="44"/>
      <c r="W509" s="44"/>
      <c r="X509" s="44"/>
      <c r="Y509" s="44"/>
      <c r="Z509" s="44"/>
      <c r="AA509" s="44"/>
      <c r="AB509" s="44"/>
      <c r="AC509" s="44"/>
      <c r="AD509" s="44"/>
    </row>
    <row r="510" spans="18:30">
      <c r="R510" s="44"/>
      <c r="S510" s="44"/>
      <c r="T510" s="44"/>
      <c r="U510" s="44"/>
      <c r="V510" s="44"/>
      <c r="W510" s="44"/>
      <c r="X510" s="44"/>
      <c r="Y510" s="44"/>
      <c r="Z510" s="44"/>
      <c r="AA510" s="44"/>
      <c r="AB510" s="44"/>
      <c r="AC510" s="44"/>
      <c r="AD510" s="44"/>
    </row>
    <row r="511" spans="18:30">
      <c r="R511" s="44"/>
      <c r="S511" s="44"/>
      <c r="T511" s="44"/>
      <c r="U511" s="44"/>
      <c r="V511" s="44"/>
      <c r="W511" s="44"/>
      <c r="X511" s="44"/>
      <c r="Y511" s="44"/>
      <c r="Z511" s="44"/>
      <c r="AA511" s="44"/>
      <c r="AB511" s="44"/>
      <c r="AC511" s="44"/>
      <c r="AD511" s="44"/>
    </row>
    <row r="512" spans="18:30">
      <c r="R512" s="44"/>
      <c r="S512" s="44"/>
      <c r="T512" s="44"/>
      <c r="U512" s="44"/>
      <c r="V512" s="44"/>
      <c r="W512" s="44"/>
      <c r="X512" s="44"/>
      <c r="Y512" s="44"/>
      <c r="Z512" s="44"/>
      <c r="AA512" s="44"/>
      <c r="AB512" s="44"/>
      <c r="AC512" s="44"/>
      <c r="AD512" s="44"/>
    </row>
    <row r="513" spans="18:30">
      <c r="R513" s="44"/>
      <c r="S513" s="44"/>
      <c r="T513" s="44"/>
      <c r="U513" s="44"/>
      <c r="V513" s="44"/>
      <c r="W513" s="44"/>
      <c r="X513" s="44"/>
      <c r="Y513" s="44"/>
      <c r="Z513" s="44"/>
      <c r="AA513" s="44"/>
      <c r="AB513" s="44"/>
      <c r="AC513" s="44"/>
      <c r="AD513" s="44"/>
    </row>
    <row r="514" spans="18:30">
      <c r="R514" s="44"/>
      <c r="S514" s="44"/>
      <c r="T514" s="44"/>
      <c r="U514" s="44"/>
      <c r="V514" s="44"/>
      <c r="W514" s="44"/>
      <c r="X514" s="44"/>
      <c r="Y514" s="44"/>
      <c r="Z514" s="44"/>
      <c r="AA514" s="44"/>
      <c r="AB514" s="44"/>
      <c r="AC514" s="44"/>
      <c r="AD514" s="44"/>
    </row>
    <row r="515" spans="18:30">
      <c r="R515" s="44"/>
      <c r="S515" s="44"/>
      <c r="T515" s="44"/>
      <c r="U515" s="44"/>
      <c r="V515" s="44"/>
      <c r="W515" s="44"/>
      <c r="X515" s="44"/>
      <c r="Y515" s="44"/>
      <c r="Z515" s="44"/>
      <c r="AA515" s="44"/>
      <c r="AB515" s="44"/>
      <c r="AC515" s="44"/>
      <c r="AD515" s="44"/>
    </row>
    <row r="516" spans="18:30">
      <c r="R516" s="44"/>
      <c r="S516" s="44"/>
      <c r="T516" s="44"/>
      <c r="U516" s="44"/>
      <c r="V516" s="44"/>
      <c r="W516" s="44"/>
      <c r="X516" s="44"/>
      <c r="Y516" s="44"/>
      <c r="Z516" s="44"/>
      <c r="AA516" s="44"/>
      <c r="AB516" s="44"/>
      <c r="AC516" s="44"/>
      <c r="AD516" s="44"/>
    </row>
    <row r="517" spans="18:30">
      <c r="R517" s="44"/>
      <c r="S517" s="44"/>
      <c r="T517" s="44"/>
      <c r="U517" s="44"/>
      <c r="V517" s="44"/>
      <c r="W517" s="44"/>
      <c r="X517" s="44"/>
      <c r="Y517" s="44"/>
      <c r="Z517" s="44"/>
      <c r="AA517" s="44"/>
      <c r="AB517" s="44"/>
      <c r="AC517" s="44"/>
      <c r="AD517" s="44"/>
    </row>
    <row r="518" spans="18:30">
      <c r="R518" s="44"/>
      <c r="S518" s="44"/>
      <c r="T518" s="44"/>
      <c r="U518" s="44"/>
      <c r="V518" s="44"/>
      <c r="W518" s="44"/>
      <c r="X518" s="44"/>
      <c r="Y518" s="44"/>
      <c r="Z518" s="44"/>
      <c r="AA518" s="44"/>
      <c r="AB518" s="44"/>
      <c r="AC518" s="44"/>
      <c r="AD518" s="44"/>
    </row>
    <row r="519" spans="18:30">
      <c r="R519" s="44"/>
      <c r="S519" s="44"/>
      <c r="T519" s="44"/>
      <c r="U519" s="44"/>
      <c r="V519" s="44"/>
      <c r="W519" s="44"/>
      <c r="X519" s="44"/>
      <c r="Y519" s="44"/>
      <c r="Z519" s="44"/>
      <c r="AA519" s="44"/>
      <c r="AB519" s="44"/>
      <c r="AC519" s="44"/>
      <c r="AD519" s="44"/>
    </row>
    <row r="520" spans="18:30">
      <c r="R520" s="44"/>
      <c r="S520" s="44"/>
      <c r="T520" s="44"/>
      <c r="U520" s="44"/>
      <c r="V520" s="44"/>
      <c r="W520" s="44"/>
      <c r="X520" s="44"/>
      <c r="Y520" s="44"/>
      <c r="Z520" s="44"/>
      <c r="AA520" s="44"/>
      <c r="AB520" s="44"/>
      <c r="AC520" s="44"/>
      <c r="AD520" s="44"/>
    </row>
    <row r="521" spans="18:30">
      <c r="R521" s="44"/>
      <c r="S521" s="44"/>
      <c r="T521" s="44"/>
      <c r="U521" s="44"/>
      <c r="V521" s="44"/>
      <c r="W521" s="44"/>
      <c r="X521" s="44"/>
      <c r="Y521" s="44"/>
      <c r="Z521" s="44"/>
      <c r="AA521" s="44"/>
      <c r="AB521" s="44"/>
      <c r="AC521" s="44"/>
      <c r="AD521" s="44"/>
    </row>
    <row r="522" spans="18:30">
      <c r="R522" s="44"/>
      <c r="S522" s="44"/>
      <c r="T522" s="44"/>
      <c r="U522" s="44"/>
      <c r="V522" s="44"/>
      <c r="W522" s="44"/>
      <c r="X522" s="44"/>
      <c r="Y522" s="44"/>
      <c r="Z522" s="44"/>
      <c r="AA522" s="44"/>
      <c r="AB522" s="44"/>
      <c r="AC522" s="44"/>
      <c r="AD522" s="44"/>
    </row>
    <row r="523" spans="18:30">
      <c r="R523" s="44"/>
      <c r="S523" s="44"/>
      <c r="T523" s="44"/>
      <c r="U523" s="44"/>
      <c r="V523" s="44"/>
      <c r="W523" s="44"/>
      <c r="X523" s="44"/>
      <c r="Y523" s="44"/>
      <c r="Z523" s="44"/>
      <c r="AA523" s="44"/>
      <c r="AB523" s="44"/>
      <c r="AC523" s="44"/>
      <c r="AD523" s="44"/>
    </row>
    <row r="524" spans="18:30">
      <c r="R524" s="44"/>
      <c r="S524" s="44"/>
      <c r="T524" s="44"/>
      <c r="U524" s="44"/>
      <c r="V524" s="44"/>
      <c r="W524" s="44"/>
      <c r="X524" s="44"/>
      <c r="Y524" s="44"/>
      <c r="Z524" s="44"/>
      <c r="AA524" s="44"/>
      <c r="AB524" s="44"/>
      <c r="AC524" s="44"/>
      <c r="AD524" s="44"/>
    </row>
    <row r="525" spans="18:30">
      <c r="R525" s="44"/>
      <c r="S525" s="44"/>
      <c r="T525" s="44"/>
      <c r="U525" s="44"/>
      <c r="V525" s="44"/>
      <c r="W525" s="44"/>
      <c r="X525" s="44"/>
      <c r="Y525" s="44"/>
      <c r="Z525" s="44"/>
      <c r="AA525" s="44"/>
      <c r="AB525" s="44"/>
      <c r="AC525" s="44"/>
      <c r="AD525" s="44"/>
    </row>
    <row r="526" spans="18:30">
      <c r="R526" s="44"/>
      <c r="S526" s="44"/>
      <c r="T526" s="44"/>
      <c r="U526" s="44"/>
      <c r="V526" s="44"/>
      <c r="W526" s="44"/>
      <c r="X526" s="44"/>
      <c r="Y526" s="44"/>
      <c r="Z526" s="44"/>
      <c r="AA526" s="44"/>
      <c r="AB526" s="44"/>
      <c r="AC526" s="44"/>
      <c r="AD526" s="44"/>
    </row>
    <row r="527" spans="18:30">
      <c r="R527" s="44"/>
      <c r="S527" s="44"/>
      <c r="T527" s="44"/>
      <c r="U527" s="44"/>
      <c r="V527" s="44"/>
      <c r="W527" s="44"/>
      <c r="X527" s="44"/>
      <c r="Y527" s="44"/>
      <c r="Z527" s="44"/>
      <c r="AA527" s="44"/>
      <c r="AB527" s="44"/>
      <c r="AC527" s="44"/>
      <c r="AD527" s="44"/>
    </row>
    <row r="528" spans="18:30">
      <c r="R528" s="44"/>
      <c r="S528" s="44"/>
      <c r="T528" s="44"/>
      <c r="U528" s="44"/>
      <c r="V528" s="44"/>
      <c r="W528" s="44"/>
      <c r="X528" s="44"/>
      <c r="Y528" s="44"/>
      <c r="Z528" s="44"/>
      <c r="AA528" s="44"/>
      <c r="AB528" s="44"/>
      <c r="AC528" s="44"/>
      <c r="AD528" s="44"/>
    </row>
    <row r="529" spans="18:30">
      <c r="R529" s="44"/>
      <c r="S529" s="44"/>
      <c r="T529" s="44"/>
      <c r="U529" s="44"/>
      <c r="V529" s="44"/>
      <c r="W529" s="44"/>
      <c r="X529" s="44"/>
      <c r="Y529" s="44"/>
      <c r="Z529" s="44"/>
      <c r="AA529" s="44"/>
      <c r="AB529" s="44"/>
      <c r="AC529" s="44"/>
      <c r="AD529" s="44"/>
    </row>
    <row r="530" spans="18:30">
      <c r="R530" s="44"/>
      <c r="S530" s="44"/>
      <c r="T530" s="44"/>
      <c r="U530" s="44"/>
      <c r="V530" s="44"/>
      <c r="W530" s="44"/>
      <c r="X530" s="44"/>
      <c r="Y530" s="44"/>
      <c r="Z530" s="44"/>
      <c r="AA530" s="44"/>
      <c r="AB530" s="44"/>
      <c r="AC530" s="44"/>
      <c r="AD530" s="44"/>
    </row>
    <row r="531" spans="18:30">
      <c r="R531" s="44"/>
      <c r="S531" s="44"/>
      <c r="T531" s="44"/>
      <c r="U531" s="44"/>
      <c r="V531" s="44"/>
      <c r="W531" s="44"/>
      <c r="X531" s="44"/>
      <c r="Y531" s="44"/>
      <c r="Z531" s="44"/>
      <c r="AA531" s="44"/>
      <c r="AB531" s="44"/>
      <c r="AC531" s="44"/>
      <c r="AD531" s="44"/>
    </row>
    <row r="532" spans="18:30">
      <c r="R532" s="44"/>
      <c r="S532" s="44"/>
      <c r="T532" s="44"/>
      <c r="U532" s="44"/>
      <c r="V532" s="44"/>
      <c r="W532" s="44"/>
      <c r="X532" s="44"/>
      <c r="Y532" s="44"/>
      <c r="Z532" s="44"/>
      <c r="AA532" s="44"/>
      <c r="AB532" s="44"/>
      <c r="AC532" s="44"/>
      <c r="AD532" s="44"/>
    </row>
    <row r="533" spans="18:30">
      <c r="R533" s="44"/>
      <c r="S533" s="44"/>
      <c r="T533" s="44"/>
      <c r="U533" s="44"/>
      <c r="V533" s="44"/>
      <c r="W533" s="44"/>
      <c r="X533" s="44"/>
      <c r="Y533" s="44"/>
      <c r="Z533" s="44"/>
      <c r="AA533" s="44"/>
      <c r="AB533" s="44"/>
      <c r="AC533" s="44"/>
      <c r="AD533" s="44"/>
    </row>
    <row r="534" spans="18:30">
      <c r="R534" s="44"/>
      <c r="S534" s="44"/>
      <c r="T534" s="44"/>
      <c r="U534" s="44"/>
      <c r="V534" s="44"/>
      <c r="W534" s="44"/>
      <c r="X534" s="44"/>
      <c r="Y534" s="44"/>
      <c r="Z534" s="44"/>
      <c r="AA534" s="44"/>
      <c r="AB534" s="44"/>
      <c r="AC534" s="44"/>
      <c r="AD534" s="44"/>
    </row>
    <row r="535" spans="18:30">
      <c r="R535" s="44"/>
      <c r="S535" s="44"/>
      <c r="T535" s="44"/>
      <c r="U535" s="44"/>
      <c r="V535" s="44"/>
      <c r="W535" s="44"/>
      <c r="X535" s="44"/>
      <c r="Y535" s="44"/>
      <c r="Z535" s="44"/>
      <c r="AA535" s="44"/>
      <c r="AB535" s="44"/>
      <c r="AC535" s="44"/>
      <c r="AD535" s="44"/>
    </row>
    <row r="536" spans="18:30">
      <c r="R536" s="44"/>
      <c r="S536" s="44"/>
      <c r="T536" s="44"/>
      <c r="U536" s="44"/>
      <c r="V536" s="44"/>
      <c r="W536" s="44"/>
      <c r="X536" s="44"/>
      <c r="Y536" s="44"/>
      <c r="Z536" s="44"/>
      <c r="AA536" s="44"/>
      <c r="AB536" s="44"/>
      <c r="AC536" s="44"/>
      <c r="AD536" s="44"/>
    </row>
    <row r="537" spans="18:30">
      <c r="R537" s="44"/>
      <c r="S537" s="44"/>
      <c r="T537" s="44"/>
      <c r="U537" s="44"/>
      <c r="V537" s="44"/>
      <c r="W537" s="44"/>
      <c r="X537" s="44"/>
      <c r="Y537" s="44"/>
      <c r="Z537" s="44"/>
      <c r="AA537" s="44"/>
      <c r="AB537" s="44"/>
      <c r="AC537" s="44"/>
      <c r="AD537" s="44"/>
    </row>
    <row r="538" spans="18:30">
      <c r="R538" s="44"/>
      <c r="S538" s="44"/>
      <c r="T538" s="44"/>
      <c r="U538" s="44"/>
      <c r="V538" s="44"/>
      <c r="W538" s="44"/>
      <c r="X538" s="44"/>
      <c r="Y538" s="44"/>
      <c r="Z538" s="44"/>
      <c r="AA538" s="44"/>
      <c r="AB538" s="44"/>
      <c r="AC538" s="44"/>
      <c r="AD538" s="44"/>
    </row>
    <row r="539" spans="18:30">
      <c r="R539" s="44"/>
      <c r="S539" s="44"/>
      <c r="T539" s="44"/>
      <c r="U539" s="44"/>
      <c r="V539" s="44"/>
      <c r="W539" s="44"/>
      <c r="X539" s="44"/>
      <c r="Y539" s="44"/>
      <c r="Z539" s="44"/>
      <c r="AA539" s="44"/>
      <c r="AB539" s="44"/>
      <c r="AC539" s="44"/>
      <c r="AD539" s="44"/>
    </row>
    <row r="540" spans="18:30">
      <c r="R540" s="44"/>
      <c r="S540" s="44"/>
      <c r="T540" s="44"/>
      <c r="U540" s="44"/>
      <c r="V540" s="44"/>
      <c r="W540" s="44"/>
      <c r="X540" s="44"/>
      <c r="Y540" s="44"/>
      <c r="Z540" s="44"/>
      <c r="AA540" s="44"/>
      <c r="AB540" s="44"/>
      <c r="AC540" s="44"/>
      <c r="AD540" s="44"/>
    </row>
    <row r="541" spans="18:30">
      <c r="R541" s="44"/>
      <c r="S541" s="44"/>
      <c r="T541" s="44"/>
      <c r="U541" s="44"/>
      <c r="V541" s="44"/>
      <c r="W541" s="44"/>
      <c r="X541" s="44"/>
      <c r="Y541" s="44"/>
      <c r="Z541" s="44"/>
      <c r="AA541" s="44"/>
      <c r="AB541" s="44"/>
      <c r="AC541" s="44"/>
      <c r="AD541" s="44"/>
    </row>
    <row r="542" spans="18:30">
      <c r="R542" s="44"/>
      <c r="S542" s="44"/>
      <c r="T542" s="44"/>
      <c r="U542" s="44"/>
      <c r="V542" s="44"/>
      <c r="W542" s="44"/>
      <c r="X542" s="44"/>
      <c r="Y542" s="44"/>
      <c r="Z542" s="44"/>
      <c r="AA542" s="44"/>
      <c r="AB542" s="44"/>
      <c r="AC542" s="44"/>
      <c r="AD542" s="44"/>
    </row>
    <row r="543" spans="18:30">
      <c r="R543" s="44"/>
      <c r="S543" s="44"/>
      <c r="T543" s="44"/>
      <c r="U543" s="44"/>
      <c r="V543" s="44"/>
      <c r="W543" s="44"/>
      <c r="X543" s="44"/>
      <c r="Y543" s="44"/>
      <c r="Z543" s="44"/>
      <c r="AA543" s="44"/>
      <c r="AB543" s="44"/>
      <c r="AC543" s="44"/>
      <c r="AD543" s="44"/>
    </row>
    <row r="544" spans="18:30">
      <c r="R544" s="44"/>
      <c r="S544" s="44"/>
      <c r="T544" s="44"/>
      <c r="U544" s="44"/>
      <c r="V544" s="44"/>
      <c r="W544" s="44"/>
      <c r="X544" s="44"/>
      <c r="Y544" s="44"/>
      <c r="Z544" s="44"/>
      <c r="AA544" s="44"/>
      <c r="AB544" s="44"/>
      <c r="AC544" s="44"/>
      <c r="AD544" s="44"/>
    </row>
    <row r="545" spans="18:30">
      <c r="R545" s="44"/>
      <c r="S545" s="44"/>
      <c r="T545" s="44"/>
      <c r="U545" s="44"/>
      <c r="V545" s="44"/>
      <c r="W545" s="44"/>
      <c r="X545" s="44"/>
      <c r="Y545" s="44"/>
      <c r="Z545" s="44"/>
      <c r="AA545" s="44"/>
      <c r="AB545" s="44"/>
      <c r="AC545" s="44"/>
      <c r="AD545" s="44"/>
    </row>
    <row r="546" spans="18:30">
      <c r="R546" s="44"/>
      <c r="S546" s="44"/>
      <c r="T546" s="44"/>
      <c r="U546" s="44"/>
      <c r="V546" s="44"/>
      <c r="W546" s="44"/>
      <c r="X546" s="44"/>
      <c r="Y546" s="44"/>
      <c r="Z546" s="44"/>
      <c r="AA546" s="44"/>
      <c r="AB546" s="44"/>
      <c r="AC546" s="44"/>
      <c r="AD546" s="44"/>
    </row>
    <row r="547" spans="18:30">
      <c r="R547" s="44"/>
      <c r="S547" s="44"/>
      <c r="T547" s="44"/>
      <c r="U547" s="44"/>
      <c r="V547" s="44"/>
      <c r="W547" s="44"/>
      <c r="X547" s="44"/>
      <c r="Y547" s="44"/>
      <c r="Z547" s="44"/>
      <c r="AA547" s="44"/>
      <c r="AB547" s="44"/>
      <c r="AC547" s="44"/>
      <c r="AD547" s="44"/>
    </row>
    <row r="548" spans="18:30">
      <c r="R548" s="44"/>
      <c r="S548" s="44"/>
      <c r="T548" s="44"/>
      <c r="U548" s="44"/>
      <c r="V548" s="44"/>
      <c r="W548" s="44"/>
      <c r="X548" s="44"/>
      <c r="Y548" s="44"/>
      <c r="Z548" s="44"/>
      <c r="AA548" s="44"/>
      <c r="AB548" s="44"/>
      <c r="AC548" s="44"/>
      <c r="AD548" s="44"/>
    </row>
    <row r="549" spans="18:30">
      <c r="R549" s="44"/>
      <c r="S549" s="44"/>
      <c r="T549" s="44"/>
      <c r="U549" s="44"/>
      <c r="V549" s="44"/>
      <c r="W549" s="44"/>
      <c r="X549" s="44"/>
      <c r="Y549" s="44"/>
      <c r="Z549" s="44"/>
      <c r="AA549" s="44"/>
      <c r="AB549" s="44"/>
      <c r="AC549" s="44"/>
      <c r="AD549" s="44"/>
    </row>
    <row r="550" spans="18:30">
      <c r="R550" s="44"/>
      <c r="S550" s="44"/>
      <c r="T550" s="44"/>
      <c r="U550" s="44"/>
      <c r="V550" s="44"/>
      <c r="W550" s="44"/>
      <c r="X550" s="44"/>
      <c r="Y550" s="44"/>
      <c r="Z550" s="44"/>
      <c r="AA550" s="44"/>
      <c r="AB550" s="44"/>
      <c r="AC550" s="44"/>
      <c r="AD550" s="44"/>
    </row>
    <row r="551" spans="18:30">
      <c r="R551" s="44"/>
      <c r="S551" s="44"/>
      <c r="T551" s="44"/>
      <c r="U551" s="44"/>
      <c r="V551" s="44"/>
      <c r="W551" s="44"/>
      <c r="X551" s="44"/>
      <c r="Y551" s="44"/>
      <c r="Z551" s="44"/>
      <c r="AA551" s="44"/>
      <c r="AB551" s="44"/>
      <c r="AC551" s="44"/>
      <c r="AD551" s="44"/>
    </row>
    <row r="552" spans="18:30">
      <c r="R552" s="44"/>
      <c r="S552" s="44"/>
      <c r="T552" s="44"/>
      <c r="U552" s="44"/>
      <c r="V552" s="44"/>
      <c r="W552" s="44"/>
      <c r="X552" s="44"/>
      <c r="Y552" s="44"/>
      <c r="Z552" s="44"/>
      <c r="AA552" s="44"/>
      <c r="AB552" s="44"/>
      <c r="AC552" s="44"/>
      <c r="AD552" s="44"/>
    </row>
    <row r="553" spans="18:30">
      <c r="R553" s="44"/>
      <c r="S553" s="44"/>
      <c r="T553" s="44"/>
      <c r="U553" s="44"/>
      <c r="V553" s="44"/>
      <c r="W553" s="44"/>
      <c r="X553" s="44"/>
      <c r="Y553" s="44"/>
      <c r="Z553" s="44"/>
      <c r="AA553" s="44"/>
      <c r="AB553" s="44"/>
      <c r="AC553" s="44"/>
      <c r="AD553" s="44"/>
    </row>
    <row r="554" spans="18:30">
      <c r="R554" s="44"/>
      <c r="S554" s="44"/>
      <c r="T554" s="44"/>
      <c r="U554" s="44"/>
      <c r="V554" s="44"/>
      <c r="W554" s="44"/>
      <c r="X554" s="44"/>
      <c r="Y554" s="44"/>
      <c r="Z554" s="44"/>
      <c r="AA554" s="44"/>
      <c r="AB554" s="44"/>
      <c r="AC554" s="44"/>
      <c r="AD554" s="44"/>
    </row>
    <row r="555" spans="18:30">
      <c r="R555" s="44"/>
      <c r="S555" s="44"/>
      <c r="T555" s="44"/>
      <c r="U555" s="44"/>
      <c r="V555" s="44"/>
      <c r="W555" s="44"/>
      <c r="X555" s="44"/>
      <c r="Y555" s="44"/>
      <c r="Z555" s="44"/>
      <c r="AA555" s="44"/>
      <c r="AB555" s="44"/>
      <c r="AC555" s="44"/>
      <c r="AD555" s="44"/>
    </row>
    <row r="556" spans="18:30">
      <c r="R556" s="44"/>
      <c r="S556" s="44"/>
      <c r="T556" s="44"/>
      <c r="U556" s="44"/>
      <c r="V556" s="44"/>
      <c r="W556" s="44"/>
      <c r="X556" s="44"/>
      <c r="Y556" s="44"/>
      <c r="Z556" s="44"/>
      <c r="AA556" s="44"/>
      <c r="AB556" s="44"/>
      <c r="AC556" s="44"/>
      <c r="AD556" s="44"/>
    </row>
    <row r="557" spans="18:30">
      <c r="R557" s="44"/>
      <c r="S557" s="44"/>
      <c r="T557" s="44"/>
      <c r="U557" s="44"/>
      <c r="V557" s="44"/>
      <c r="W557" s="44"/>
      <c r="X557" s="44"/>
      <c r="Y557" s="44"/>
      <c r="Z557" s="44"/>
      <c r="AA557" s="44"/>
      <c r="AB557" s="44"/>
      <c r="AC557" s="44"/>
      <c r="AD557" s="44"/>
    </row>
    <row r="558" spans="18:30">
      <c r="R558" s="44"/>
      <c r="S558" s="44"/>
      <c r="T558" s="44"/>
      <c r="U558" s="44"/>
      <c r="V558" s="44"/>
      <c r="W558" s="44"/>
      <c r="X558" s="44"/>
      <c r="Y558" s="44"/>
      <c r="Z558" s="44"/>
      <c r="AA558" s="44"/>
      <c r="AB558" s="44"/>
      <c r="AC558" s="44"/>
      <c r="AD558" s="44"/>
    </row>
    <row r="559" spans="18:30">
      <c r="R559" s="44"/>
      <c r="S559" s="44"/>
      <c r="T559" s="44"/>
      <c r="U559" s="44"/>
      <c r="V559" s="44"/>
      <c r="W559" s="44"/>
      <c r="X559" s="44"/>
      <c r="Y559" s="44"/>
      <c r="Z559" s="44"/>
      <c r="AA559" s="44"/>
      <c r="AB559" s="44"/>
      <c r="AC559" s="44"/>
      <c r="AD559" s="44"/>
    </row>
    <row r="560" spans="18:30">
      <c r="R560" s="44"/>
      <c r="S560" s="44"/>
      <c r="T560" s="44"/>
      <c r="U560" s="44"/>
      <c r="V560" s="44"/>
      <c r="W560" s="44"/>
      <c r="X560" s="44"/>
      <c r="Y560" s="44"/>
      <c r="Z560" s="44"/>
      <c r="AA560" s="44"/>
      <c r="AB560" s="44"/>
      <c r="AC560" s="44"/>
      <c r="AD560" s="44"/>
    </row>
    <row r="561" spans="18:30">
      <c r="R561" s="44"/>
      <c r="S561" s="44"/>
      <c r="T561" s="44"/>
      <c r="U561" s="44"/>
      <c r="V561" s="44"/>
      <c r="W561" s="44"/>
      <c r="X561" s="44"/>
      <c r="Y561" s="44"/>
      <c r="Z561" s="44"/>
      <c r="AA561" s="44"/>
      <c r="AB561" s="44"/>
      <c r="AC561" s="44"/>
      <c r="AD561" s="44"/>
    </row>
    <row r="562" spans="18:30">
      <c r="R562" s="44"/>
      <c r="S562" s="44"/>
      <c r="T562" s="44"/>
      <c r="U562" s="44"/>
      <c r="V562" s="44"/>
      <c r="W562" s="44"/>
      <c r="X562" s="44"/>
      <c r="Y562" s="44"/>
      <c r="Z562" s="44"/>
      <c r="AA562" s="44"/>
      <c r="AB562" s="44"/>
      <c r="AC562" s="44"/>
      <c r="AD562" s="44"/>
    </row>
    <row r="563" spans="18:30">
      <c r="R563" s="44"/>
      <c r="S563" s="44"/>
      <c r="T563" s="44"/>
      <c r="U563" s="44"/>
      <c r="V563" s="44"/>
      <c r="W563" s="44"/>
      <c r="X563" s="44"/>
      <c r="Y563" s="44"/>
      <c r="Z563" s="44"/>
      <c r="AA563" s="44"/>
      <c r="AB563" s="44"/>
      <c r="AC563" s="44"/>
      <c r="AD563" s="44"/>
    </row>
    <row r="564" spans="18:30">
      <c r="R564" s="44"/>
      <c r="S564" s="44"/>
      <c r="T564" s="44"/>
      <c r="U564" s="44"/>
      <c r="V564" s="44"/>
      <c r="W564" s="44"/>
      <c r="X564" s="44"/>
      <c r="Y564" s="44"/>
      <c r="Z564" s="44"/>
      <c r="AA564" s="44"/>
      <c r="AB564" s="44"/>
      <c r="AC564" s="44"/>
      <c r="AD564" s="44"/>
    </row>
    <row r="565" spans="18:30">
      <c r="R565" s="44"/>
      <c r="S565" s="44"/>
      <c r="T565" s="44"/>
      <c r="U565" s="44"/>
      <c r="V565" s="44"/>
      <c r="W565" s="44"/>
      <c r="X565" s="44"/>
      <c r="Y565" s="44"/>
      <c r="Z565" s="44"/>
      <c r="AA565" s="44"/>
      <c r="AB565" s="44"/>
      <c r="AC565" s="44"/>
      <c r="AD565" s="44"/>
    </row>
    <row r="566" spans="18:30">
      <c r="R566" s="44"/>
      <c r="S566" s="44"/>
      <c r="T566" s="44"/>
      <c r="U566" s="44"/>
      <c r="V566" s="44"/>
      <c r="W566" s="44"/>
      <c r="X566" s="44"/>
      <c r="Y566" s="44"/>
      <c r="Z566" s="44"/>
      <c r="AA566" s="44"/>
      <c r="AB566" s="44"/>
      <c r="AC566" s="44"/>
      <c r="AD566" s="44"/>
    </row>
    <row r="567" spans="18:30">
      <c r="R567" s="44"/>
      <c r="S567" s="44"/>
      <c r="T567" s="44"/>
      <c r="U567" s="44"/>
      <c r="V567" s="44"/>
      <c r="W567" s="44"/>
      <c r="X567" s="44"/>
      <c r="Y567" s="44"/>
      <c r="Z567" s="44"/>
      <c r="AA567" s="44"/>
      <c r="AB567" s="44"/>
      <c r="AC567" s="44"/>
      <c r="AD567" s="44"/>
    </row>
    <row r="568" spans="18:30">
      <c r="R568" s="44"/>
      <c r="S568" s="44"/>
      <c r="T568" s="44"/>
      <c r="U568" s="44"/>
      <c r="V568" s="44"/>
      <c r="W568" s="44"/>
      <c r="X568" s="44"/>
      <c r="Y568" s="44"/>
      <c r="Z568" s="44"/>
      <c r="AA568" s="44"/>
      <c r="AB568" s="44"/>
      <c r="AC568" s="44"/>
      <c r="AD568" s="44"/>
    </row>
    <row r="569" spans="18:30">
      <c r="R569" s="44"/>
      <c r="S569" s="44"/>
      <c r="T569" s="44"/>
      <c r="U569" s="44"/>
      <c r="V569" s="44"/>
      <c r="W569" s="44"/>
      <c r="X569" s="44"/>
      <c r="Y569" s="44"/>
      <c r="Z569" s="44"/>
      <c r="AA569" s="44"/>
      <c r="AB569" s="44"/>
      <c r="AC569" s="44"/>
      <c r="AD569" s="44"/>
    </row>
    <row r="570" spans="18:30">
      <c r="R570" s="44"/>
      <c r="S570" s="44"/>
      <c r="T570" s="44"/>
      <c r="U570" s="44"/>
      <c r="V570" s="44"/>
      <c r="W570" s="44"/>
      <c r="X570" s="44"/>
      <c r="Y570" s="44"/>
      <c r="Z570" s="44"/>
      <c r="AA570" s="44"/>
      <c r="AB570" s="44"/>
      <c r="AC570" s="44"/>
      <c r="AD570" s="44"/>
    </row>
    <row r="571" spans="18:30">
      <c r="R571" s="44"/>
      <c r="S571" s="44"/>
      <c r="T571" s="44"/>
      <c r="U571" s="44"/>
      <c r="V571" s="44"/>
      <c r="W571" s="44"/>
      <c r="X571" s="44"/>
      <c r="Y571" s="44"/>
      <c r="Z571" s="44"/>
      <c r="AA571" s="44"/>
      <c r="AB571" s="44"/>
      <c r="AC571" s="44"/>
      <c r="AD571" s="44"/>
    </row>
    <row r="572" spans="18:30">
      <c r="R572" s="44"/>
      <c r="S572" s="44"/>
      <c r="T572" s="44"/>
      <c r="U572" s="44"/>
      <c r="V572" s="44"/>
      <c r="W572" s="44"/>
      <c r="X572" s="44"/>
      <c r="Y572" s="44"/>
      <c r="Z572" s="44"/>
      <c r="AA572" s="44"/>
      <c r="AB572" s="44"/>
      <c r="AC572" s="44"/>
      <c r="AD572" s="44"/>
    </row>
    <row r="573" spans="18:30">
      <c r="R573" s="44"/>
      <c r="S573" s="44"/>
      <c r="T573" s="44"/>
      <c r="U573" s="44"/>
      <c r="V573" s="44"/>
      <c r="W573" s="44"/>
      <c r="X573" s="44"/>
      <c r="Y573" s="44"/>
      <c r="Z573" s="44"/>
      <c r="AA573" s="44"/>
      <c r="AB573" s="44"/>
      <c r="AC573" s="44"/>
      <c r="AD573" s="44"/>
    </row>
    <row r="574" spans="18:30">
      <c r="R574" s="44"/>
      <c r="S574" s="44"/>
      <c r="T574" s="44"/>
      <c r="U574" s="44"/>
      <c r="V574" s="44"/>
      <c r="W574" s="44"/>
      <c r="X574" s="44"/>
      <c r="Y574" s="44"/>
      <c r="Z574" s="44"/>
      <c r="AA574" s="44"/>
      <c r="AB574" s="44"/>
      <c r="AC574" s="44"/>
      <c r="AD574" s="44"/>
    </row>
    <row r="575" spans="18:30">
      <c r="R575" s="44"/>
      <c r="S575" s="44"/>
      <c r="T575" s="44"/>
      <c r="U575" s="44"/>
      <c r="V575" s="44"/>
      <c r="W575" s="44"/>
      <c r="X575" s="44"/>
      <c r="Y575" s="44"/>
      <c r="Z575" s="44"/>
      <c r="AA575" s="44"/>
      <c r="AB575" s="44"/>
      <c r="AC575" s="44"/>
      <c r="AD575" s="44"/>
    </row>
    <row r="576" spans="18:30">
      <c r="R576" s="44"/>
      <c r="S576" s="44"/>
      <c r="T576" s="44"/>
      <c r="U576" s="44"/>
      <c r="V576" s="44"/>
      <c r="W576" s="44"/>
      <c r="X576" s="44"/>
      <c r="Y576" s="44"/>
      <c r="Z576" s="44"/>
      <c r="AA576" s="44"/>
      <c r="AB576" s="44"/>
      <c r="AC576" s="44"/>
      <c r="AD576" s="44"/>
    </row>
    <row r="577" spans="18:30">
      <c r="R577" s="44"/>
      <c r="S577" s="44"/>
      <c r="T577" s="44"/>
      <c r="U577" s="44"/>
      <c r="V577" s="44"/>
      <c r="W577" s="44"/>
      <c r="X577" s="44"/>
      <c r="Y577" s="44"/>
      <c r="Z577" s="44"/>
      <c r="AA577" s="44"/>
      <c r="AB577" s="44"/>
      <c r="AC577" s="44"/>
      <c r="AD577" s="44"/>
    </row>
    <row r="578" spans="18:30">
      <c r="R578" s="44"/>
      <c r="S578" s="44"/>
      <c r="T578" s="44"/>
      <c r="U578" s="44"/>
      <c r="V578" s="44"/>
      <c r="W578" s="44"/>
      <c r="X578" s="44"/>
      <c r="Y578" s="44"/>
      <c r="Z578" s="44"/>
      <c r="AA578" s="44"/>
      <c r="AB578" s="44"/>
      <c r="AC578" s="44"/>
      <c r="AD578" s="44"/>
    </row>
    <row r="579" spans="18:30">
      <c r="R579" s="44"/>
      <c r="S579" s="44"/>
      <c r="T579" s="44"/>
      <c r="U579" s="44"/>
      <c r="V579" s="44"/>
      <c r="W579" s="44"/>
      <c r="X579" s="44"/>
      <c r="Y579" s="44"/>
      <c r="Z579" s="44"/>
      <c r="AA579" s="44"/>
      <c r="AB579" s="44"/>
      <c r="AC579" s="44"/>
      <c r="AD579" s="44"/>
    </row>
    <row r="580" spans="18:30">
      <c r="R580" s="44"/>
      <c r="S580" s="44"/>
      <c r="T580" s="44"/>
      <c r="U580" s="44"/>
      <c r="V580" s="44"/>
      <c r="W580" s="44"/>
      <c r="X580" s="44"/>
      <c r="Y580" s="44"/>
      <c r="Z580" s="44"/>
      <c r="AA580" s="44"/>
      <c r="AB580" s="44"/>
      <c r="AC580" s="44"/>
      <c r="AD580" s="44"/>
    </row>
    <row r="581" spans="18:30">
      <c r="R581" s="44"/>
      <c r="S581" s="44"/>
      <c r="T581" s="44"/>
      <c r="U581" s="44"/>
      <c r="V581" s="44"/>
      <c r="W581" s="44"/>
      <c r="X581" s="44"/>
      <c r="Y581" s="44"/>
      <c r="Z581" s="44"/>
      <c r="AA581" s="44"/>
      <c r="AB581" s="44"/>
      <c r="AC581" s="44"/>
      <c r="AD581" s="44"/>
    </row>
    <row r="582" spans="18:30">
      <c r="R582" s="44"/>
      <c r="S582" s="44"/>
      <c r="T582" s="44"/>
      <c r="U582" s="44"/>
      <c r="V582" s="44"/>
      <c r="W582" s="44"/>
      <c r="X582" s="44"/>
      <c r="Y582" s="44"/>
      <c r="Z582" s="44"/>
      <c r="AA582" s="44"/>
      <c r="AB582" s="44"/>
      <c r="AC582" s="44"/>
      <c r="AD582" s="44"/>
    </row>
    <row r="583" spans="18:30">
      <c r="R583" s="44"/>
      <c r="S583" s="44"/>
      <c r="T583" s="44"/>
      <c r="U583" s="44"/>
      <c r="V583" s="44"/>
      <c r="W583" s="44"/>
      <c r="X583" s="44"/>
      <c r="Y583" s="44"/>
      <c r="Z583" s="44"/>
      <c r="AA583" s="44"/>
      <c r="AB583" s="44"/>
      <c r="AC583" s="44"/>
      <c r="AD583" s="44"/>
    </row>
    <row r="584" spans="18:30">
      <c r="R584" s="44"/>
      <c r="S584" s="44"/>
      <c r="T584" s="44"/>
      <c r="U584" s="44"/>
      <c r="V584" s="44"/>
      <c r="W584" s="44"/>
      <c r="X584" s="44"/>
      <c r="Y584" s="44"/>
      <c r="Z584" s="44"/>
      <c r="AA584" s="44"/>
      <c r="AB584" s="44"/>
      <c r="AC584" s="44"/>
      <c r="AD584" s="44"/>
    </row>
    <row r="585" spans="18:30">
      <c r="R585" s="44"/>
      <c r="S585" s="44"/>
      <c r="T585" s="44"/>
      <c r="U585" s="44"/>
      <c r="V585" s="44"/>
      <c r="W585" s="44"/>
      <c r="X585" s="44"/>
      <c r="Y585" s="44"/>
      <c r="Z585" s="44"/>
      <c r="AA585" s="44"/>
      <c r="AB585" s="44"/>
      <c r="AC585" s="44"/>
      <c r="AD585" s="44"/>
    </row>
    <row r="586" spans="18:30">
      <c r="R586" s="44"/>
      <c r="S586" s="44"/>
      <c r="T586" s="44"/>
      <c r="U586" s="44"/>
      <c r="V586" s="44"/>
      <c r="W586" s="44"/>
      <c r="X586" s="44"/>
      <c r="Y586" s="44"/>
      <c r="Z586" s="44"/>
      <c r="AA586" s="44"/>
      <c r="AB586" s="44"/>
      <c r="AC586" s="44"/>
      <c r="AD586" s="44"/>
    </row>
    <row r="587" spans="18:30">
      <c r="R587" s="44"/>
      <c r="S587" s="44"/>
      <c r="T587" s="44"/>
      <c r="U587" s="44"/>
      <c r="V587" s="44"/>
      <c r="W587" s="44"/>
      <c r="X587" s="44"/>
      <c r="Y587" s="44"/>
      <c r="Z587" s="44"/>
      <c r="AA587" s="44"/>
      <c r="AB587" s="44"/>
      <c r="AC587" s="44"/>
      <c r="AD587" s="44"/>
    </row>
    <row r="588" spans="18:30">
      <c r="R588" s="44"/>
      <c r="S588" s="44"/>
      <c r="T588" s="44"/>
      <c r="U588" s="44"/>
      <c r="V588" s="44"/>
      <c r="W588" s="44"/>
      <c r="X588" s="44"/>
      <c r="Y588" s="44"/>
      <c r="Z588" s="44"/>
      <c r="AA588" s="44"/>
      <c r="AB588" s="44"/>
      <c r="AC588" s="44"/>
      <c r="AD588" s="44"/>
    </row>
    <row r="589" spans="18:30">
      <c r="R589" s="44"/>
      <c r="S589" s="44"/>
      <c r="T589" s="44"/>
      <c r="U589" s="44"/>
      <c r="V589" s="44"/>
      <c r="W589" s="44"/>
      <c r="X589" s="44"/>
      <c r="Y589" s="44"/>
      <c r="Z589" s="44"/>
      <c r="AA589" s="44"/>
      <c r="AB589" s="44"/>
      <c r="AC589" s="44"/>
      <c r="AD589" s="44"/>
    </row>
    <row r="590" spans="18:30">
      <c r="R590" s="44"/>
      <c r="S590" s="44"/>
      <c r="T590" s="44"/>
      <c r="U590" s="44"/>
      <c r="V590" s="44"/>
      <c r="W590" s="44"/>
      <c r="X590" s="44"/>
      <c r="Y590" s="44"/>
      <c r="Z590" s="44"/>
      <c r="AA590" s="44"/>
      <c r="AB590" s="44"/>
      <c r="AC590" s="44"/>
      <c r="AD590" s="44"/>
    </row>
    <row r="591" spans="18:30">
      <c r="R591" s="44"/>
      <c r="S591" s="44"/>
      <c r="T591" s="44"/>
      <c r="U591" s="44"/>
      <c r="V591" s="44"/>
      <c r="W591" s="44"/>
      <c r="X591" s="44"/>
      <c r="Y591" s="44"/>
      <c r="Z591" s="44"/>
      <c r="AA591" s="44"/>
      <c r="AB591" s="44"/>
      <c r="AC591" s="44"/>
      <c r="AD591" s="44"/>
    </row>
    <row r="592" spans="18:30">
      <c r="R592" s="44"/>
      <c r="S592" s="44"/>
      <c r="T592" s="44"/>
      <c r="U592" s="44"/>
      <c r="V592" s="44"/>
      <c r="W592" s="44"/>
      <c r="X592" s="44"/>
      <c r="Y592" s="44"/>
      <c r="Z592" s="44"/>
      <c r="AA592" s="44"/>
      <c r="AB592" s="44"/>
      <c r="AC592" s="44"/>
      <c r="AD592" s="44"/>
    </row>
    <row r="593" spans="18:30">
      <c r="R593" s="44"/>
      <c r="S593" s="44"/>
      <c r="T593" s="44"/>
      <c r="U593" s="44"/>
      <c r="V593" s="44"/>
      <c r="W593" s="44"/>
      <c r="X593" s="44"/>
      <c r="Y593" s="44"/>
      <c r="Z593" s="44"/>
      <c r="AA593" s="44"/>
      <c r="AB593" s="44"/>
      <c r="AC593" s="44"/>
      <c r="AD593" s="44"/>
    </row>
    <row r="594" spans="18:30">
      <c r="R594" s="44"/>
      <c r="S594" s="44"/>
      <c r="T594" s="44"/>
      <c r="U594" s="44"/>
      <c r="V594" s="44"/>
      <c r="W594" s="44"/>
      <c r="X594" s="44"/>
      <c r="Y594" s="44"/>
      <c r="Z594" s="44"/>
      <c r="AA594" s="44"/>
      <c r="AB594" s="44"/>
      <c r="AC594" s="44"/>
      <c r="AD594" s="44"/>
    </row>
    <row r="595" spans="18:30">
      <c r="R595" s="44"/>
      <c r="S595" s="44"/>
      <c r="T595" s="44"/>
      <c r="U595" s="44"/>
      <c r="V595" s="44"/>
      <c r="W595" s="44"/>
      <c r="X595" s="44"/>
      <c r="Y595" s="44"/>
      <c r="Z595" s="44"/>
      <c r="AA595" s="44"/>
      <c r="AB595" s="44"/>
      <c r="AC595" s="44"/>
      <c r="AD595" s="44"/>
    </row>
    <row r="596" spans="18:30">
      <c r="R596" s="44"/>
      <c r="S596" s="44"/>
      <c r="T596" s="44"/>
      <c r="U596" s="44"/>
      <c r="V596" s="44"/>
      <c r="W596" s="44"/>
      <c r="X596" s="44"/>
      <c r="Y596" s="44"/>
      <c r="Z596" s="44"/>
      <c r="AA596" s="44"/>
      <c r="AB596" s="44"/>
      <c r="AC596" s="44"/>
      <c r="AD596" s="44"/>
    </row>
    <row r="597" spans="18:30">
      <c r="R597" s="44"/>
      <c r="S597" s="44"/>
      <c r="T597" s="44"/>
      <c r="U597" s="44"/>
      <c r="V597" s="44"/>
      <c r="W597" s="44"/>
      <c r="X597" s="44"/>
      <c r="Y597" s="44"/>
      <c r="Z597" s="44"/>
      <c r="AA597" s="44"/>
      <c r="AB597" s="44"/>
      <c r="AC597" s="44"/>
      <c r="AD597" s="44"/>
    </row>
    <row r="598" spans="18:30">
      <c r="R598" s="44"/>
      <c r="S598" s="44"/>
      <c r="T598" s="44"/>
      <c r="U598" s="44"/>
      <c r="V598" s="44"/>
      <c r="W598" s="44"/>
      <c r="X598" s="44"/>
      <c r="Y598" s="44"/>
      <c r="Z598" s="44"/>
      <c r="AA598" s="44"/>
      <c r="AB598" s="44"/>
      <c r="AC598" s="44"/>
      <c r="AD598" s="44"/>
    </row>
    <row r="599" spans="18:30">
      <c r="R599" s="44"/>
      <c r="S599" s="44"/>
      <c r="T599" s="44"/>
      <c r="U599" s="44"/>
      <c r="V599" s="44"/>
      <c r="W599" s="44"/>
      <c r="X599" s="44"/>
      <c r="Y599" s="44"/>
      <c r="Z599" s="44"/>
      <c r="AA599" s="44"/>
      <c r="AB599" s="44"/>
      <c r="AC599" s="44"/>
      <c r="AD599" s="44"/>
    </row>
    <row r="600" spans="18:30">
      <c r="R600" s="44"/>
      <c r="S600" s="44"/>
      <c r="T600" s="44"/>
      <c r="U600" s="44"/>
      <c r="V600" s="44"/>
      <c r="W600" s="44"/>
      <c r="X600" s="44"/>
      <c r="Y600" s="44"/>
      <c r="Z600" s="44"/>
      <c r="AA600" s="44"/>
      <c r="AB600" s="44"/>
      <c r="AC600" s="44"/>
      <c r="AD600" s="44"/>
    </row>
    <row r="601" spans="18:30">
      <c r="R601" s="44"/>
      <c r="S601" s="44"/>
      <c r="T601" s="44"/>
      <c r="U601" s="44"/>
      <c r="V601" s="44"/>
      <c r="W601" s="44"/>
      <c r="X601" s="44"/>
      <c r="Y601" s="44"/>
      <c r="Z601" s="44"/>
      <c r="AA601" s="44"/>
      <c r="AB601" s="44"/>
      <c r="AC601" s="44"/>
      <c r="AD601" s="44"/>
    </row>
    <row r="602" spans="18:30">
      <c r="R602" s="44"/>
      <c r="S602" s="44"/>
      <c r="T602" s="44"/>
      <c r="U602" s="44"/>
      <c r="V602" s="44"/>
      <c r="W602" s="44"/>
      <c r="X602" s="44"/>
      <c r="Y602" s="44"/>
      <c r="Z602" s="44"/>
      <c r="AA602" s="44"/>
      <c r="AB602" s="44"/>
      <c r="AC602" s="44"/>
      <c r="AD602" s="44"/>
    </row>
    <row r="603" spans="18:30">
      <c r="R603" s="44"/>
      <c r="S603" s="44"/>
      <c r="T603" s="44"/>
      <c r="U603" s="44"/>
      <c r="V603" s="44"/>
      <c r="W603" s="44"/>
      <c r="X603" s="44"/>
      <c r="Y603" s="44"/>
      <c r="Z603" s="44"/>
      <c r="AA603" s="44"/>
      <c r="AB603" s="44"/>
      <c r="AC603" s="44"/>
      <c r="AD603" s="44"/>
    </row>
    <row r="604" spans="18:30">
      <c r="R604" s="44"/>
      <c r="S604" s="44"/>
      <c r="T604" s="44"/>
      <c r="U604" s="44"/>
      <c r="V604" s="44"/>
      <c r="W604" s="44"/>
      <c r="X604" s="44"/>
      <c r="Y604" s="44"/>
      <c r="Z604" s="44"/>
      <c r="AA604" s="44"/>
      <c r="AB604" s="44"/>
      <c r="AC604" s="44"/>
      <c r="AD604" s="44"/>
    </row>
    <row r="605" spans="18:30">
      <c r="R605" s="44"/>
      <c r="S605" s="44"/>
      <c r="T605" s="44"/>
      <c r="U605" s="44"/>
      <c r="V605" s="44"/>
      <c r="W605" s="44"/>
      <c r="X605" s="44"/>
      <c r="Y605" s="44"/>
      <c r="Z605" s="44"/>
      <c r="AA605" s="44"/>
      <c r="AB605" s="44"/>
      <c r="AC605" s="44"/>
      <c r="AD605" s="44"/>
    </row>
    <row r="606" spans="18:30">
      <c r="R606" s="44"/>
      <c r="S606" s="44"/>
      <c r="T606" s="44"/>
      <c r="U606" s="44"/>
      <c r="V606" s="44"/>
      <c r="W606" s="44"/>
      <c r="X606" s="44"/>
      <c r="Y606" s="44"/>
      <c r="Z606" s="44"/>
      <c r="AA606" s="44"/>
      <c r="AB606" s="44"/>
      <c r="AC606" s="44"/>
      <c r="AD606" s="44"/>
    </row>
    <row r="607" spans="18:30">
      <c r="R607" s="44"/>
      <c r="S607" s="44"/>
      <c r="T607" s="44"/>
      <c r="U607" s="44"/>
      <c r="V607" s="44"/>
      <c r="W607" s="44"/>
      <c r="X607" s="44"/>
      <c r="Y607" s="44"/>
      <c r="Z607" s="44"/>
      <c r="AA607" s="44"/>
      <c r="AB607" s="44"/>
      <c r="AC607" s="44"/>
      <c r="AD607" s="44"/>
    </row>
    <row r="608" spans="18:30">
      <c r="R608" s="44"/>
      <c r="S608" s="44"/>
      <c r="T608" s="44"/>
      <c r="U608" s="44"/>
      <c r="V608" s="44"/>
      <c r="W608" s="44"/>
      <c r="X608" s="44"/>
      <c r="Y608" s="44"/>
      <c r="Z608" s="44"/>
      <c r="AA608" s="44"/>
      <c r="AB608" s="44"/>
      <c r="AC608" s="44"/>
      <c r="AD608" s="44"/>
    </row>
    <row r="609" spans="18:30">
      <c r="R609" s="44"/>
      <c r="S609" s="44"/>
      <c r="T609" s="44"/>
      <c r="U609" s="44"/>
      <c r="V609" s="44"/>
      <c r="W609" s="44"/>
      <c r="X609" s="44"/>
      <c r="Y609" s="44"/>
      <c r="Z609" s="44"/>
      <c r="AA609" s="44"/>
      <c r="AB609" s="44"/>
      <c r="AC609" s="44"/>
      <c r="AD609" s="44"/>
    </row>
    <row r="610" spans="18:30">
      <c r="R610" s="44"/>
      <c r="S610" s="44"/>
      <c r="T610" s="44"/>
      <c r="U610" s="44"/>
      <c r="V610" s="44"/>
      <c r="W610" s="44"/>
      <c r="X610" s="44"/>
      <c r="Y610" s="44"/>
      <c r="Z610" s="44"/>
      <c r="AA610" s="44"/>
      <c r="AB610" s="44"/>
      <c r="AC610" s="44"/>
      <c r="AD610" s="44"/>
    </row>
    <row r="611" spans="18:30">
      <c r="R611" s="44"/>
      <c r="S611" s="44"/>
      <c r="T611" s="44"/>
      <c r="U611" s="44"/>
      <c r="V611" s="44"/>
      <c r="W611" s="44"/>
      <c r="X611" s="44"/>
      <c r="Y611" s="44"/>
      <c r="Z611" s="44"/>
      <c r="AA611" s="44"/>
      <c r="AB611" s="44"/>
      <c r="AC611" s="44"/>
      <c r="AD611" s="44"/>
    </row>
    <row r="612" spans="18:30">
      <c r="R612" s="44"/>
      <c r="S612" s="44"/>
      <c r="T612" s="44"/>
      <c r="U612" s="44"/>
      <c r="V612" s="44"/>
      <c r="W612" s="44"/>
      <c r="X612" s="44"/>
      <c r="Y612" s="44"/>
      <c r="Z612" s="44"/>
      <c r="AA612" s="44"/>
      <c r="AB612" s="44"/>
      <c r="AC612" s="44"/>
      <c r="AD612" s="44"/>
    </row>
    <row r="613" spans="18:30">
      <c r="R613" s="44"/>
      <c r="S613" s="44"/>
      <c r="T613" s="44"/>
      <c r="U613" s="44"/>
      <c r="V613" s="44"/>
      <c r="W613" s="44"/>
      <c r="X613" s="44"/>
      <c r="Y613" s="44"/>
      <c r="Z613" s="44"/>
      <c r="AA613" s="44"/>
      <c r="AB613" s="44"/>
      <c r="AC613" s="44"/>
      <c r="AD613" s="44"/>
    </row>
    <row r="614" spans="18:30">
      <c r="R614" s="44"/>
      <c r="S614" s="44"/>
      <c r="T614" s="44"/>
      <c r="U614" s="44"/>
      <c r="V614" s="44"/>
      <c r="W614" s="44"/>
      <c r="X614" s="44"/>
      <c r="Y614" s="44"/>
      <c r="Z614" s="44"/>
      <c r="AA614" s="44"/>
      <c r="AB614" s="44"/>
      <c r="AC614" s="44"/>
      <c r="AD614" s="44"/>
    </row>
    <row r="615" spans="18:30">
      <c r="R615" s="44"/>
      <c r="S615" s="44"/>
      <c r="T615" s="44"/>
      <c r="U615" s="44"/>
      <c r="V615" s="44"/>
      <c r="W615" s="44"/>
      <c r="X615" s="44"/>
      <c r="Y615" s="44"/>
      <c r="Z615" s="44"/>
      <c r="AA615" s="44"/>
      <c r="AB615" s="44"/>
      <c r="AC615" s="44"/>
      <c r="AD615" s="44"/>
    </row>
    <row r="616" spans="18:30">
      <c r="R616" s="44"/>
      <c r="S616" s="44"/>
      <c r="T616" s="44"/>
      <c r="U616" s="44"/>
      <c r="V616" s="44"/>
      <c r="W616" s="44"/>
      <c r="X616" s="44"/>
      <c r="Y616" s="44"/>
      <c r="Z616" s="44"/>
      <c r="AA616" s="44"/>
      <c r="AB616" s="44"/>
      <c r="AC616" s="44"/>
      <c r="AD616" s="44"/>
    </row>
    <row r="617" spans="18:30">
      <c r="R617" s="44"/>
      <c r="S617" s="44"/>
      <c r="T617" s="44"/>
      <c r="U617" s="44"/>
      <c r="V617" s="44"/>
      <c r="W617" s="44"/>
      <c r="X617" s="44"/>
      <c r="Y617" s="44"/>
      <c r="Z617" s="44"/>
      <c r="AA617" s="44"/>
      <c r="AB617" s="44"/>
      <c r="AC617" s="44"/>
      <c r="AD617" s="44"/>
    </row>
    <row r="618" spans="18:30">
      <c r="R618" s="44"/>
      <c r="S618" s="44"/>
      <c r="T618" s="44"/>
      <c r="U618" s="44"/>
      <c r="V618" s="44"/>
      <c r="W618" s="44"/>
      <c r="X618" s="44"/>
      <c r="Y618" s="44"/>
      <c r="Z618" s="44"/>
      <c r="AA618" s="44"/>
      <c r="AB618" s="44"/>
      <c r="AC618" s="44"/>
      <c r="AD618" s="44"/>
    </row>
    <row r="619" spans="18:30">
      <c r="R619" s="44"/>
      <c r="S619" s="44"/>
      <c r="T619" s="44"/>
      <c r="U619" s="44"/>
      <c r="V619" s="44"/>
      <c r="W619" s="44"/>
      <c r="X619" s="44"/>
      <c r="Y619" s="44"/>
      <c r="Z619" s="44"/>
      <c r="AA619" s="44"/>
      <c r="AB619" s="44"/>
      <c r="AC619" s="44"/>
      <c r="AD619" s="44"/>
    </row>
    <row r="620" spans="18:30">
      <c r="R620" s="44"/>
      <c r="S620" s="44"/>
      <c r="T620" s="44"/>
      <c r="U620" s="44"/>
      <c r="V620" s="44"/>
      <c r="W620" s="44"/>
      <c r="X620" s="44"/>
      <c r="Y620" s="44"/>
      <c r="Z620" s="44"/>
      <c r="AA620" s="44"/>
      <c r="AB620" s="44"/>
      <c r="AC620" s="44"/>
      <c r="AD620" s="44"/>
    </row>
    <row r="621" spans="18:30">
      <c r="R621" s="44"/>
      <c r="S621" s="44"/>
      <c r="T621" s="44"/>
      <c r="U621" s="44"/>
      <c r="V621" s="44"/>
      <c r="W621" s="44"/>
      <c r="X621" s="44"/>
      <c r="Y621" s="44"/>
      <c r="Z621" s="44"/>
      <c r="AA621" s="44"/>
      <c r="AB621" s="44"/>
      <c r="AC621" s="44"/>
      <c r="AD621" s="44"/>
    </row>
    <row r="622" spans="18:30">
      <c r="R622" s="44"/>
      <c r="S622" s="44"/>
      <c r="T622" s="44"/>
      <c r="U622" s="44"/>
      <c r="V622" s="44"/>
      <c r="W622" s="44"/>
      <c r="X622" s="44"/>
      <c r="Y622" s="44"/>
      <c r="Z622" s="44"/>
      <c r="AA622" s="44"/>
      <c r="AB622" s="44"/>
      <c r="AC622" s="44"/>
      <c r="AD622" s="44"/>
    </row>
    <row r="623" spans="18:30">
      <c r="R623" s="44"/>
      <c r="S623" s="44"/>
      <c r="T623" s="44"/>
      <c r="U623" s="44"/>
      <c r="V623" s="44"/>
      <c r="W623" s="44"/>
      <c r="X623" s="44"/>
      <c r="Y623" s="44"/>
      <c r="Z623" s="44"/>
      <c r="AA623" s="44"/>
      <c r="AB623" s="44"/>
      <c r="AC623" s="44"/>
      <c r="AD623" s="44"/>
    </row>
    <row r="624" spans="18:30">
      <c r="R624" s="44"/>
      <c r="S624" s="44"/>
      <c r="T624" s="44"/>
      <c r="U624" s="44"/>
      <c r="V624" s="44"/>
      <c r="W624" s="44"/>
      <c r="X624" s="44"/>
      <c r="Y624" s="44"/>
      <c r="Z624" s="44"/>
      <c r="AA624" s="44"/>
      <c r="AB624" s="44"/>
      <c r="AC624" s="44"/>
      <c r="AD624" s="44"/>
    </row>
    <row r="625" spans="18:30">
      <c r="R625" s="44"/>
      <c r="S625" s="44"/>
      <c r="T625" s="44"/>
      <c r="U625" s="44"/>
      <c r="V625" s="44"/>
      <c r="W625" s="44"/>
      <c r="X625" s="44"/>
      <c r="Y625" s="44"/>
      <c r="Z625" s="44"/>
      <c r="AA625" s="44"/>
      <c r="AB625" s="44"/>
      <c r="AC625" s="44"/>
      <c r="AD625" s="44"/>
    </row>
    <row r="626" spans="18:30">
      <c r="R626" s="44"/>
      <c r="S626" s="44"/>
      <c r="T626" s="44"/>
      <c r="U626" s="44"/>
      <c r="V626" s="44"/>
      <c r="W626" s="44"/>
      <c r="X626" s="44"/>
      <c r="Y626" s="44"/>
      <c r="Z626" s="44"/>
      <c r="AA626" s="44"/>
      <c r="AB626" s="44"/>
      <c r="AC626" s="44"/>
      <c r="AD626" s="44"/>
    </row>
    <row r="627" spans="18:30">
      <c r="R627" s="44"/>
      <c r="S627" s="44"/>
      <c r="T627" s="44"/>
      <c r="U627" s="44"/>
      <c r="V627" s="44"/>
      <c r="W627" s="44"/>
      <c r="X627" s="44"/>
      <c r="Y627" s="44"/>
      <c r="Z627" s="44"/>
      <c r="AA627" s="44"/>
      <c r="AB627" s="44"/>
      <c r="AC627" s="44"/>
      <c r="AD627" s="44"/>
    </row>
    <row r="628" spans="18:30">
      <c r="R628" s="44"/>
      <c r="S628" s="44"/>
      <c r="T628" s="44"/>
      <c r="U628" s="44"/>
      <c r="V628" s="44"/>
      <c r="W628" s="44"/>
      <c r="X628" s="44"/>
      <c r="Y628" s="44"/>
      <c r="Z628" s="44"/>
      <c r="AA628" s="44"/>
      <c r="AB628" s="44"/>
      <c r="AC628" s="44"/>
      <c r="AD628" s="44"/>
    </row>
    <row r="629" spans="18:30">
      <c r="R629" s="44"/>
      <c r="S629" s="44"/>
      <c r="T629" s="44"/>
      <c r="U629" s="44"/>
      <c r="V629" s="44"/>
      <c r="W629" s="44"/>
      <c r="X629" s="44"/>
      <c r="Y629" s="44"/>
      <c r="Z629" s="44"/>
      <c r="AA629" s="44"/>
      <c r="AB629" s="44"/>
      <c r="AC629" s="44"/>
      <c r="AD629" s="44"/>
    </row>
    <row r="630" spans="18:30">
      <c r="R630" s="44"/>
      <c r="S630" s="44"/>
      <c r="T630" s="44"/>
      <c r="U630" s="44"/>
      <c r="V630" s="44"/>
      <c r="W630" s="44"/>
      <c r="X630" s="44"/>
      <c r="Y630" s="44"/>
      <c r="Z630" s="44"/>
      <c r="AA630" s="44"/>
      <c r="AB630" s="44"/>
      <c r="AC630" s="44"/>
      <c r="AD630" s="44"/>
    </row>
    <row r="631" spans="18:30">
      <c r="R631" s="44"/>
      <c r="S631" s="44"/>
      <c r="T631" s="44"/>
      <c r="U631" s="44"/>
      <c r="V631" s="44"/>
      <c r="W631" s="44"/>
      <c r="X631" s="44"/>
      <c r="Y631" s="44"/>
      <c r="Z631" s="44"/>
      <c r="AA631" s="44"/>
      <c r="AB631" s="44"/>
      <c r="AC631" s="44"/>
      <c r="AD631" s="44"/>
    </row>
    <row r="632" spans="18:30">
      <c r="R632" s="44"/>
      <c r="S632" s="44"/>
      <c r="T632" s="44"/>
      <c r="U632" s="44"/>
      <c r="V632" s="44"/>
      <c r="W632" s="44"/>
      <c r="X632" s="44"/>
      <c r="Y632" s="44"/>
      <c r="Z632" s="44"/>
      <c r="AA632" s="44"/>
      <c r="AB632" s="44"/>
      <c r="AC632" s="44"/>
      <c r="AD632" s="44"/>
    </row>
    <row r="633" spans="18:30">
      <c r="R633" s="44"/>
      <c r="S633" s="44"/>
      <c r="T633" s="44"/>
      <c r="U633" s="44"/>
      <c r="V633" s="44"/>
      <c r="W633" s="44"/>
      <c r="X633" s="44"/>
      <c r="Y633" s="44"/>
      <c r="Z633" s="44"/>
      <c r="AA633" s="44"/>
      <c r="AB633" s="44"/>
      <c r="AC633" s="44"/>
      <c r="AD633" s="44"/>
    </row>
    <row r="634" spans="18:30">
      <c r="R634" s="44"/>
      <c r="S634" s="44"/>
      <c r="T634" s="44"/>
      <c r="U634" s="44"/>
      <c r="V634" s="44"/>
      <c r="W634" s="44"/>
      <c r="X634" s="44"/>
      <c r="Y634" s="44"/>
      <c r="Z634" s="44"/>
      <c r="AA634" s="44"/>
      <c r="AB634" s="44"/>
      <c r="AC634" s="44"/>
      <c r="AD634" s="44"/>
    </row>
    <row r="635" spans="18:30">
      <c r="R635" s="44"/>
      <c r="S635" s="44"/>
      <c r="T635" s="44"/>
      <c r="U635" s="44"/>
      <c r="V635" s="44"/>
      <c r="W635" s="44"/>
      <c r="X635" s="44"/>
      <c r="Y635" s="44"/>
      <c r="Z635" s="44"/>
      <c r="AA635" s="44"/>
      <c r="AB635" s="44"/>
      <c r="AC635" s="44"/>
      <c r="AD635" s="44"/>
    </row>
    <row r="636" spans="18:30">
      <c r="R636" s="44"/>
      <c r="S636" s="44"/>
      <c r="T636" s="44"/>
      <c r="U636" s="44"/>
      <c r="V636" s="44"/>
      <c r="W636" s="44"/>
      <c r="X636" s="44"/>
      <c r="Y636" s="44"/>
      <c r="Z636" s="44"/>
      <c r="AA636" s="44"/>
      <c r="AB636" s="44"/>
      <c r="AC636" s="44"/>
      <c r="AD636" s="44"/>
    </row>
    <row r="637" spans="18:30">
      <c r="R637" s="44"/>
      <c r="S637" s="44"/>
      <c r="T637" s="44"/>
      <c r="U637" s="44"/>
      <c r="V637" s="44"/>
      <c r="W637" s="44"/>
      <c r="X637" s="44"/>
      <c r="Y637" s="44"/>
      <c r="Z637" s="44"/>
      <c r="AA637" s="44"/>
      <c r="AB637" s="44"/>
      <c r="AC637" s="44"/>
      <c r="AD637" s="44"/>
    </row>
    <row r="638" spans="18:30">
      <c r="R638" s="44"/>
      <c r="S638" s="44"/>
      <c r="T638" s="44"/>
      <c r="U638" s="44"/>
      <c r="V638" s="44"/>
      <c r="W638" s="44"/>
      <c r="X638" s="44"/>
      <c r="Y638" s="44"/>
      <c r="Z638" s="44"/>
      <c r="AA638" s="44"/>
      <c r="AB638" s="44"/>
      <c r="AC638" s="44"/>
      <c r="AD638" s="44"/>
    </row>
    <row r="639" spans="18:30">
      <c r="R639" s="44"/>
      <c r="S639" s="44"/>
      <c r="T639" s="44"/>
      <c r="U639" s="44"/>
      <c r="V639" s="44"/>
      <c r="W639" s="44"/>
      <c r="X639" s="44"/>
      <c r="Y639" s="44"/>
      <c r="Z639" s="44"/>
      <c r="AA639" s="44"/>
      <c r="AB639" s="44"/>
      <c r="AC639" s="44"/>
      <c r="AD639" s="44"/>
    </row>
    <row r="640" spans="18:30">
      <c r="R640" s="44"/>
      <c r="S640" s="44"/>
      <c r="T640" s="44"/>
      <c r="U640" s="44"/>
      <c r="V640" s="44"/>
      <c r="W640" s="44"/>
      <c r="X640" s="44"/>
      <c r="Y640" s="44"/>
      <c r="Z640" s="44"/>
      <c r="AA640" s="44"/>
      <c r="AB640" s="44"/>
      <c r="AC640" s="44"/>
      <c r="AD640" s="44"/>
    </row>
    <row r="641" spans="18:30">
      <c r="R641" s="44"/>
      <c r="S641" s="44"/>
      <c r="T641" s="44"/>
      <c r="U641" s="44"/>
      <c r="V641" s="44"/>
      <c r="W641" s="44"/>
      <c r="X641" s="44"/>
      <c r="Y641" s="44"/>
      <c r="Z641" s="44"/>
      <c r="AA641" s="44"/>
      <c r="AB641" s="44"/>
      <c r="AC641" s="44"/>
      <c r="AD641" s="44"/>
    </row>
    <row r="642" spans="18:30">
      <c r="R642" s="44"/>
      <c r="S642" s="44"/>
      <c r="T642" s="44"/>
      <c r="U642" s="44"/>
      <c r="V642" s="44"/>
      <c r="W642" s="44"/>
      <c r="X642" s="44"/>
      <c r="Y642" s="44"/>
      <c r="Z642" s="44"/>
      <c r="AA642" s="44"/>
      <c r="AB642" s="44"/>
      <c r="AC642" s="44"/>
      <c r="AD642" s="44"/>
    </row>
    <row r="643" spans="18:30">
      <c r="R643" s="44"/>
      <c r="S643" s="44"/>
      <c r="T643" s="44"/>
      <c r="U643" s="44"/>
      <c r="V643" s="44"/>
      <c r="W643" s="44"/>
      <c r="X643" s="44"/>
      <c r="Y643" s="44"/>
      <c r="Z643" s="44"/>
      <c r="AA643" s="44"/>
      <c r="AB643" s="44"/>
      <c r="AC643" s="44"/>
      <c r="AD643" s="44"/>
    </row>
    <row r="644" spans="18:30">
      <c r="R644" s="44"/>
      <c r="S644" s="44"/>
      <c r="T644" s="44"/>
      <c r="U644" s="44"/>
      <c r="V644" s="44"/>
      <c r="W644" s="44"/>
      <c r="X644" s="44"/>
      <c r="Y644" s="44"/>
      <c r="Z644" s="44"/>
      <c r="AA644" s="44"/>
      <c r="AB644" s="44"/>
      <c r="AC644" s="44"/>
      <c r="AD644" s="44"/>
    </row>
    <row r="645" spans="18:30">
      <c r="R645" s="44"/>
      <c r="S645" s="44"/>
      <c r="T645" s="44"/>
      <c r="U645" s="44"/>
      <c r="V645" s="44"/>
      <c r="W645" s="44"/>
      <c r="X645" s="44"/>
      <c r="Y645" s="44"/>
      <c r="Z645" s="44"/>
      <c r="AA645" s="44"/>
      <c r="AB645" s="44"/>
      <c r="AC645" s="44"/>
      <c r="AD645" s="44"/>
    </row>
    <row r="646" spans="18:30">
      <c r="R646" s="44"/>
      <c r="S646" s="44"/>
      <c r="T646" s="44"/>
      <c r="U646" s="44"/>
      <c r="V646" s="44"/>
      <c r="W646" s="44"/>
      <c r="X646" s="44"/>
      <c r="Y646" s="44"/>
      <c r="Z646" s="44"/>
      <c r="AA646" s="44"/>
      <c r="AB646" s="44"/>
      <c r="AC646" s="44"/>
      <c r="AD646" s="44"/>
    </row>
    <row r="647" spans="18:30">
      <c r="R647" s="44"/>
      <c r="S647" s="44"/>
      <c r="T647" s="44"/>
      <c r="U647" s="44"/>
      <c r="V647" s="44"/>
      <c r="W647" s="44"/>
      <c r="X647" s="44"/>
      <c r="Y647" s="44"/>
      <c r="Z647" s="44"/>
      <c r="AA647" s="44"/>
      <c r="AB647" s="44"/>
      <c r="AC647" s="44"/>
      <c r="AD647" s="44"/>
    </row>
    <row r="648" spans="18:30">
      <c r="R648" s="44"/>
      <c r="S648" s="44"/>
      <c r="T648" s="44"/>
      <c r="U648" s="44"/>
      <c r="V648" s="44"/>
      <c r="W648" s="44"/>
      <c r="X648" s="44"/>
      <c r="Y648" s="44"/>
      <c r="Z648" s="44"/>
      <c r="AA648" s="44"/>
      <c r="AB648" s="44"/>
      <c r="AC648" s="44"/>
      <c r="AD648" s="44"/>
    </row>
    <row r="649" spans="18:30">
      <c r="R649" s="44"/>
      <c r="S649" s="44"/>
      <c r="T649" s="44"/>
      <c r="U649" s="44"/>
      <c r="V649" s="44"/>
      <c r="W649" s="44"/>
      <c r="X649" s="44"/>
      <c r="Y649" s="44"/>
      <c r="Z649" s="44"/>
      <c r="AA649" s="44"/>
      <c r="AB649" s="44"/>
      <c r="AC649" s="44"/>
      <c r="AD649" s="44"/>
    </row>
    <row r="650" spans="18:30">
      <c r="R650" s="44"/>
      <c r="S650" s="44"/>
      <c r="T650" s="44"/>
      <c r="U650" s="44"/>
      <c r="V650" s="44"/>
      <c r="W650" s="44"/>
      <c r="X650" s="44"/>
      <c r="Y650" s="44"/>
      <c r="Z650" s="44"/>
      <c r="AA650" s="44"/>
      <c r="AB650" s="44"/>
      <c r="AC650" s="44"/>
      <c r="AD650" s="44"/>
    </row>
    <row r="651" spans="18:30">
      <c r="R651" s="44"/>
      <c r="S651" s="44"/>
      <c r="T651" s="44"/>
      <c r="U651" s="44"/>
      <c r="V651" s="44"/>
      <c r="W651" s="44"/>
      <c r="X651" s="44"/>
      <c r="Y651" s="44"/>
      <c r="Z651" s="44"/>
      <c r="AA651" s="44"/>
      <c r="AB651" s="44"/>
      <c r="AC651" s="44"/>
      <c r="AD651" s="44"/>
    </row>
    <row r="652" spans="18:30">
      <c r="R652" s="44"/>
      <c r="S652" s="44"/>
      <c r="T652" s="44"/>
      <c r="U652" s="44"/>
      <c r="V652" s="44"/>
      <c r="W652" s="44"/>
      <c r="X652" s="44"/>
      <c r="Y652" s="44"/>
      <c r="Z652" s="44"/>
      <c r="AA652" s="44"/>
      <c r="AB652" s="44"/>
      <c r="AC652" s="44"/>
      <c r="AD652" s="44"/>
    </row>
    <row r="653" spans="18:30">
      <c r="R653" s="44"/>
      <c r="S653" s="44"/>
      <c r="T653" s="44"/>
      <c r="U653" s="44"/>
      <c r="V653" s="44"/>
      <c r="W653" s="44"/>
      <c r="X653" s="44"/>
      <c r="Y653" s="44"/>
      <c r="Z653" s="44"/>
      <c r="AA653" s="44"/>
      <c r="AB653" s="44"/>
      <c r="AC653" s="44"/>
      <c r="AD653" s="44"/>
    </row>
    <row r="654" spans="18:30">
      <c r="R654" s="44"/>
      <c r="S654" s="44"/>
      <c r="T654" s="44"/>
      <c r="U654" s="44"/>
      <c r="V654" s="44"/>
      <c r="W654" s="44"/>
      <c r="X654" s="44"/>
      <c r="Y654" s="44"/>
      <c r="Z654" s="44"/>
      <c r="AA654" s="44"/>
      <c r="AB654" s="44"/>
      <c r="AC654" s="44"/>
      <c r="AD654" s="44"/>
    </row>
    <row r="655" spans="18:30">
      <c r="R655" s="44"/>
      <c r="S655" s="44"/>
      <c r="T655" s="44"/>
      <c r="U655" s="44"/>
      <c r="V655" s="44"/>
      <c r="W655" s="44"/>
      <c r="X655" s="44"/>
      <c r="Y655" s="44"/>
      <c r="Z655" s="44"/>
      <c r="AA655" s="44"/>
      <c r="AB655" s="44"/>
      <c r="AC655" s="44"/>
      <c r="AD655" s="44"/>
    </row>
    <row r="656" spans="18:30">
      <c r="R656" s="44"/>
      <c r="S656" s="44"/>
      <c r="T656" s="44"/>
      <c r="U656" s="44"/>
      <c r="V656" s="44"/>
      <c r="W656" s="44"/>
      <c r="X656" s="44"/>
      <c r="Y656" s="44"/>
      <c r="Z656" s="44"/>
      <c r="AA656" s="44"/>
      <c r="AB656" s="44"/>
      <c r="AC656" s="44"/>
      <c r="AD656" s="44"/>
    </row>
    <row r="657" spans="18:30">
      <c r="R657" s="44"/>
      <c r="S657" s="44"/>
      <c r="T657" s="44"/>
      <c r="U657" s="44"/>
      <c r="V657" s="44"/>
      <c r="W657" s="44"/>
      <c r="X657" s="44"/>
      <c r="Y657" s="44"/>
      <c r="Z657" s="44"/>
      <c r="AA657" s="44"/>
      <c r="AB657" s="44"/>
      <c r="AC657" s="44"/>
      <c r="AD657" s="44"/>
    </row>
    <row r="658" spans="18:30">
      <c r="R658" s="44"/>
      <c r="S658" s="44"/>
      <c r="T658" s="44"/>
      <c r="U658" s="44"/>
      <c r="V658" s="44"/>
      <c r="W658" s="44"/>
      <c r="X658" s="44"/>
      <c r="Y658" s="44"/>
      <c r="Z658" s="44"/>
      <c r="AA658" s="44"/>
      <c r="AB658" s="44"/>
      <c r="AC658" s="44"/>
      <c r="AD658" s="44"/>
    </row>
    <row r="659" spans="18:30">
      <c r="R659" s="44"/>
      <c r="S659" s="44"/>
      <c r="T659" s="44"/>
      <c r="U659" s="44"/>
      <c r="V659" s="44"/>
      <c r="W659" s="44"/>
      <c r="X659" s="44"/>
      <c r="Y659" s="44"/>
      <c r="Z659" s="44"/>
      <c r="AA659" s="44"/>
      <c r="AB659" s="44"/>
      <c r="AC659" s="44"/>
      <c r="AD659" s="44"/>
    </row>
    <row r="660" spans="18:30">
      <c r="R660" s="44"/>
      <c r="S660" s="44"/>
      <c r="T660" s="44"/>
      <c r="U660" s="44"/>
      <c r="V660" s="44"/>
      <c r="W660" s="44"/>
      <c r="X660" s="44"/>
      <c r="Y660" s="44"/>
      <c r="Z660" s="44"/>
      <c r="AA660" s="44"/>
      <c r="AB660" s="44"/>
      <c r="AC660" s="44"/>
      <c r="AD660" s="44"/>
    </row>
    <row r="661" spans="18:30">
      <c r="R661" s="44"/>
      <c r="S661" s="44"/>
      <c r="T661" s="44"/>
      <c r="U661" s="44"/>
      <c r="V661" s="44"/>
      <c r="W661" s="44"/>
      <c r="X661" s="44"/>
      <c r="Y661" s="44"/>
      <c r="Z661" s="44"/>
      <c r="AA661" s="44"/>
      <c r="AB661" s="44"/>
      <c r="AC661" s="44"/>
      <c r="AD661" s="44"/>
    </row>
    <row r="662" spans="18:30">
      <c r="R662" s="44"/>
      <c r="S662" s="44"/>
      <c r="T662" s="44"/>
      <c r="U662" s="44"/>
      <c r="V662" s="44"/>
      <c r="W662" s="44"/>
      <c r="X662" s="44"/>
      <c r="Y662" s="44"/>
      <c r="Z662" s="44"/>
      <c r="AA662" s="44"/>
      <c r="AB662" s="44"/>
      <c r="AC662" s="44"/>
      <c r="AD662" s="44"/>
    </row>
    <row r="663" spans="18:30">
      <c r="R663" s="44"/>
      <c r="S663" s="44"/>
      <c r="T663" s="44"/>
      <c r="U663" s="44"/>
      <c r="V663" s="44"/>
      <c r="W663" s="44"/>
      <c r="X663" s="44"/>
      <c r="Y663" s="44"/>
      <c r="Z663" s="44"/>
      <c r="AA663" s="44"/>
      <c r="AB663" s="44"/>
      <c r="AC663" s="44"/>
      <c r="AD663" s="44"/>
    </row>
    <row r="664" spans="18:30">
      <c r="R664" s="44"/>
      <c r="S664" s="44"/>
      <c r="T664" s="44"/>
      <c r="U664" s="44"/>
      <c r="V664" s="44"/>
      <c r="W664" s="44"/>
      <c r="X664" s="44"/>
      <c r="Y664" s="44"/>
      <c r="Z664" s="44"/>
      <c r="AA664" s="44"/>
      <c r="AB664" s="44"/>
      <c r="AC664" s="44"/>
      <c r="AD664" s="44"/>
    </row>
    <row r="665" spans="18:30">
      <c r="R665" s="44"/>
      <c r="S665" s="44"/>
      <c r="T665" s="44"/>
      <c r="U665" s="44"/>
      <c r="V665" s="44"/>
      <c r="W665" s="44"/>
      <c r="X665" s="44"/>
      <c r="Y665" s="44"/>
      <c r="Z665" s="44"/>
      <c r="AA665" s="44"/>
      <c r="AB665" s="44"/>
      <c r="AC665" s="44"/>
      <c r="AD665" s="44"/>
    </row>
    <row r="666" spans="18:30">
      <c r="R666" s="44"/>
      <c r="S666" s="44"/>
      <c r="T666" s="44"/>
      <c r="U666" s="44"/>
      <c r="V666" s="44"/>
      <c r="W666" s="44"/>
      <c r="X666" s="44"/>
      <c r="Y666" s="44"/>
      <c r="Z666" s="44"/>
      <c r="AA666" s="44"/>
      <c r="AB666" s="44"/>
      <c r="AC666" s="44"/>
      <c r="AD666" s="44"/>
    </row>
    <row r="667" spans="18:30">
      <c r="R667" s="44"/>
      <c r="S667" s="44"/>
      <c r="T667" s="44"/>
      <c r="U667" s="44"/>
      <c r="V667" s="44"/>
      <c r="W667" s="44"/>
      <c r="X667" s="44"/>
      <c r="Y667" s="44"/>
      <c r="Z667" s="44"/>
      <c r="AA667" s="44"/>
      <c r="AB667" s="44"/>
      <c r="AC667" s="44"/>
      <c r="AD667" s="44"/>
    </row>
    <row r="668" spans="18:30">
      <c r="R668" s="44"/>
      <c r="S668" s="44"/>
      <c r="T668" s="44"/>
      <c r="U668" s="44"/>
      <c r="V668" s="44"/>
      <c r="W668" s="44"/>
      <c r="X668" s="44"/>
      <c r="Y668" s="44"/>
      <c r="Z668" s="44"/>
      <c r="AA668" s="44"/>
      <c r="AB668" s="44"/>
      <c r="AC668" s="44"/>
      <c r="AD668" s="44"/>
    </row>
    <row r="669" spans="18:30">
      <c r="R669" s="44"/>
      <c r="S669" s="44"/>
      <c r="T669" s="44"/>
      <c r="U669" s="44"/>
      <c r="V669" s="44"/>
      <c r="W669" s="44"/>
      <c r="X669" s="44"/>
      <c r="Y669" s="44"/>
      <c r="Z669" s="44"/>
      <c r="AA669" s="44"/>
      <c r="AB669" s="44"/>
      <c r="AC669" s="44"/>
      <c r="AD669" s="44"/>
    </row>
    <row r="670" spans="18:30">
      <c r="R670" s="44"/>
      <c r="S670" s="44"/>
      <c r="T670" s="44"/>
      <c r="U670" s="44"/>
      <c r="V670" s="44"/>
      <c r="W670" s="44"/>
      <c r="X670" s="44"/>
      <c r="Y670" s="44"/>
      <c r="Z670" s="44"/>
      <c r="AA670" s="44"/>
      <c r="AB670" s="44"/>
      <c r="AC670" s="44"/>
      <c r="AD670" s="44"/>
    </row>
    <row r="671" spans="18:30">
      <c r="R671" s="44"/>
      <c r="S671" s="44"/>
      <c r="T671" s="44"/>
      <c r="U671" s="44"/>
      <c r="V671" s="44"/>
      <c r="W671" s="44"/>
      <c r="X671" s="44"/>
      <c r="Y671" s="44"/>
      <c r="Z671" s="44"/>
      <c r="AA671" s="44"/>
      <c r="AB671" s="44"/>
      <c r="AC671" s="44"/>
      <c r="AD671" s="44"/>
    </row>
    <row r="672" spans="18:30">
      <c r="R672" s="44"/>
      <c r="S672" s="44"/>
      <c r="T672" s="44"/>
      <c r="U672" s="44"/>
      <c r="V672" s="44"/>
      <c r="W672" s="44"/>
      <c r="X672" s="44"/>
      <c r="Y672" s="44"/>
      <c r="Z672" s="44"/>
      <c r="AA672" s="44"/>
      <c r="AB672" s="44"/>
      <c r="AC672" s="44"/>
      <c r="AD672" s="44"/>
    </row>
    <row r="673" spans="18:30">
      <c r="R673" s="44"/>
      <c r="S673" s="44"/>
      <c r="T673" s="44"/>
      <c r="U673" s="44"/>
      <c r="V673" s="44"/>
      <c r="W673" s="44"/>
      <c r="X673" s="44"/>
      <c r="Y673" s="44"/>
      <c r="Z673" s="44"/>
      <c r="AA673" s="44"/>
      <c r="AB673" s="44"/>
      <c r="AC673" s="44"/>
      <c r="AD673" s="44"/>
    </row>
    <row r="674" spans="18:30">
      <c r="R674" s="44"/>
      <c r="S674" s="44"/>
      <c r="T674" s="44"/>
      <c r="U674" s="44"/>
      <c r="V674" s="44"/>
      <c r="W674" s="44"/>
      <c r="X674" s="44"/>
      <c r="Y674" s="44"/>
      <c r="Z674" s="44"/>
      <c r="AA674" s="44"/>
      <c r="AB674" s="44"/>
      <c r="AC674" s="44"/>
      <c r="AD674" s="44"/>
    </row>
    <row r="675" spans="18:30">
      <c r="R675" s="44"/>
      <c r="S675" s="44"/>
      <c r="T675" s="44"/>
      <c r="U675" s="44"/>
      <c r="V675" s="44"/>
      <c r="W675" s="44"/>
      <c r="X675" s="44"/>
      <c r="Y675" s="44"/>
      <c r="Z675" s="44"/>
      <c r="AA675" s="44"/>
      <c r="AB675" s="44"/>
      <c r="AC675" s="44"/>
      <c r="AD675" s="44"/>
    </row>
    <row r="676" spans="18:30">
      <c r="R676" s="44"/>
      <c r="S676" s="44"/>
      <c r="T676" s="44"/>
      <c r="U676" s="44"/>
      <c r="V676" s="44"/>
      <c r="W676" s="44"/>
      <c r="X676" s="44"/>
      <c r="Y676" s="44"/>
      <c r="Z676" s="44"/>
      <c r="AA676" s="44"/>
      <c r="AB676" s="44"/>
      <c r="AC676" s="44"/>
      <c r="AD676" s="44"/>
    </row>
    <row r="677" spans="18:30">
      <c r="R677" s="44"/>
      <c r="S677" s="44"/>
      <c r="T677" s="44"/>
      <c r="U677" s="44"/>
      <c r="V677" s="44"/>
      <c r="W677" s="44"/>
      <c r="X677" s="44"/>
      <c r="Y677" s="44"/>
      <c r="Z677" s="44"/>
      <c r="AA677" s="44"/>
      <c r="AB677" s="44"/>
      <c r="AC677" s="44"/>
      <c r="AD677" s="44"/>
    </row>
    <row r="678" spans="18:30">
      <c r="R678" s="44"/>
      <c r="S678" s="44"/>
      <c r="T678" s="44"/>
      <c r="U678" s="44"/>
      <c r="V678" s="44"/>
      <c r="W678" s="44"/>
      <c r="X678" s="44"/>
      <c r="Y678" s="44"/>
      <c r="Z678" s="44"/>
      <c r="AA678" s="44"/>
      <c r="AB678" s="44"/>
      <c r="AC678" s="44"/>
      <c r="AD678" s="44"/>
    </row>
    <row r="679" spans="18:30">
      <c r="R679" s="44"/>
      <c r="S679" s="44"/>
      <c r="T679" s="44"/>
      <c r="U679" s="44"/>
      <c r="V679" s="44"/>
      <c r="W679" s="44"/>
      <c r="X679" s="44"/>
      <c r="Y679" s="44"/>
      <c r="Z679" s="44"/>
      <c r="AA679" s="44"/>
      <c r="AB679" s="44"/>
      <c r="AC679" s="44"/>
      <c r="AD679" s="44"/>
    </row>
    <row r="680" spans="18:30">
      <c r="R680" s="44"/>
      <c r="S680" s="44"/>
      <c r="T680" s="44"/>
      <c r="U680" s="44"/>
      <c r="V680" s="44"/>
      <c r="W680" s="44"/>
      <c r="X680" s="44"/>
      <c r="Y680" s="44"/>
      <c r="Z680" s="44"/>
      <c r="AA680" s="44"/>
      <c r="AB680" s="44"/>
      <c r="AC680" s="44"/>
      <c r="AD680" s="44"/>
    </row>
    <row r="681" spans="18:30">
      <c r="R681" s="44"/>
      <c r="S681" s="44"/>
      <c r="T681" s="44"/>
      <c r="U681" s="44"/>
      <c r="V681" s="44"/>
      <c r="W681" s="44"/>
      <c r="X681" s="44"/>
      <c r="Y681" s="44"/>
      <c r="Z681" s="44"/>
      <c r="AA681" s="44"/>
      <c r="AB681" s="44"/>
      <c r="AC681" s="44"/>
      <c r="AD681" s="44"/>
    </row>
    <row r="682" spans="18:30">
      <c r="R682" s="44"/>
      <c r="S682" s="44"/>
      <c r="T682" s="44"/>
      <c r="U682" s="44"/>
      <c r="V682" s="44"/>
      <c r="W682" s="44"/>
      <c r="X682" s="44"/>
      <c r="Y682" s="44"/>
      <c r="Z682" s="44"/>
      <c r="AA682" s="44"/>
      <c r="AB682" s="44"/>
      <c r="AC682" s="44"/>
      <c r="AD682" s="44"/>
    </row>
    <row r="683" spans="18:30">
      <c r="R683" s="44"/>
      <c r="S683" s="44"/>
      <c r="T683" s="44"/>
      <c r="U683" s="44"/>
      <c r="V683" s="44"/>
      <c r="W683" s="44"/>
      <c r="X683" s="44"/>
      <c r="Y683" s="44"/>
      <c r="Z683" s="44"/>
      <c r="AA683" s="44"/>
      <c r="AB683" s="44"/>
      <c r="AC683" s="44"/>
      <c r="AD683" s="44"/>
    </row>
    <row r="684" spans="18:30">
      <c r="R684" s="44"/>
      <c r="S684" s="44"/>
      <c r="T684" s="44"/>
      <c r="U684" s="44"/>
      <c r="V684" s="44"/>
      <c r="W684" s="44"/>
      <c r="X684" s="44"/>
      <c r="Y684" s="44"/>
      <c r="Z684" s="44"/>
      <c r="AA684" s="44"/>
      <c r="AB684" s="44"/>
      <c r="AC684" s="44"/>
      <c r="AD684" s="44"/>
    </row>
    <row r="685" spans="18:30">
      <c r="R685" s="44"/>
      <c r="S685" s="44"/>
      <c r="T685" s="44"/>
      <c r="U685" s="44"/>
      <c r="V685" s="44"/>
      <c r="W685" s="44"/>
      <c r="X685" s="44"/>
      <c r="Y685" s="44"/>
      <c r="Z685" s="44"/>
      <c r="AA685" s="44"/>
      <c r="AB685" s="44"/>
      <c r="AC685" s="44"/>
      <c r="AD685" s="44"/>
    </row>
    <row r="686" spans="18:30">
      <c r="R686" s="44"/>
      <c r="S686" s="44"/>
      <c r="T686" s="44"/>
      <c r="U686" s="44"/>
      <c r="V686" s="44"/>
      <c r="W686" s="44"/>
      <c r="X686" s="44"/>
      <c r="Y686" s="44"/>
      <c r="Z686" s="44"/>
      <c r="AA686" s="44"/>
      <c r="AB686" s="44"/>
      <c r="AC686" s="44"/>
      <c r="AD686" s="44"/>
    </row>
    <row r="687" spans="18:30">
      <c r="R687" s="44"/>
      <c r="S687" s="44"/>
      <c r="T687" s="44"/>
      <c r="U687" s="44"/>
      <c r="V687" s="44"/>
      <c r="W687" s="44"/>
      <c r="X687" s="44"/>
      <c r="Y687" s="44"/>
      <c r="Z687" s="44"/>
      <c r="AA687" s="44"/>
      <c r="AB687" s="44"/>
      <c r="AC687" s="44"/>
      <c r="AD687" s="44"/>
    </row>
    <row r="688" spans="18:30">
      <c r="R688" s="44"/>
      <c r="S688" s="44"/>
      <c r="T688" s="44"/>
      <c r="U688" s="44"/>
      <c r="V688" s="44"/>
      <c r="W688" s="44"/>
      <c r="X688" s="44"/>
      <c r="Y688" s="44"/>
      <c r="Z688" s="44"/>
      <c r="AA688" s="44"/>
      <c r="AB688" s="44"/>
      <c r="AC688" s="44"/>
      <c r="AD688" s="44"/>
    </row>
    <row r="689" spans="18:30">
      <c r="R689" s="44"/>
      <c r="S689" s="44"/>
      <c r="T689" s="44"/>
      <c r="U689" s="44"/>
      <c r="V689" s="44"/>
      <c r="W689" s="44"/>
      <c r="X689" s="44"/>
      <c r="Y689" s="44"/>
      <c r="Z689" s="44"/>
      <c r="AA689" s="44"/>
      <c r="AB689" s="44"/>
      <c r="AC689" s="44"/>
      <c r="AD689" s="44"/>
    </row>
    <row r="690" spans="18:30">
      <c r="R690" s="44"/>
      <c r="S690" s="44"/>
      <c r="T690" s="44"/>
      <c r="U690" s="44"/>
      <c r="V690" s="44"/>
      <c r="W690" s="44"/>
      <c r="X690" s="44"/>
      <c r="Y690" s="44"/>
      <c r="Z690" s="44"/>
      <c r="AA690" s="44"/>
      <c r="AB690" s="44"/>
      <c r="AC690" s="44"/>
      <c r="AD690" s="44"/>
    </row>
    <row r="691" spans="18:30">
      <c r="R691" s="44"/>
      <c r="S691" s="44"/>
      <c r="T691" s="44"/>
      <c r="U691" s="44"/>
      <c r="V691" s="44"/>
      <c r="W691" s="44"/>
      <c r="X691" s="44"/>
      <c r="Y691" s="44"/>
      <c r="Z691" s="44"/>
      <c r="AA691" s="44"/>
      <c r="AB691" s="44"/>
      <c r="AC691" s="44"/>
      <c r="AD691" s="44"/>
    </row>
    <row r="692" spans="18:30">
      <c r="R692" s="44"/>
      <c r="S692" s="44"/>
      <c r="T692" s="44"/>
      <c r="U692" s="44"/>
      <c r="V692" s="44"/>
      <c r="W692" s="44"/>
      <c r="X692" s="44"/>
      <c r="Y692" s="44"/>
      <c r="Z692" s="44"/>
      <c r="AA692" s="44"/>
      <c r="AB692" s="44"/>
      <c r="AC692" s="44"/>
      <c r="AD692" s="44"/>
    </row>
    <row r="693" spans="18:30">
      <c r="R693" s="44"/>
      <c r="S693" s="44"/>
      <c r="T693" s="44"/>
      <c r="U693" s="44"/>
      <c r="V693" s="44"/>
      <c r="W693" s="44"/>
      <c r="X693" s="44"/>
      <c r="Y693" s="44"/>
      <c r="Z693" s="44"/>
      <c r="AA693" s="44"/>
      <c r="AB693" s="44"/>
      <c r="AC693" s="44"/>
      <c r="AD693" s="44"/>
    </row>
    <row r="694" spans="18:30">
      <c r="R694" s="44"/>
      <c r="S694" s="44"/>
      <c r="T694" s="44"/>
      <c r="U694" s="44"/>
      <c r="V694" s="44"/>
      <c r="W694" s="44"/>
      <c r="X694" s="44"/>
      <c r="Y694" s="44"/>
      <c r="Z694" s="44"/>
      <c r="AA694" s="44"/>
      <c r="AB694" s="44"/>
      <c r="AC694" s="44"/>
      <c r="AD694" s="44"/>
    </row>
    <row r="695" spans="18:30">
      <c r="R695" s="44"/>
      <c r="S695" s="44"/>
      <c r="T695" s="44"/>
      <c r="U695" s="44"/>
      <c r="V695" s="44"/>
      <c r="W695" s="44"/>
      <c r="X695" s="44"/>
      <c r="Y695" s="44"/>
      <c r="Z695" s="44"/>
      <c r="AA695" s="44"/>
      <c r="AB695" s="44"/>
      <c r="AC695" s="44"/>
      <c r="AD695" s="44"/>
    </row>
    <row r="696" spans="18:30">
      <c r="R696" s="44"/>
      <c r="S696" s="44"/>
      <c r="T696" s="44"/>
      <c r="U696" s="44"/>
      <c r="V696" s="44"/>
      <c r="W696" s="44"/>
      <c r="X696" s="44"/>
      <c r="Y696" s="44"/>
      <c r="Z696" s="44"/>
      <c r="AA696" s="44"/>
      <c r="AB696" s="44"/>
      <c r="AC696" s="44"/>
      <c r="AD696" s="44"/>
    </row>
    <row r="697" spans="18:30">
      <c r="R697" s="44"/>
      <c r="S697" s="44"/>
      <c r="T697" s="44"/>
      <c r="U697" s="44"/>
      <c r="V697" s="44"/>
      <c r="W697" s="44"/>
      <c r="X697" s="44"/>
      <c r="Y697" s="44"/>
      <c r="Z697" s="44"/>
      <c r="AA697" s="44"/>
      <c r="AB697" s="44"/>
      <c r="AC697" s="44"/>
      <c r="AD697" s="44"/>
    </row>
    <row r="698" spans="18:30">
      <c r="R698" s="44"/>
      <c r="S698" s="44"/>
      <c r="T698" s="44"/>
      <c r="U698" s="44"/>
      <c r="V698" s="44"/>
      <c r="W698" s="44"/>
      <c r="X698" s="44"/>
      <c r="Y698" s="44"/>
      <c r="Z698" s="44"/>
      <c r="AA698" s="44"/>
      <c r="AB698" s="44"/>
      <c r="AC698" s="44"/>
      <c r="AD698" s="44"/>
    </row>
    <row r="699" spans="18:30">
      <c r="R699" s="44"/>
      <c r="S699" s="44"/>
      <c r="T699" s="44"/>
      <c r="U699" s="44"/>
      <c r="V699" s="44"/>
      <c r="W699" s="44"/>
      <c r="X699" s="44"/>
      <c r="Y699" s="44"/>
      <c r="Z699" s="44"/>
      <c r="AA699" s="44"/>
      <c r="AB699" s="44"/>
      <c r="AC699" s="44"/>
      <c r="AD699" s="44"/>
    </row>
    <row r="700" spans="18:30">
      <c r="R700" s="44"/>
      <c r="S700" s="44"/>
      <c r="T700" s="44"/>
      <c r="U700" s="44"/>
      <c r="V700" s="44"/>
      <c r="W700" s="44"/>
      <c r="X700" s="44"/>
      <c r="Y700" s="44"/>
      <c r="Z700" s="44"/>
      <c r="AA700" s="44"/>
      <c r="AB700" s="44"/>
      <c r="AC700" s="44"/>
      <c r="AD700" s="44"/>
    </row>
    <row r="701" spans="18:30">
      <c r="R701" s="44"/>
      <c r="S701" s="44"/>
      <c r="T701" s="44"/>
      <c r="U701" s="44"/>
      <c r="V701" s="44"/>
      <c r="W701" s="44"/>
      <c r="X701" s="44"/>
      <c r="Y701" s="44"/>
      <c r="Z701" s="44"/>
      <c r="AA701" s="44"/>
      <c r="AB701" s="44"/>
      <c r="AC701" s="44"/>
      <c r="AD701" s="44"/>
    </row>
    <row r="702" spans="18:30">
      <c r="R702" s="44"/>
      <c r="S702" s="44"/>
      <c r="T702" s="44"/>
      <c r="U702" s="44"/>
      <c r="V702" s="44"/>
      <c r="W702" s="44"/>
      <c r="X702" s="44"/>
      <c r="Y702" s="44"/>
      <c r="Z702" s="44"/>
      <c r="AA702" s="44"/>
      <c r="AB702" s="44"/>
      <c r="AC702" s="44"/>
      <c r="AD702" s="44"/>
    </row>
    <row r="703" spans="18:30">
      <c r="R703" s="44"/>
      <c r="S703" s="44"/>
      <c r="T703" s="44"/>
      <c r="U703" s="44"/>
      <c r="V703" s="44"/>
      <c r="W703" s="44"/>
      <c r="X703" s="44"/>
      <c r="Y703" s="44"/>
      <c r="Z703" s="44"/>
      <c r="AA703" s="44"/>
      <c r="AB703" s="44"/>
      <c r="AC703" s="44"/>
      <c r="AD703" s="44"/>
    </row>
    <row r="704" spans="18:30">
      <c r="R704" s="44"/>
      <c r="S704" s="44"/>
      <c r="T704" s="44"/>
      <c r="U704" s="44"/>
      <c r="V704" s="44"/>
      <c r="W704" s="44"/>
      <c r="X704" s="44"/>
      <c r="Y704" s="44"/>
      <c r="Z704" s="44"/>
      <c r="AA704" s="44"/>
      <c r="AB704" s="44"/>
      <c r="AC704" s="44"/>
      <c r="AD704" s="44"/>
    </row>
    <row r="705" spans="18:30">
      <c r="R705" s="44"/>
      <c r="S705" s="44"/>
      <c r="T705" s="44"/>
      <c r="U705" s="44"/>
      <c r="V705" s="44"/>
      <c r="W705" s="44"/>
      <c r="X705" s="44"/>
      <c r="Y705" s="44"/>
      <c r="Z705" s="44"/>
      <c r="AA705" s="44"/>
      <c r="AB705" s="44"/>
      <c r="AC705" s="44"/>
      <c r="AD705" s="44"/>
    </row>
    <row r="706" spans="18:30">
      <c r="R706" s="44"/>
      <c r="S706" s="44"/>
      <c r="T706" s="44"/>
      <c r="U706" s="44"/>
      <c r="V706" s="44"/>
      <c r="W706" s="44"/>
      <c r="X706" s="44"/>
      <c r="Y706" s="44"/>
      <c r="Z706" s="44"/>
      <c r="AA706" s="44"/>
      <c r="AB706" s="44"/>
      <c r="AC706" s="44"/>
      <c r="AD706" s="44"/>
    </row>
    <row r="707" spans="18:30">
      <c r="R707" s="44"/>
      <c r="S707" s="44"/>
      <c r="T707" s="44"/>
      <c r="U707" s="44"/>
      <c r="V707" s="44"/>
      <c r="W707" s="44"/>
      <c r="X707" s="44"/>
      <c r="Y707" s="44"/>
      <c r="Z707" s="44"/>
      <c r="AA707" s="44"/>
      <c r="AB707" s="44"/>
      <c r="AC707" s="44"/>
      <c r="AD707" s="44"/>
    </row>
    <row r="708" spans="18:30">
      <c r="R708" s="44"/>
      <c r="S708" s="44"/>
      <c r="T708" s="44"/>
      <c r="U708" s="44"/>
      <c r="V708" s="44"/>
      <c r="W708" s="44"/>
      <c r="X708" s="44"/>
      <c r="Y708" s="44"/>
      <c r="Z708" s="44"/>
      <c r="AA708" s="44"/>
      <c r="AB708" s="44"/>
      <c r="AC708" s="44"/>
      <c r="AD708" s="44"/>
    </row>
    <row r="709" spans="18:30">
      <c r="R709" s="44"/>
      <c r="S709" s="44"/>
      <c r="T709" s="44"/>
      <c r="U709" s="44"/>
      <c r="V709" s="44"/>
      <c r="W709" s="44"/>
      <c r="X709" s="44"/>
      <c r="Y709" s="44"/>
      <c r="Z709" s="44"/>
      <c r="AA709" s="44"/>
      <c r="AB709" s="44"/>
      <c r="AC709" s="44"/>
      <c r="AD709" s="44"/>
    </row>
    <row r="710" spans="18:30">
      <c r="R710" s="44"/>
      <c r="S710" s="44"/>
      <c r="T710" s="44"/>
      <c r="U710" s="44"/>
      <c r="V710" s="44"/>
      <c r="W710" s="44"/>
      <c r="X710" s="44"/>
      <c r="Y710" s="44"/>
      <c r="Z710" s="44"/>
      <c r="AA710" s="44"/>
      <c r="AB710" s="44"/>
      <c r="AC710" s="44"/>
      <c r="AD710" s="44"/>
    </row>
    <row r="711" spans="18:30">
      <c r="R711" s="44"/>
      <c r="S711" s="44"/>
      <c r="T711" s="44"/>
      <c r="U711" s="44"/>
      <c r="V711" s="44"/>
      <c r="W711" s="44"/>
      <c r="X711" s="44"/>
      <c r="Y711" s="44"/>
      <c r="Z711" s="44"/>
      <c r="AA711" s="44"/>
      <c r="AB711" s="44"/>
      <c r="AC711" s="44"/>
      <c r="AD711" s="44"/>
    </row>
    <row r="712" spans="18:30">
      <c r="R712" s="44"/>
      <c r="S712" s="44"/>
      <c r="T712" s="44"/>
      <c r="U712" s="44"/>
      <c r="V712" s="44"/>
      <c r="W712" s="44"/>
      <c r="X712" s="44"/>
      <c r="Y712" s="44"/>
      <c r="Z712" s="44"/>
      <c r="AA712" s="44"/>
      <c r="AB712" s="44"/>
      <c r="AC712" s="44"/>
      <c r="AD712" s="44"/>
    </row>
    <row r="713" spans="18:30">
      <c r="R713" s="44"/>
      <c r="S713" s="44"/>
      <c r="T713" s="44"/>
      <c r="U713" s="44"/>
      <c r="V713" s="44"/>
      <c r="W713" s="44"/>
      <c r="X713" s="44"/>
      <c r="Y713" s="44"/>
      <c r="Z713" s="44"/>
      <c r="AA713" s="44"/>
      <c r="AB713" s="44"/>
      <c r="AC713" s="44"/>
      <c r="AD713" s="44"/>
    </row>
    <row r="714" spans="18:30">
      <c r="R714" s="44"/>
      <c r="S714" s="44"/>
      <c r="T714" s="44"/>
      <c r="U714" s="44"/>
      <c r="V714" s="44"/>
      <c r="W714" s="44"/>
      <c r="X714" s="44"/>
      <c r="Y714" s="44"/>
      <c r="Z714" s="44"/>
      <c r="AA714" s="44"/>
      <c r="AB714" s="44"/>
      <c r="AC714" s="44"/>
      <c r="AD714" s="44"/>
    </row>
    <row r="715" spans="18:30">
      <c r="R715" s="44"/>
      <c r="S715" s="44"/>
      <c r="T715" s="44"/>
      <c r="U715" s="44"/>
      <c r="V715" s="44"/>
      <c r="W715" s="44"/>
      <c r="X715" s="44"/>
      <c r="Y715" s="44"/>
      <c r="Z715" s="44"/>
      <c r="AA715" s="44"/>
      <c r="AB715" s="44"/>
      <c r="AC715" s="44"/>
      <c r="AD715" s="44"/>
    </row>
    <row r="716" spans="18:30">
      <c r="R716" s="44"/>
      <c r="S716" s="44"/>
      <c r="T716" s="44"/>
      <c r="U716" s="44"/>
      <c r="V716" s="44"/>
      <c r="W716" s="44"/>
      <c r="X716" s="44"/>
      <c r="Y716" s="44"/>
      <c r="Z716" s="44"/>
      <c r="AA716" s="44"/>
      <c r="AB716" s="44"/>
      <c r="AC716" s="44"/>
      <c r="AD716" s="44"/>
    </row>
    <row r="717" spans="18:30">
      <c r="R717" s="44"/>
      <c r="S717" s="44"/>
      <c r="T717" s="44"/>
      <c r="U717" s="44"/>
      <c r="V717" s="44"/>
      <c r="W717" s="44"/>
      <c r="X717" s="44"/>
      <c r="Y717" s="44"/>
      <c r="Z717" s="44"/>
      <c r="AA717" s="44"/>
      <c r="AB717" s="44"/>
      <c r="AC717" s="44"/>
      <c r="AD717" s="44"/>
    </row>
    <row r="718" spans="18:30">
      <c r="R718" s="44"/>
      <c r="S718" s="44"/>
      <c r="T718" s="44"/>
      <c r="U718" s="44"/>
      <c r="V718" s="44"/>
      <c r="W718" s="44"/>
      <c r="X718" s="44"/>
      <c r="Y718" s="44"/>
      <c r="Z718" s="44"/>
      <c r="AA718" s="44"/>
      <c r="AB718" s="44"/>
      <c r="AC718" s="44"/>
      <c r="AD718" s="44"/>
    </row>
    <row r="719" spans="18:30">
      <c r="R719" s="44"/>
      <c r="S719" s="44"/>
      <c r="T719" s="44"/>
      <c r="U719" s="44"/>
      <c r="V719" s="44"/>
      <c r="W719" s="44"/>
      <c r="X719" s="44"/>
      <c r="Y719" s="44"/>
      <c r="Z719" s="44"/>
      <c r="AA719" s="44"/>
      <c r="AB719" s="44"/>
      <c r="AC719" s="44"/>
      <c r="AD719" s="44"/>
    </row>
    <row r="720" spans="18:30">
      <c r="R720" s="44"/>
      <c r="S720" s="44"/>
      <c r="T720" s="44"/>
      <c r="U720" s="44"/>
      <c r="V720" s="44"/>
      <c r="W720" s="44"/>
      <c r="X720" s="44"/>
      <c r="Y720" s="44"/>
      <c r="Z720" s="44"/>
      <c r="AA720" s="44"/>
      <c r="AB720" s="44"/>
      <c r="AC720" s="44"/>
      <c r="AD720" s="44"/>
    </row>
    <row r="721" spans="18:30">
      <c r="R721" s="44"/>
      <c r="S721" s="44"/>
      <c r="T721" s="44"/>
      <c r="U721" s="44"/>
      <c r="V721" s="44"/>
      <c r="W721" s="44"/>
      <c r="X721" s="44"/>
      <c r="Y721" s="44"/>
      <c r="Z721" s="44"/>
      <c r="AA721" s="44"/>
      <c r="AB721" s="44"/>
      <c r="AC721" s="44"/>
      <c r="AD721" s="44"/>
    </row>
    <row r="722" spans="18:30">
      <c r="R722" s="44"/>
      <c r="S722" s="44"/>
      <c r="T722" s="44"/>
      <c r="U722" s="44"/>
      <c r="V722" s="44"/>
      <c r="W722" s="44"/>
      <c r="X722" s="44"/>
      <c r="Y722" s="44"/>
      <c r="Z722" s="44"/>
      <c r="AA722" s="44"/>
      <c r="AB722" s="44"/>
      <c r="AC722" s="44"/>
      <c r="AD722" s="44"/>
    </row>
    <row r="723" spans="18:30">
      <c r="R723" s="44"/>
      <c r="S723" s="44"/>
      <c r="T723" s="44"/>
      <c r="U723" s="44"/>
      <c r="V723" s="44"/>
      <c r="W723" s="44"/>
      <c r="X723" s="44"/>
      <c r="Y723" s="44"/>
      <c r="Z723" s="44"/>
      <c r="AA723" s="44"/>
      <c r="AB723" s="44"/>
      <c r="AC723" s="44"/>
      <c r="AD723" s="44"/>
    </row>
    <row r="724" spans="18:30">
      <c r="R724" s="44"/>
      <c r="S724" s="44"/>
      <c r="T724" s="44"/>
      <c r="U724" s="44"/>
      <c r="V724" s="44"/>
      <c r="W724" s="44"/>
      <c r="X724" s="44"/>
      <c r="Y724" s="44"/>
      <c r="Z724" s="44"/>
      <c r="AA724" s="44"/>
      <c r="AB724" s="44"/>
      <c r="AC724" s="44"/>
      <c r="AD724" s="44"/>
    </row>
    <row r="725" spans="18:30">
      <c r="R725" s="44"/>
      <c r="S725" s="44"/>
      <c r="T725" s="44"/>
      <c r="U725" s="44"/>
      <c r="V725" s="44"/>
      <c r="W725" s="44"/>
      <c r="X725" s="44"/>
      <c r="Y725" s="44"/>
      <c r="Z725" s="44"/>
      <c r="AA725" s="44"/>
      <c r="AB725" s="44"/>
      <c r="AC725" s="44"/>
      <c r="AD725" s="44"/>
    </row>
    <row r="726" spans="18:30">
      <c r="R726" s="44"/>
      <c r="S726" s="44"/>
      <c r="T726" s="44"/>
      <c r="U726" s="44"/>
      <c r="V726" s="44"/>
      <c r="W726" s="44"/>
      <c r="X726" s="44"/>
      <c r="Y726" s="44"/>
      <c r="Z726" s="44"/>
      <c r="AA726" s="44"/>
      <c r="AB726" s="44"/>
      <c r="AC726" s="44"/>
      <c r="AD726" s="44"/>
    </row>
    <row r="727" spans="18:30">
      <c r="R727" s="44"/>
      <c r="S727" s="44"/>
      <c r="T727" s="44"/>
      <c r="U727" s="44"/>
      <c r="V727" s="44"/>
      <c r="W727" s="44"/>
      <c r="X727" s="44"/>
      <c r="Y727" s="44"/>
      <c r="Z727" s="44"/>
      <c r="AA727" s="44"/>
      <c r="AB727" s="44"/>
      <c r="AC727" s="44"/>
      <c r="AD727" s="44"/>
    </row>
    <row r="728" spans="18:30">
      <c r="R728" s="44"/>
      <c r="S728" s="44"/>
      <c r="T728" s="44"/>
      <c r="U728" s="44"/>
      <c r="V728" s="44"/>
      <c r="W728" s="44"/>
      <c r="X728" s="44"/>
      <c r="Y728" s="44"/>
      <c r="Z728" s="44"/>
      <c r="AA728" s="44"/>
      <c r="AB728" s="44"/>
      <c r="AC728" s="44"/>
      <c r="AD728" s="44"/>
    </row>
    <row r="729" spans="18:30">
      <c r="R729" s="44"/>
      <c r="S729" s="44"/>
      <c r="T729" s="44"/>
      <c r="U729" s="44"/>
      <c r="V729" s="44"/>
      <c r="W729" s="44"/>
      <c r="X729" s="44"/>
      <c r="Y729" s="44"/>
      <c r="Z729" s="44"/>
      <c r="AA729" s="44"/>
      <c r="AB729" s="44"/>
      <c r="AC729" s="44"/>
      <c r="AD729" s="44"/>
    </row>
    <row r="730" spans="18:30">
      <c r="R730" s="44"/>
      <c r="S730" s="44"/>
      <c r="T730" s="44"/>
      <c r="U730" s="44"/>
      <c r="V730" s="44"/>
      <c r="W730" s="44"/>
      <c r="X730" s="44"/>
      <c r="Y730" s="44"/>
      <c r="Z730" s="44"/>
      <c r="AA730" s="44"/>
      <c r="AB730" s="44"/>
      <c r="AC730" s="44"/>
      <c r="AD730" s="44"/>
    </row>
    <row r="731" spans="18:30">
      <c r="R731" s="44"/>
      <c r="S731" s="44"/>
      <c r="T731" s="44"/>
      <c r="U731" s="44"/>
      <c r="V731" s="44"/>
      <c r="W731" s="44"/>
      <c r="X731" s="44"/>
      <c r="Y731" s="44"/>
      <c r="Z731" s="44"/>
      <c r="AA731" s="44"/>
      <c r="AB731" s="44"/>
      <c r="AC731" s="44"/>
      <c r="AD731" s="44"/>
    </row>
    <row r="732" spans="18:30">
      <c r="R732" s="44"/>
      <c r="S732" s="44"/>
      <c r="T732" s="44"/>
      <c r="U732" s="44"/>
      <c r="V732" s="44"/>
      <c r="W732" s="44"/>
      <c r="X732" s="44"/>
      <c r="Y732" s="44"/>
      <c r="Z732" s="44"/>
      <c r="AA732" s="44"/>
      <c r="AB732" s="44"/>
      <c r="AC732" s="44"/>
      <c r="AD732" s="44"/>
    </row>
    <row r="733" spans="18:30">
      <c r="R733" s="44"/>
      <c r="S733" s="44"/>
      <c r="T733" s="44"/>
      <c r="U733" s="44"/>
      <c r="V733" s="44"/>
      <c r="W733" s="44"/>
      <c r="X733" s="44"/>
      <c r="Y733" s="44"/>
      <c r="Z733" s="44"/>
      <c r="AA733" s="44"/>
      <c r="AB733" s="44"/>
      <c r="AC733" s="44"/>
      <c r="AD733" s="44"/>
    </row>
    <row r="734" spans="18:30">
      <c r="R734" s="44"/>
      <c r="S734" s="44"/>
      <c r="T734" s="44"/>
      <c r="U734" s="44"/>
      <c r="V734" s="44"/>
      <c r="W734" s="44"/>
      <c r="X734" s="44"/>
      <c r="Y734" s="44"/>
      <c r="Z734" s="44"/>
      <c r="AA734" s="44"/>
      <c r="AB734" s="44"/>
      <c r="AC734" s="44"/>
      <c r="AD734" s="44"/>
    </row>
    <row r="735" spans="18:30">
      <c r="R735" s="44"/>
      <c r="S735" s="44"/>
      <c r="T735" s="44"/>
      <c r="U735" s="44"/>
      <c r="V735" s="44"/>
      <c r="W735" s="44"/>
      <c r="X735" s="44"/>
      <c r="Y735" s="44"/>
      <c r="Z735" s="44"/>
      <c r="AA735" s="44"/>
      <c r="AB735" s="44"/>
      <c r="AC735" s="44"/>
      <c r="AD735" s="44"/>
    </row>
    <row r="736" spans="18:30">
      <c r="R736" s="44"/>
      <c r="S736" s="44"/>
      <c r="T736" s="44"/>
      <c r="U736" s="44"/>
      <c r="V736" s="44"/>
      <c r="W736" s="44"/>
      <c r="X736" s="44"/>
      <c r="Y736" s="44"/>
      <c r="Z736" s="44"/>
      <c r="AA736" s="44"/>
      <c r="AB736" s="44"/>
      <c r="AC736" s="44"/>
      <c r="AD736" s="44"/>
    </row>
    <row r="737" spans="18:30">
      <c r="R737" s="44"/>
      <c r="S737" s="44"/>
      <c r="T737" s="44"/>
      <c r="U737" s="44"/>
      <c r="V737" s="44"/>
      <c r="W737" s="44"/>
      <c r="X737" s="44"/>
      <c r="Y737" s="44"/>
      <c r="Z737" s="44"/>
      <c r="AA737" s="44"/>
      <c r="AB737" s="44"/>
      <c r="AC737" s="44"/>
      <c r="AD737" s="44"/>
    </row>
    <row r="738" spans="18:30">
      <c r="R738" s="44"/>
      <c r="S738" s="44"/>
      <c r="T738" s="44"/>
      <c r="U738" s="44"/>
      <c r="V738" s="44"/>
      <c r="W738" s="44"/>
      <c r="X738" s="44"/>
      <c r="Y738" s="44"/>
      <c r="Z738" s="44"/>
      <c r="AA738" s="44"/>
      <c r="AB738" s="44"/>
      <c r="AC738" s="44"/>
      <c r="AD738" s="44"/>
    </row>
    <row r="739" spans="18:30">
      <c r="R739" s="44"/>
      <c r="S739" s="44"/>
      <c r="T739" s="44"/>
      <c r="U739" s="44"/>
      <c r="V739" s="44"/>
      <c r="W739" s="44"/>
      <c r="X739" s="44"/>
      <c r="Y739" s="44"/>
      <c r="Z739" s="44"/>
      <c r="AA739" s="44"/>
      <c r="AB739" s="44"/>
      <c r="AC739" s="44"/>
      <c r="AD739" s="44"/>
    </row>
    <row r="740" spans="18:30">
      <c r="R740" s="44"/>
      <c r="S740" s="44"/>
      <c r="T740" s="44"/>
      <c r="U740" s="44"/>
      <c r="V740" s="44"/>
      <c r="W740" s="44"/>
      <c r="X740" s="44"/>
      <c r="Y740" s="44"/>
      <c r="Z740" s="44"/>
      <c r="AA740" s="44"/>
      <c r="AB740" s="44"/>
      <c r="AC740" s="44"/>
      <c r="AD740" s="44"/>
    </row>
    <row r="741" spans="18:30">
      <c r="R741" s="44"/>
      <c r="S741" s="44"/>
      <c r="T741" s="44"/>
      <c r="U741" s="44"/>
      <c r="V741" s="44"/>
      <c r="W741" s="44"/>
      <c r="X741" s="44"/>
      <c r="Y741" s="44"/>
      <c r="Z741" s="44"/>
      <c r="AA741" s="44"/>
      <c r="AB741" s="44"/>
      <c r="AC741" s="44"/>
      <c r="AD741" s="44"/>
    </row>
    <row r="742" spans="18:30">
      <c r="R742" s="44"/>
      <c r="S742" s="44"/>
      <c r="T742" s="44"/>
      <c r="U742" s="44"/>
      <c r="V742" s="44"/>
      <c r="W742" s="44"/>
      <c r="X742" s="44"/>
      <c r="Y742" s="44"/>
      <c r="Z742" s="44"/>
      <c r="AA742" s="44"/>
      <c r="AB742" s="44"/>
      <c r="AC742" s="44"/>
      <c r="AD742" s="44"/>
    </row>
    <row r="743" spans="18:30">
      <c r="R743" s="44"/>
      <c r="S743" s="44"/>
      <c r="T743" s="44"/>
      <c r="U743" s="44"/>
      <c r="V743" s="44"/>
      <c r="W743" s="44"/>
      <c r="X743" s="44"/>
      <c r="Y743" s="44"/>
      <c r="Z743" s="44"/>
      <c r="AA743" s="44"/>
      <c r="AB743" s="44"/>
      <c r="AC743" s="44"/>
      <c r="AD743" s="44"/>
    </row>
    <row r="744" spans="18:30">
      <c r="R744" s="44"/>
      <c r="S744" s="44"/>
      <c r="T744" s="44"/>
      <c r="U744" s="44"/>
      <c r="V744" s="44"/>
      <c r="W744" s="44"/>
      <c r="X744" s="44"/>
      <c r="Y744" s="44"/>
      <c r="Z744" s="44"/>
      <c r="AA744" s="44"/>
      <c r="AB744" s="44"/>
      <c r="AC744" s="44"/>
      <c r="AD744" s="44"/>
    </row>
    <row r="745" spans="18:30">
      <c r="R745" s="44"/>
      <c r="S745" s="44"/>
      <c r="T745" s="44"/>
      <c r="U745" s="44"/>
      <c r="V745" s="44"/>
      <c r="W745" s="44"/>
      <c r="X745" s="44"/>
      <c r="Y745" s="44"/>
      <c r="Z745" s="44"/>
      <c r="AA745" s="44"/>
      <c r="AB745" s="44"/>
      <c r="AC745" s="44"/>
      <c r="AD745" s="44"/>
    </row>
    <row r="746" spans="18:30">
      <c r="R746" s="44"/>
      <c r="S746" s="44"/>
      <c r="T746" s="44"/>
      <c r="U746" s="44"/>
      <c r="V746" s="44"/>
      <c r="W746" s="44"/>
      <c r="X746" s="44"/>
      <c r="Y746" s="44"/>
      <c r="Z746" s="44"/>
      <c r="AA746" s="44"/>
      <c r="AB746" s="44"/>
      <c r="AC746" s="44"/>
      <c r="AD746" s="44"/>
    </row>
    <row r="747" spans="18:30">
      <c r="R747" s="44"/>
      <c r="S747" s="44"/>
      <c r="T747" s="44"/>
      <c r="U747" s="44"/>
      <c r="V747" s="44"/>
      <c r="W747" s="44"/>
      <c r="X747" s="44"/>
      <c r="Y747" s="44"/>
      <c r="Z747" s="44"/>
      <c r="AA747" s="44"/>
      <c r="AB747" s="44"/>
      <c r="AC747" s="44"/>
      <c r="AD747" s="44"/>
    </row>
    <row r="748" spans="18:30">
      <c r="R748" s="44"/>
      <c r="S748" s="44"/>
      <c r="T748" s="44"/>
      <c r="U748" s="44"/>
      <c r="V748" s="44"/>
      <c r="W748" s="44"/>
      <c r="X748" s="44"/>
      <c r="Y748" s="44"/>
      <c r="Z748" s="44"/>
      <c r="AA748" s="44"/>
      <c r="AB748" s="44"/>
      <c r="AC748" s="44"/>
      <c r="AD748" s="44"/>
    </row>
    <row r="749" spans="18:30">
      <c r="R749" s="44"/>
      <c r="S749" s="44"/>
      <c r="T749" s="44"/>
      <c r="U749" s="44"/>
      <c r="V749" s="44"/>
      <c r="W749" s="44"/>
      <c r="X749" s="44"/>
      <c r="Y749" s="44"/>
      <c r="Z749" s="44"/>
      <c r="AA749" s="44"/>
      <c r="AB749" s="44"/>
      <c r="AC749" s="44"/>
      <c r="AD749" s="44"/>
    </row>
    <row r="750" spans="18:30">
      <c r="R750" s="44"/>
      <c r="S750" s="44"/>
      <c r="T750" s="44"/>
      <c r="U750" s="44"/>
      <c r="V750" s="44"/>
      <c r="W750" s="44"/>
      <c r="X750" s="44"/>
      <c r="Y750" s="44"/>
      <c r="Z750" s="44"/>
      <c r="AA750" s="44"/>
      <c r="AB750" s="44"/>
      <c r="AC750" s="44"/>
      <c r="AD750" s="44"/>
    </row>
    <row r="751" spans="18:30">
      <c r="R751" s="44"/>
      <c r="S751" s="44"/>
      <c r="T751" s="44"/>
      <c r="U751" s="44"/>
      <c r="V751" s="44"/>
      <c r="W751" s="44"/>
      <c r="X751" s="44"/>
      <c r="Y751" s="44"/>
      <c r="Z751" s="44"/>
      <c r="AA751" s="44"/>
      <c r="AB751" s="44"/>
      <c r="AC751" s="44"/>
      <c r="AD751" s="44"/>
    </row>
    <row r="752" spans="18:30">
      <c r="R752" s="44"/>
      <c r="S752" s="44"/>
      <c r="T752" s="44"/>
      <c r="U752" s="44"/>
      <c r="V752" s="44"/>
      <c r="W752" s="44"/>
      <c r="X752" s="44"/>
      <c r="Y752" s="44"/>
      <c r="Z752" s="44"/>
      <c r="AA752" s="44"/>
      <c r="AB752" s="44"/>
      <c r="AC752" s="44"/>
      <c r="AD752" s="44"/>
    </row>
    <row r="753" spans="18:30">
      <c r="R753" s="44"/>
      <c r="S753" s="44"/>
      <c r="T753" s="44"/>
      <c r="U753" s="44"/>
      <c r="V753" s="44"/>
      <c r="W753" s="44"/>
      <c r="X753" s="44"/>
      <c r="Y753" s="44"/>
      <c r="Z753" s="44"/>
      <c r="AA753" s="44"/>
      <c r="AB753" s="44"/>
      <c r="AC753" s="44"/>
      <c r="AD753" s="44"/>
    </row>
    <row r="754" spans="18:30">
      <c r="R754" s="44"/>
      <c r="S754" s="44"/>
      <c r="T754" s="44"/>
      <c r="U754" s="44"/>
      <c r="V754" s="44"/>
      <c r="W754" s="44"/>
      <c r="X754" s="44"/>
      <c r="Y754" s="44"/>
      <c r="Z754" s="44"/>
      <c r="AA754" s="44"/>
      <c r="AB754" s="44"/>
      <c r="AC754" s="44"/>
      <c r="AD754" s="44"/>
    </row>
    <row r="755" spans="18:30">
      <c r="R755" s="44"/>
      <c r="S755" s="44"/>
      <c r="T755" s="44"/>
      <c r="U755" s="44"/>
      <c r="V755" s="44"/>
      <c r="W755" s="44"/>
      <c r="X755" s="44"/>
      <c r="Y755" s="44"/>
      <c r="Z755" s="44"/>
      <c r="AA755" s="44"/>
      <c r="AB755" s="44"/>
      <c r="AC755" s="44"/>
      <c r="AD755" s="44"/>
    </row>
    <row r="756" spans="18:30">
      <c r="R756" s="44"/>
      <c r="S756" s="44"/>
      <c r="T756" s="44"/>
      <c r="U756" s="44"/>
      <c r="V756" s="44"/>
      <c r="W756" s="44"/>
      <c r="X756" s="44"/>
      <c r="Y756" s="44"/>
      <c r="Z756" s="44"/>
      <c r="AA756" s="44"/>
      <c r="AB756" s="44"/>
      <c r="AC756" s="44"/>
      <c r="AD756" s="44"/>
    </row>
    <row r="757" spans="18:30">
      <c r="R757" s="44"/>
      <c r="S757" s="44"/>
      <c r="T757" s="44"/>
      <c r="U757" s="44"/>
      <c r="V757" s="44"/>
      <c r="W757" s="44"/>
      <c r="X757" s="44"/>
      <c r="Y757" s="44"/>
      <c r="Z757" s="44"/>
      <c r="AA757" s="44"/>
      <c r="AB757" s="44"/>
      <c r="AC757" s="44"/>
      <c r="AD757" s="44"/>
    </row>
    <row r="758" spans="18:30">
      <c r="R758" s="44"/>
      <c r="S758" s="44"/>
      <c r="T758" s="44"/>
      <c r="U758" s="44"/>
      <c r="V758" s="44"/>
      <c r="W758" s="44"/>
      <c r="X758" s="44"/>
      <c r="Y758" s="44"/>
      <c r="Z758" s="44"/>
      <c r="AA758" s="44"/>
      <c r="AB758" s="44"/>
      <c r="AC758" s="44"/>
      <c r="AD758" s="44"/>
    </row>
    <row r="759" spans="18:30">
      <c r="R759" s="44"/>
      <c r="S759" s="44"/>
      <c r="T759" s="44"/>
      <c r="U759" s="44"/>
      <c r="V759" s="44"/>
      <c r="W759" s="44"/>
      <c r="X759" s="44"/>
      <c r="Y759" s="44"/>
      <c r="Z759" s="44"/>
      <c r="AA759" s="44"/>
      <c r="AB759" s="44"/>
      <c r="AC759" s="44"/>
      <c r="AD759" s="44"/>
    </row>
    <row r="760" spans="18:30">
      <c r="R760" s="44"/>
      <c r="S760" s="44"/>
      <c r="T760" s="44"/>
      <c r="U760" s="44"/>
      <c r="V760" s="44"/>
      <c r="W760" s="44"/>
      <c r="X760" s="44"/>
      <c r="Y760" s="44"/>
      <c r="Z760" s="44"/>
      <c r="AA760" s="44"/>
      <c r="AB760" s="44"/>
      <c r="AC760" s="44"/>
      <c r="AD760" s="44"/>
    </row>
    <row r="761" spans="18:30">
      <c r="R761" s="44"/>
      <c r="S761" s="44"/>
      <c r="T761" s="44"/>
      <c r="U761" s="44"/>
      <c r="V761" s="44"/>
      <c r="W761" s="44"/>
      <c r="X761" s="44"/>
      <c r="Y761" s="44"/>
      <c r="Z761" s="44"/>
      <c r="AA761" s="44"/>
      <c r="AB761" s="44"/>
      <c r="AC761" s="44"/>
      <c r="AD761" s="44"/>
    </row>
    <row r="762" spans="18:30">
      <c r="R762" s="44"/>
      <c r="S762" s="44"/>
      <c r="T762" s="44"/>
      <c r="U762" s="44"/>
      <c r="V762" s="44"/>
      <c r="W762" s="44"/>
      <c r="X762" s="44"/>
      <c r="Y762" s="44"/>
      <c r="Z762" s="44"/>
      <c r="AA762" s="44"/>
      <c r="AB762" s="44"/>
      <c r="AC762" s="44"/>
      <c r="AD762" s="44"/>
    </row>
    <row r="763" spans="18:30">
      <c r="R763" s="44"/>
      <c r="S763" s="44"/>
      <c r="T763" s="44"/>
      <c r="U763" s="44"/>
      <c r="V763" s="44"/>
      <c r="W763" s="44"/>
      <c r="X763" s="44"/>
      <c r="Y763" s="44"/>
      <c r="Z763" s="44"/>
      <c r="AA763" s="44"/>
      <c r="AB763" s="44"/>
      <c r="AC763" s="44"/>
      <c r="AD763" s="44"/>
    </row>
    <row r="764" spans="18:30">
      <c r="R764" s="44"/>
      <c r="S764" s="44"/>
      <c r="T764" s="44"/>
      <c r="U764" s="44"/>
      <c r="V764" s="44"/>
      <c r="W764" s="44"/>
      <c r="X764" s="44"/>
      <c r="Y764" s="44"/>
      <c r="Z764" s="44"/>
      <c r="AA764" s="44"/>
      <c r="AB764" s="44"/>
      <c r="AC764" s="44"/>
      <c r="AD764" s="44"/>
    </row>
    <row r="765" spans="18:30">
      <c r="R765" s="44"/>
      <c r="S765" s="44"/>
      <c r="T765" s="44"/>
      <c r="U765" s="44"/>
      <c r="V765" s="44"/>
      <c r="W765" s="44"/>
      <c r="X765" s="44"/>
      <c r="Y765" s="44"/>
      <c r="Z765" s="44"/>
      <c r="AA765" s="44"/>
      <c r="AB765" s="44"/>
      <c r="AC765" s="44"/>
      <c r="AD765" s="44"/>
    </row>
    <row r="766" spans="18:30">
      <c r="R766" s="44"/>
      <c r="S766" s="44"/>
      <c r="T766" s="44"/>
      <c r="U766" s="44"/>
      <c r="V766" s="44"/>
      <c r="W766" s="44"/>
      <c r="X766" s="44"/>
      <c r="Y766" s="44"/>
      <c r="Z766" s="44"/>
      <c r="AA766" s="44"/>
      <c r="AB766" s="44"/>
      <c r="AC766" s="44"/>
      <c r="AD766" s="44"/>
    </row>
    <row r="767" spans="18:30">
      <c r="R767" s="44"/>
      <c r="S767" s="44"/>
      <c r="T767" s="44"/>
      <c r="U767" s="44"/>
      <c r="V767" s="44"/>
      <c r="W767" s="44"/>
      <c r="X767" s="44"/>
      <c r="Y767" s="44"/>
      <c r="Z767" s="44"/>
      <c r="AA767" s="44"/>
      <c r="AB767" s="44"/>
      <c r="AC767" s="44"/>
      <c r="AD767" s="44"/>
    </row>
    <row r="768" spans="18:30">
      <c r="R768" s="44"/>
      <c r="S768" s="44"/>
      <c r="T768" s="44"/>
      <c r="U768" s="44"/>
      <c r="V768" s="44"/>
      <c r="W768" s="44"/>
      <c r="X768" s="44"/>
      <c r="Y768" s="44"/>
      <c r="Z768" s="44"/>
      <c r="AA768" s="44"/>
      <c r="AB768" s="44"/>
      <c r="AC768" s="44"/>
      <c r="AD768" s="44"/>
    </row>
    <row r="769" spans="18:30">
      <c r="R769" s="44"/>
      <c r="S769" s="44"/>
      <c r="T769" s="44"/>
      <c r="U769" s="44"/>
      <c r="V769" s="44"/>
      <c r="W769" s="44"/>
      <c r="X769" s="44"/>
      <c r="Y769" s="44"/>
      <c r="Z769" s="44"/>
      <c r="AA769" s="44"/>
      <c r="AB769" s="44"/>
      <c r="AC769" s="44"/>
      <c r="AD769" s="44"/>
    </row>
    <row r="770" spans="18:30">
      <c r="R770" s="44"/>
      <c r="S770" s="44"/>
      <c r="T770" s="44"/>
      <c r="U770" s="44"/>
      <c r="V770" s="44"/>
      <c r="W770" s="44"/>
      <c r="X770" s="44"/>
      <c r="Y770" s="44"/>
      <c r="Z770" s="44"/>
      <c r="AA770" s="44"/>
      <c r="AB770" s="44"/>
      <c r="AC770" s="44"/>
      <c r="AD770" s="44"/>
    </row>
    <row r="771" spans="18:30">
      <c r="R771" s="44"/>
      <c r="S771" s="44"/>
      <c r="T771" s="44"/>
      <c r="U771" s="44"/>
      <c r="V771" s="44"/>
      <c r="W771" s="44"/>
      <c r="X771" s="44"/>
      <c r="Y771" s="44"/>
      <c r="Z771" s="44"/>
      <c r="AA771" s="44"/>
      <c r="AB771" s="44"/>
      <c r="AC771" s="44"/>
      <c r="AD771" s="44"/>
    </row>
    <row r="772" spans="18:30">
      <c r="R772" s="44"/>
      <c r="S772" s="44"/>
      <c r="T772" s="44"/>
      <c r="U772" s="44"/>
      <c r="V772" s="44"/>
      <c r="W772" s="44"/>
      <c r="X772" s="44"/>
      <c r="Y772" s="44"/>
      <c r="Z772" s="44"/>
      <c r="AA772" s="44"/>
      <c r="AB772" s="44"/>
      <c r="AC772" s="44"/>
      <c r="AD772" s="44"/>
    </row>
    <row r="773" spans="18:30">
      <c r="R773" s="44"/>
      <c r="S773" s="44"/>
      <c r="T773" s="44"/>
      <c r="U773" s="44"/>
      <c r="V773" s="44"/>
      <c r="W773" s="44"/>
      <c r="X773" s="44"/>
      <c r="Y773" s="44"/>
      <c r="Z773" s="44"/>
      <c r="AA773" s="44"/>
      <c r="AB773" s="44"/>
      <c r="AC773" s="44"/>
      <c r="AD773" s="44"/>
    </row>
    <row r="774" spans="18:30">
      <c r="R774" s="44"/>
      <c r="S774" s="44"/>
      <c r="T774" s="44"/>
      <c r="U774" s="44"/>
      <c r="V774" s="44"/>
      <c r="W774" s="44"/>
      <c r="X774" s="44"/>
      <c r="Y774" s="44"/>
      <c r="Z774" s="44"/>
      <c r="AA774" s="44"/>
      <c r="AB774" s="44"/>
      <c r="AC774" s="44"/>
      <c r="AD774" s="44"/>
    </row>
    <row r="775" spans="18:30">
      <c r="R775" s="44"/>
      <c r="S775" s="44"/>
      <c r="T775" s="44"/>
      <c r="U775" s="44"/>
      <c r="V775" s="44"/>
      <c r="W775" s="44"/>
      <c r="X775" s="44"/>
      <c r="Y775" s="44"/>
      <c r="Z775" s="44"/>
      <c r="AA775" s="44"/>
      <c r="AB775" s="44"/>
      <c r="AC775" s="44"/>
      <c r="AD775" s="44"/>
    </row>
    <row r="776" spans="18:30">
      <c r="R776" s="44"/>
      <c r="S776" s="44"/>
      <c r="T776" s="44"/>
      <c r="U776" s="44"/>
      <c r="V776" s="44"/>
      <c r="W776" s="44"/>
      <c r="X776" s="44"/>
      <c r="Y776" s="44"/>
      <c r="Z776" s="44"/>
      <c r="AA776" s="44"/>
      <c r="AB776" s="44"/>
      <c r="AC776" s="44"/>
      <c r="AD776" s="44"/>
    </row>
    <row r="777" spans="18:30">
      <c r="R777" s="44"/>
      <c r="S777" s="44"/>
      <c r="T777" s="44"/>
      <c r="U777" s="44"/>
      <c r="V777" s="44"/>
      <c r="W777" s="44"/>
      <c r="X777" s="44"/>
      <c r="Y777" s="44"/>
      <c r="Z777" s="44"/>
      <c r="AA777" s="44"/>
      <c r="AB777" s="44"/>
      <c r="AC777" s="44"/>
      <c r="AD777" s="44"/>
    </row>
    <row r="778" spans="18:30">
      <c r="R778" s="44"/>
      <c r="S778" s="44"/>
      <c r="T778" s="44"/>
      <c r="U778" s="44"/>
      <c r="V778" s="44"/>
      <c r="W778" s="44"/>
      <c r="X778" s="44"/>
      <c r="Y778" s="44"/>
      <c r="Z778" s="44"/>
      <c r="AA778" s="44"/>
      <c r="AB778" s="44"/>
      <c r="AC778" s="44"/>
      <c r="AD778" s="44"/>
    </row>
    <row r="779" spans="18:30">
      <c r="R779" s="44"/>
      <c r="S779" s="44"/>
      <c r="T779" s="44"/>
      <c r="U779" s="44"/>
      <c r="V779" s="44"/>
      <c r="W779" s="44"/>
      <c r="X779" s="44"/>
      <c r="Y779" s="44"/>
      <c r="Z779" s="44"/>
      <c r="AA779" s="44"/>
      <c r="AB779" s="44"/>
      <c r="AC779" s="44"/>
      <c r="AD779" s="44"/>
    </row>
    <row r="780" spans="18:30">
      <c r="R780" s="44"/>
      <c r="S780" s="44"/>
      <c r="T780" s="44"/>
      <c r="U780" s="44"/>
      <c r="V780" s="44"/>
      <c r="W780" s="44"/>
      <c r="X780" s="44"/>
      <c r="Y780" s="44"/>
      <c r="Z780" s="44"/>
      <c r="AA780" s="44"/>
      <c r="AB780" s="44"/>
      <c r="AC780" s="44"/>
      <c r="AD780" s="44"/>
    </row>
    <row r="781" spans="18:30">
      <c r="R781" s="44"/>
      <c r="S781" s="44"/>
      <c r="T781" s="44"/>
      <c r="U781" s="44"/>
      <c r="V781" s="44"/>
      <c r="W781" s="44"/>
      <c r="X781" s="44"/>
      <c r="Y781" s="44"/>
      <c r="Z781" s="44"/>
      <c r="AA781" s="44"/>
      <c r="AB781" s="44"/>
      <c r="AC781" s="44"/>
      <c r="AD781" s="44"/>
    </row>
    <row r="782" spans="18:30">
      <c r="R782" s="44"/>
      <c r="S782" s="44"/>
      <c r="T782" s="44"/>
      <c r="U782" s="44"/>
      <c r="V782" s="44"/>
      <c r="W782" s="44"/>
      <c r="X782" s="44"/>
      <c r="Y782" s="44"/>
      <c r="Z782" s="44"/>
      <c r="AA782" s="44"/>
      <c r="AB782" s="44"/>
      <c r="AC782" s="44"/>
      <c r="AD782" s="44"/>
    </row>
    <row r="783" spans="18:30">
      <c r="R783" s="44"/>
      <c r="S783" s="44"/>
      <c r="T783" s="44"/>
      <c r="U783" s="44"/>
      <c r="V783" s="44"/>
      <c r="W783" s="44"/>
      <c r="X783" s="44"/>
      <c r="Y783" s="44"/>
      <c r="Z783" s="44"/>
      <c r="AA783" s="44"/>
      <c r="AB783" s="44"/>
      <c r="AC783" s="44"/>
      <c r="AD783" s="44"/>
    </row>
    <row r="784" spans="18:30">
      <c r="R784" s="44"/>
      <c r="S784" s="44"/>
      <c r="T784" s="44"/>
      <c r="U784" s="44"/>
      <c r="V784" s="44"/>
      <c r="W784" s="44"/>
      <c r="X784" s="44"/>
      <c r="Y784" s="44"/>
      <c r="Z784" s="44"/>
      <c r="AA784" s="44"/>
      <c r="AB784" s="44"/>
      <c r="AC784" s="44"/>
      <c r="AD784" s="44"/>
    </row>
    <row r="785" spans="18:30">
      <c r="R785" s="44"/>
      <c r="S785" s="44"/>
      <c r="T785" s="44"/>
      <c r="U785" s="44"/>
      <c r="V785" s="44"/>
      <c r="W785" s="44"/>
      <c r="X785" s="44"/>
      <c r="Y785" s="44"/>
      <c r="Z785" s="44"/>
      <c r="AA785" s="44"/>
      <c r="AB785" s="44"/>
      <c r="AC785" s="44"/>
      <c r="AD785" s="44"/>
    </row>
    <row r="786" spans="18:30">
      <c r="R786" s="44"/>
      <c r="S786" s="44"/>
      <c r="T786" s="44"/>
      <c r="U786" s="44"/>
      <c r="V786" s="44"/>
      <c r="W786" s="44"/>
      <c r="X786" s="44"/>
      <c r="Y786" s="44"/>
      <c r="Z786" s="44"/>
      <c r="AA786" s="44"/>
      <c r="AB786" s="44"/>
      <c r="AC786" s="44"/>
      <c r="AD786" s="44"/>
    </row>
    <row r="787" spans="18:30">
      <c r="R787" s="44"/>
      <c r="S787" s="44"/>
      <c r="T787" s="44"/>
      <c r="U787" s="44"/>
      <c r="V787" s="44"/>
      <c r="W787" s="44"/>
      <c r="X787" s="44"/>
      <c r="Y787" s="44"/>
      <c r="Z787" s="44"/>
      <c r="AA787" s="44"/>
      <c r="AB787" s="44"/>
      <c r="AC787" s="44"/>
      <c r="AD787" s="44"/>
    </row>
    <row r="788" spans="18:30">
      <c r="R788" s="44"/>
      <c r="S788" s="44"/>
      <c r="T788" s="44"/>
      <c r="U788" s="44"/>
      <c r="V788" s="44"/>
      <c r="W788" s="44"/>
      <c r="X788" s="44"/>
      <c r="Y788" s="44"/>
      <c r="Z788" s="44"/>
      <c r="AA788" s="44"/>
      <c r="AB788" s="44"/>
      <c r="AC788" s="44"/>
      <c r="AD788" s="44"/>
    </row>
    <row r="789" spans="18:30">
      <c r="R789" s="44"/>
      <c r="S789" s="44"/>
      <c r="T789" s="44"/>
      <c r="U789" s="44"/>
      <c r="V789" s="44"/>
      <c r="W789" s="44"/>
      <c r="X789" s="44"/>
      <c r="Y789" s="44"/>
      <c r="Z789" s="44"/>
      <c r="AA789" s="44"/>
      <c r="AB789" s="44"/>
      <c r="AC789" s="44"/>
      <c r="AD789" s="44"/>
    </row>
    <row r="790" spans="18:30">
      <c r="R790" s="44"/>
      <c r="S790" s="44"/>
      <c r="T790" s="44"/>
      <c r="U790" s="44"/>
      <c r="V790" s="44"/>
      <c r="W790" s="44"/>
      <c r="X790" s="44"/>
      <c r="Y790" s="44"/>
      <c r="Z790" s="44"/>
      <c r="AA790" s="44"/>
      <c r="AB790" s="44"/>
      <c r="AC790" s="44"/>
      <c r="AD790" s="44"/>
    </row>
    <row r="791" spans="18:30">
      <c r="R791" s="44"/>
      <c r="S791" s="44"/>
      <c r="T791" s="44"/>
      <c r="U791" s="44"/>
      <c r="V791" s="44"/>
      <c r="W791" s="44"/>
      <c r="X791" s="44"/>
      <c r="Y791" s="44"/>
      <c r="Z791" s="44"/>
      <c r="AA791" s="44"/>
      <c r="AB791" s="44"/>
      <c r="AC791" s="44"/>
      <c r="AD791" s="44"/>
    </row>
    <row r="792" spans="18:30">
      <c r="R792" s="44"/>
      <c r="S792" s="44"/>
      <c r="T792" s="44"/>
      <c r="U792" s="44"/>
      <c r="V792" s="44"/>
      <c r="W792" s="44"/>
      <c r="X792" s="44"/>
      <c r="Y792" s="44"/>
      <c r="Z792" s="44"/>
      <c r="AA792" s="44"/>
      <c r="AB792" s="44"/>
      <c r="AC792" s="44"/>
      <c r="AD792" s="44"/>
    </row>
    <row r="793" spans="18:30">
      <c r="R793" s="44"/>
      <c r="S793" s="44"/>
      <c r="T793" s="44"/>
      <c r="U793" s="44"/>
      <c r="V793" s="44"/>
      <c r="W793" s="44"/>
      <c r="X793" s="44"/>
      <c r="Y793" s="44"/>
      <c r="Z793" s="44"/>
      <c r="AA793" s="44"/>
      <c r="AB793" s="44"/>
      <c r="AC793" s="44"/>
      <c r="AD793" s="44"/>
    </row>
    <row r="794" spans="18:30">
      <c r="R794" s="44"/>
      <c r="S794" s="44"/>
      <c r="T794" s="44"/>
      <c r="U794" s="44"/>
      <c r="V794" s="44"/>
      <c r="W794" s="44"/>
      <c r="X794" s="44"/>
      <c r="Y794" s="44"/>
      <c r="Z794" s="44"/>
      <c r="AA794" s="44"/>
      <c r="AB794" s="44"/>
      <c r="AC794" s="44"/>
      <c r="AD794" s="44"/>
    </row>
    <row r="795" spans="18:30">
      <c r="R795" s="44"/>
      <c r="S795" s="44"/>
      <c r="T795" s="44"/>
      <c r="U795" s="44"/>
      <c r="V795" s="44"/>
      <c r="W795" s="44"/>
      <c r="X795" s="44"/>
      <c r="Y795" s="44"/>
      <c r="Z795" s="44"/>
      <c r="AA795" s="44"/>
      <c r="AB795" s="44"/>
      <c r="AC795" s="44"/>
      <c r="AD795" s="44"/>
    </row>
    <row r="796" spans="18:30">
      <c r="R796" s="44"/>
      <c r="S796" s="44"/>
      <c r="T796" s="44"/>
      <c r="U796" s="44"/>
      <c r="V796" s="44"/>
      <c r="W796" s="44"/>
      <c r="X796" s="44"/>
      <c r="Y796" s="44"/>
      <c r="Z796" s="44"/>
      <c r="AA796" s="44"/>
      <c r="AB796" s="44"/>
      <c r="AC796" s="44"/>
      <c r="AD796" s="44"/>
    </row>
    <row r="797" spans="18:30">
      <c r="R797" s="44"/>
      <c r="S797" s="44"/>
      <c r="T797" s="44"/>
      <c r="U797" s="44"/>
      <c r="V797" s="44"/>
      <c r="W797" s="44"/>
      <c r="X797" s="44"/>
      <c r="Y797" s="44"/>
      <c r="Z797" s="44"/>
      <c r="AA797" s="44"/>
      <c r="AB797" s="44"/>
      <c r="AC797" s="44"/>
      <c r="AD797" s="44"/>
    </row>
    <row r="798" spans="18:30">
      <c r="R798" s="44"/>
      <c r="S798" s="44"/>
      <c r="T798" s="44"/>
      <c r="U798" s="44"/>
      <c r="V798" s="44"/>
      <c r="W798" s="44"/>
      <c r="X798" s="44"/>
      <c r="Y798" s="44"/>
      <c r="Z798" s="44"/>
      <c r="AA798" s="44"/>
      <c r="AB798" s="44"/>
      <c r="AC798" s="44"/>
      <c r="AD798" s="44"/>
    </row>
    <row r="799" spans="18:30">
      <c r="R799" s="44"/>
      <c r="S799" s="44"/>
      <c r="T799" s="44"/>
      <c r="U799" s="44"/>
      <c r="V799" s="44"/>
      <c r="W799" s="44"/>
      <c r="X799" s="44"/>
      <c r="Y799" s="44"/>
      <c r="Z799" s="44"/>
      <c r="AA799" s="44"/>
      <c r="AB799" s="44"/>
      <c r="AC799" s="44"/>
      <c r="AD799" s="44"/>
    </row>
    <row r="800" spans="18:30">
      <c r="R800" s="44"/>
      <c r="S800" s="44"/>
      <c r="T800" s="44"/>
      <c r="U800" s="44"/>
      <c r="V800" s="44"/>
      <c r="W800" s="44"/>
      <c r="X800" s="44"/>
      <c r="Y800" s="44"/>
      <c r="Z800" s="44"/>
      <c r="AA800" s="44"/>
      <c r="AB800" s="44"/>
      <c r="AC800" s="44"/>
      <c r="AD800" s="44"/>
    </row>
    <row r="801" spans="18:30">
      <c r="R801" s="44"/>
      <c r="S801" s="44"/>
      <c r="T801" s="44"/>
      <c r="U801" s="44"/>
      <c r="V801" s="44"/>
      <c r="W801" s="44"/>
      <c r="X801" s="44"/>
      <c r="Y801" s="44"/>
      <c r="Z801" s="44"/>
      <c r="AA801" s="44"/>
      <c r="AB801" s="44"/>
      <c r="AC801" s="44"/>
      <c r="AD801" s="44"/>
    </row>
    <row r="802" spans="18:30">
      <c r="R802" s="44"/>
      <c r="S802" s="44"/>
      <c r="T802" s="44"/>
      <c r="U802" s="44"/>
      <c r="V802" s="44"/>
      <c r="W802" s="44"/>
      <c r="X802" s="44"/>
      <c r="Y802" s="44"/>
      <c r="Z802" s="44"/>
      <c r="AA802" s="44"/>
      <c r="AB802" s="44"/>
      <c r="AC802" s="44"/>
      <c r="AD802" s="44"/>
    </row>
    <row r="803" spans="18:30">
      <c r="R803" s="44"/>
      <c r="S803" s="44"/>
      <c r="T803" s="44"/>
      <c r="U803" s="44"/>
      <c r="V803" s="44"/>
      <c r="W803" s="44"/>
      <c r="X803" s="44"/>
      <c r="Y803" s="44"/>
      <c r="Z803" s="44"/>
      <c r="AA803" s="44"/>
      <c r="AB803" s="44"/>
      <c r="AC803" s="44"/>
      <c r="AD803" s="44"/>
    </row>
    <row r="804" spans="18:30">
      <c r="R804" s="44"/>
      <c r="S804" s="44"/>
      <c r="T804" s="44"/>
      <c r="U804" s="44"/>
      <c r="V804" s="44"/>
      <c r="W804" s="44"/>
      <c r="X804" s="44"/>
      <c r="Y804" s="44"/>
      <c r="Z804" s="44"/>
      <c r="AA804" s="44"/>
      <c r="AB804" s="44"/>
      <c r="AC804" s="44"/>
      <c r="AD804" s="44"/>
    </row>
    <row r="805" spans="18:30">
      <c r="R805" s="44"/>
      <c r="S805" s="44"/>
      <c r="T805" s="44"/>
      <c r="U805" s="44"/>
      <c r="V805" s="44"/>
      <c r="W805" s="44"/>
      <c r="X805" s="44"/>
      <c r="Y805" s="44"/>
      <c r="Z805" s="44"/>
      <c r="AA805" s="44"/>
      <c r="AB805" s="44"/>
      <c r="AC805" s="44"/>
      <c r="AD805" s="44"/>
    </row>
    <row r="806" spans="18:30">
      <c r="R806" s="44"/>
      <c r="S806" s="44"/>
      <c r="T806" s="44"/>
      <c r="U806" s="44"/>
      <c r="V806" s="44"/>
      <c r="W806" s="44"/>
      <c r="X806" s="44"/>
      <c r="Y806" s="44"/>
      <c r="Z806" s="44"/>
      <c r="AA806" s="44"/>
      <c r="AB806" s="44"/>
      <c r="AC806" s="44"/>
      <c r="AD806" s="44"/>
    </row>
    <row r="807" spans="18:30">
      <c r="R807" s="44"/>
      <c r="S807" s="44"/>
      <c r="T807" s="44"/>
      <c r="U807" s="44"/>
      <c r="V807" s="44"/>
      <c r="W807" s="44"/>
      <c r="X807" s="44"/>
      <c r="Y807" s="44"/>
      <c r="Z807" s="44"/>
      <c r="AA807" s="44"/>
      <c r="AB807" s="44"/>
      <c r="AC807" s="44"/>
      <c r="AD807" s="44"/>
    </row>
    <row r="808" spans="18:30">
      <c r="R808" s="44"/>
      <c r="S808" s="44"/>
      <c r="T808" s="44"/>
      <c r="U808" s="44"/>
      <c r="V808" s="44"/>
      <c r="W808" s="44"/>
      <c r="X808" s="44"/>
      <c r="Y808" s="44"/>
      <c r="Z808" s="44"/>
      <c r="AA808" s="44"/>
      <c r="AB808" s="44"/>
      <c r="AC808" s="44"/>
      <c r="AD808" s="44"/>
    </row>
    <row r="809" spans="18:30">
      <c r="R809" s="44"/>
      <c r="S809" s="44"/>
      <c r="T809" s="44"/>
      <c r="U809" s="44"/>
      <c r="V809" s="44"/>
      <c r="W809" s="44"/>
      <c r="X809" s="44"/>
      <c r="Y809" s="44"/>
      <c r="Z809" s="44"/>
      <c r="AA809" s="44"/>
      <c r="AB809" s="44"/>
      <c r="AC809" s="44"/>
      <c r="AD809" s="44"/>
    </row>
    <row r="810" spans="18:30">
      <c r="R810" s="44"/>
      <c r="S810" s="44"/>
      <c r="T810" s="44"/>
      <c r="U810" s="44"/>
      <c r="V810" s="44"/>
      <c r="W810" s="44"/>
      <c r="X810" s="44"/>
      <c r="Y810" s="44"/>
      <c r="Z810" s="44"/>
      <c r="AA810" s="44"/>
      <c r="AB810" s="44"/>
      <c r="AC810" s="44"/>
      <c r="AD810" s="44"/>
    </row>
    <row r="811" spans="18:30">
      <c r="R811" s="44"/>
      <c r="S811" s="44"/>
      <c r="T811" s="44"/>
      <c r="U811" s="44"/>
      <c r="V811" s="44"/>
      <c r="W811" s="44"/>
      <c r="X811" s="44"/>
      <c r="Y811" s="44"/>
      <c r="Z811" s="44"/>
      <c r="AA811" s="44"/>
      <c r="AB811" s="44"/>
      <c r="AC811" s="44"/>
      <c r="AD811" s="44"/>
    </row>
    <row r="812" spans="18:30">
      <c r="R812" s="44"/>
      <c r="S812" s="44"/>
      <c r="T812" s="44"/>
      <c r="U812" s="44"/>
      <c r="V812" s="44"/>
      <c r="W812" s="44"/>
      <c r="X812" s="44"/>
      <c r="Y812" s="44"/>
      <c r="Z812" s="44"/>
      <c r="AA812" s="44"/>
      <c r="AB812" s="44"/>
      <c r="AC812" s="44"/>
      <c r="AD812" s="44"/>
    </row>
    <row r="813" spans="18:30">
      <c r="R813" s="44"/>
      <c r="S813" s="44"/>
      <c r="T813" s="44"/>
      <c r="U813" s="44"/>
      <c r="V813" s="44"/>
      <c r="W813" s="44"/>
      <c r="X813" s="44"/>
      <c r="Y813" s="44"/>
      <c r="Z813" s="44"/>
      <c r="AA813" s="44"/>
      <c r="AB813" s="44"/>
      <c r="AC813" s="44"/>
      <c r="AD813" s="44"/>
    </row>
    <row r="814" spans="18:30">
      <c r="R814" s="44"/>
      <c r="S814" s="44"/>
      <c r="T814" s="44"/>
      <c r="U814" s="44"/>
      <c r="V814" s="44"/>
      <c r="W814" s="44"/>
      <c r="X814" s="44"/>
      <c r="Y814" s="44"/>
      <c r="Z814" s="44"/>
      <c r="AA814" s="44"/>
      <c r="AB814" s="44"/>
      <c r="AC814" s="44"/>
      <c r="AD814" s="44"/>
    </row>
    <row r="815" spans="18:30">
      <c r="R815" s="44"/>
      <c r="S815" s="44"/>
      <c r="T815" s="44"/>
      <c r="U815" s="44"/>
      <c r="V815" s="44"/>
      <c r="W815" s="44"/>
      <c r="X815" s="44"/>
      <c r="Y815" s="44"/>
      <c r="Z815" s="44"/>
      <c r="AA815" s="44"/>
      <c r="AB815" s="44"/>
      <c r="AC815" s="44"/>
      <c r="AD815" s="44"/>
    </row>
    <row r="816" spans="18:30">
      <c r="R816" s="44"/>
      <c r="S816" s="44"/>
      <c r="T816" s="44"/>
      <c r="U816" s="44"/>
      <c r="V816" s="44"/>
      <c r="W816" s="44"/>
      <c r="X816" s="44"/>
      <c r="Y816" s="44"/>
      <c r="Z816" s="44"/>
      <c r="AA816" s="44"/>
      <c r="AB816" s="44"/>
      <c r="AC816" s="44"/>
      <c r="AD816" s="44"/>
    </row>
    <row r="817" spans="18:30">
      <c r="R817" s="44"/>
      <c r="S817" s="44"/>
      <c r="T817" s="44"/>
      <c r="U817" s="44"/>
      <c r="V817" s="44"/>
      <c r="W817" s="44"/>
      <c r="X817" s="44"/>
      <c r="Y817" s="44"/>
      <c r="Z817" s="44"/>
      <c r="AA817" s="44"/>
      <c r="AB817" s="44"/>
      <c r="AC817" s="44"/>
      <c r="AD817" s="44"/>
    </row>
    <row r="818" spans="18:30">
      <c r="R818" s="44"/>
      <c r="S818" s="44"/>
      <c r="T818" s="44"/>
      <c r="U818" s="44"/>
      <c r="V818" s="44"/>
      <c r="W818" s="44"/>
      <c r="X818" s="44"/>
      <c r="Y818" s="44"/>
      <c r="Z818" s="44"/>
      <c r="AA818" s="44"/>
      <c r="AB818" s="44"/>
      <c r="AC818" s="44"/>
      <c r="AD818" s="44"/>
    </row>
    <row r="819" spans="18:30">
      <c r="R819" s="44"/>
      <c r="S819" s="44"/>
      <c r="T819" s="44"/>
      <c r="U819" s="44"/>
      <c r="V819" s="44"/>
      <c r="W819" s="44"/>
      <c r="X819" s="44"/>
      <c r="Y819" s="44"/>
      <c r="Z819" s="44"/>
      <c r="AA819" s="44"/>
      <c r="AB819" s="44"/>
      <c r="AC819" s="44"/>
      <c r="AD819" s="44"/>
    </row>
    <row r="820" spans="18:30">
      <c r="R820" s="44"/>
      <c r="S820" s="44"/>
      <c r="T820" s="44"/>
      <c r="U820" s="44"/>
      <c r="V820" s="44"/>
      <c r="W820" s="44"/>
      <c r="X820" s="44"/>
      <c r="Y820" s="44"/>
      <c r="Z820" s="44"/>
      <c r="AA820" s="44"/>
      <c r="AB820" s="44"/>
      <c r="AC820" s="44"/>
      <c r="AD820" s="44"/>
    </row>
    <row r="821" spans="18:30">
      <c r="R821" s="44"/>
      <c r="S821" s="44"/>
      <c r="T821" s="44"/>
      <c r="U821" s="44"/>
      <c r="V821" s="44"/>
      <c r="W821" s="44"/>
      <c r="X821" s="44"/>
      <c r="Y821" s="44"/>
      <c r="Z821" s="44"/>
      <c r="AA821" s="44"/>
      <c r="AB821" s="44"/>
      <c r="AC821" s="44"/>
      <c r="AD821" s="44"/>
    </row>
    <row r="822" spans="18:30">
      <c r="R822" s="44"/>
      <c r="S822" s="44"/>
      <c r="T822" s="44"/>
      <c r="U822" s="44"/>
      <c r="V822" s="44"/>
      <c r="W822" s="44"/>
      <c r="X822" s="44"/>
      <c r="Y822" s="44"/>
      <c r="Z822" s="44"/>
      <c r="AA822" s="44"/>
      <c r="AB822" s="44"/>
      <c r="AC822" s="44"/>
      <c r="AD822" s="44"/>
    </row>
    <row r="823" spans="18:30">
      <c r="R823" s="44"/>
      <c r="S823" s="44"/>
      <c r="T823" s="44"/>
      <c r="U823" s="44"/>
      <c r="V823" s="44"/>
      <c r="W823" s="44"/>
      <c r="X823" s="44"/>
      <c r="Y823" s="44"/>
      <c r="Z823" s="44"/>
      <c r="AA823" s="44"/>
      <c r="AB823" s="44"/>
      <c r="AC823" s="44"/>
      <c r="AD823" s="44"/>
    </row>
    <row r="824" spans="18:30">
      <c r="R824" s="44"/>
      <c r="S824" s="44"/>
      <c r="T824" s="44"/>
      <c r="U824" s="44"/>
      <c r="V824" s="44"/>
      <c r="W824" s="44"/>
      <c r="X824" s="44"/>
      <c r="Y824" s="44"/>
      <c r="Z824" s="44"/>
      <c r="AA824" s="44"/>
      <c r="AB824" s="44"/>
      <c r="AC824" s="44"/>
      <c r="AD824" s="44"/>
    </row>
    <row r="825" spans="18:30">
      <c r="R825" s="44"/>
      <c r="S825" s="44"/>
      <c r="T825" s="44"/>
      <c r="U825" s="44"/>
      <c r="V825" s="44"/>
      <c r="W825" s="44"/>
      <c r="X825" s="44"/>
      <c r="Y825" s="44"/>
      <c r="Z825" s="44"/>
      <c r="AA825" s="44"/>
      <c r="AB825" s="44"/>
      <c r="AC825" s="44"/>
      <c r="AD825" s="44"/>
    </row>
    <row r="826" spans="18:30">
      <c r="R826" s="44"/>
      <c r="S826" s="44"/>
      <c r="T826" s="44"/>
      <c r="U826" s="44"/>
      <c r="V826" s="44"/>
      <c r="W826" s="44"/>
      <c r="X826" s="44"/>
      <c r="Y826" s="44"/>
      <c r="Z826" s="44"/>
      <c r="AA826" s="44"/>
      <c r="AB826" s="44"/>
      <c r="AC826" s="44"/>
      <c r="AD826" s="44"/>
    </row>
    <row r="827" spans="18:30">
      <c r="R827" s="44"/>
      <c r="S827" s="44"/>
      <c r="T827" s="44"/>
      <c r="U827" s="44"/>
      <c r="V827" s="44"/>
      <c r="W827" s="44"/>
      <c r="X827" s="44"/>
      <c r="Y827" s="44"/>
      <c r="Z827" s="44"/>
      <c r="AA827" s="44"/>
      <c r="AB827" s="44"/>
      <c r="AC827" s="44"/>
      <c r="AD827" s="44"/>
    </row>
    <row r="828" spans="18:30">
      <c r="R828" s="44"/>
      <c r="S828" s="44"/>
      <c r="T828" s="44"/>
      <c r="U828" s="44"/>
      <c r="V828" s="44"/>
      <c r="W828" s="44"/>
      <c r="X828" s="44"/>
      <c r="Y828" s="44"/>
      <c r="Z828" s="44"/>
      <c r="AA828" s="44"/>
      <c r="AB828" s="44"/>
      <c r="AC828" s="44"/>
      <c r="AD828" s="44"/>
    </row>
    <row r="829" spans="18:30">
      <c r="R829" s="44"/>
      <c r="S829" s="44"/>
      <c r="T829" s="44"/>
      <c r="U829" s="44"/>
      <c r="V829" s="44"/>
      <c r="W829" s="44"/>
      <c r="X829" s="44"/>
      <c r="Y829" s="44"/>
      <c r="Z829" s="44"/>
      <c r="AA829" s="44"/>
      <c r="AB829" s="44"/>
      <c r="AC829" s="44"/>
      <c r="AD829" s="44"/>
    </row>
    <row r="830" spans="18:30">
      <c r="R830" s="44"/>
      <c r="S830" s="44"/>
      <c r="T830" s="44"/>
      <c r="U830" s="44"/>
      <c r="V830" s="44"/>
      <c r="W830" s="44"/>
      <c r="X830" s="44"/>
      <c r="Y830" s="44"/>
      <c r="Z830" s="44"/>
      <c r="AA830" s="44"/>
      <c r="AB830" s="44"/>
      <c r="AC830" s="44"/>
      <c r="AD830" s="44"/>
    </row>
    <row r="831" spans="18:30">
      <c r="R831" s="44"/>
      <c r="S831" s="44"/>
      <c r="T831" s="44"/>
      <c r="U831" s="44"/>
      <c r="V831" s="44"/>
      <c r="W831" s="44"/>
      <c r="X831" s="44"/>
      <c r="Y831" s="44"/>
      <c r="Z831" s="44"/>
      <c r="AA831" s="44"/>
      <c r="AB831" s="44"/>
      <c r="AC831" s="44"/>
      <c r="AD831" s="44"/>
    </row>
    <row r="832" spans="18:30">
      <c r="R832" s="44"/>
      <c r="S832" s="44"/>
      <c r="T832" s="44"/>
      <c r="U832" s="44"/>
      <c r="V832" s="44"/>
      <c r="W832" s="44"/>
      <c r="X832" s="44"/>
      <c r="Y832" s="44"/>
      <c r="Z832" s="44"/>
      <c r="AA832" s="44"/>
      <c r="AB832" s="44"/>
      <c r="AC832" s="44"/>
      <c r="AD832" s="44"/>
    </row>
    <row r="833" spans="18:30">
      <c r="R833" s="44"/>
      <c r="S833" s="44"/>
      <c r="T833" s="44"/>
      <c r="U833" s="44"/>
      <c r="V833" s="44"/>
      <c r="W833" s="44"/>
      <c r="X833" s="44"/>
      <c r="Y833" s="44"/>
      <c r="Z833" s="44"/>
      <c r="AA833" s="44"/>
      <c r="AB833" s="44"/>
      <c r="AC833" s="44"/>
      <c r="AD833" s="44"/>
    </row>
    <row r="834" spans="18:30">
      <c r="R834" s="44"/>
      <c r="S834" s="44"/>
      <c r="T834" s="44"/>
      <c r="U834" s="44"/>
      <c r="V834" s="44"/>
      <c r="W834" s="44"/>
      <c r="X834" s="44"/>
      <c r="Y834" s="44"/>
      <c r="Z834" s="44"/>
      <c r="AA834" s="44"/>
      <c r="AB834" s="44"/>
      <c r="AC834" s="44"/>
      <c r="AD834" s="44"/>
    </row>
    <row r="835" spans="18:30">
      <c r="R835" s="44"/>
      <c r="S835" s="44"/>
      <c r="T835" s="44"/>
      <c r="U835" s="44"/>
      <c r="V835" s="44"/>
      <c r="W835" s="44"/>
      <c r="X835" s="44"/>
      <c r="Y835" s="44"/>
      <c r="Z835" s="44"/>
      <c r="AA835" s="44"/>
      <c r="AB835" s="44"/>
      <c r="AC835" s="44"/>
      <c r="AD835" s="44"/>
    </row>
    <row r="836" spans="18:30">
      <c r="R836" s="44"/>
      <c r="S836" s="44"/>
      <c r="T836" s="44"/>
      <c r="U836" s="44"/>
      <c r="V836" s="44"/>
      <c r="W836" s="44"/>
      <c r="X836" s="44"/>
      <c r="Y836" s="44"/>
      <c r="Z836" s="44"/>
      <c r="AA836" s="44"/>
      <c r="AB836" s="44"/>
      <c r="AC836" s="44"/>
      <c r="AD836" s="44"/>
    </row>
    <row r="837" spans="18:30">
      <c r="R837" s="44"/>
      <c r="S837" s="44"/>
      <c r="T837" s="44"/>
      <c r="U837" s="44"/>
      <c r="V837" s="44"/>
      <c r="W837" s="44"/>
      <c r="X837" s="44"/>
      <c r="Y837" s="44"/>
      <c r="Z837" s="44"/>
      <c r="AA837" s="44"/>
      <c r="AB837" s="44"/>
      <c r="AC837" s="44"/>
      <c r="AD837" s="44"/>
    </row>
    <row r="838" spans="18:30">
      <c r="R838" s="44"/>
      <c r="S838" s="44"/>
      <c r="T838" s="44"/>
      <c r="U838" s="44"/>
      <c r="V838" s="44"/>
      <c r="W838" s="44"/>
      <c r="X838" s="44"/>
      <c r="Y838" s="44"/>
      <c r="Z838" s="44"/>
      <c r="AA838" s="44"/>
      <c r="AB838" s="44"/>
      <c r="AC838" s="44"/>
      <c r="AD838" s="44"/>
    </row>
    <row r="839" spans="18:30">
      <c r="R839" s="44"/>
      <c r="S839" s="44"/>
      <c r="T839" s="44"/>
      <c r="U839" s="44"/>
      <c r="V839" s="44"/>
      <c r="W839" s="44"/>
      <c r="X839" s="44"/>
      <c r="Y839" s="44"/>
      <c r="Z839" s="44"/>
      <c r="AA839" s="44"/>
      <c r="AB839" s="44"/>
      <c r="AC839" s="44"/>
      <c r="AD839" s="44"/>
    </row>
    <row r="840" spans="18:30">
      <c r="R840" s="44"/>
      <c r="S840" s="44"/>
      <c r="T840" s="44"/>
      <c r="U840" s="44"/>
      <c r="V840" s="44"/>
      <c r="W840" s="44"/>
      <c r="X840" s="44"/>
      <c r="Y840" s="44"/>
      <c r="Z840" s="44"/>
      <c r="AA840" s="44"/>
      <c r="AB840" s="44"/>
      <c r="AC840" s="44"/>
      <c r="AD840" s="44"/>
    </row>
    <row r="841" spans="18:30">
      <c r="R841" s="44"/>
      <c r="S841" s="44"/>
      <c r="T841" s="44"/>
      <c r="U841" s="44"/>
      <c r="V841" s="44"/>
      <c r="W841" s="44"/>
      <c r="X841" s="44"/>
      <c r="Y841" s="44"/>
      <c r="Z841" s="44"/>
      <c r="AA841" s="44"/>
      <c r="AB841" s="44"/>
      <c r="AC841" s="44"/>
      <c r="AD841" s="44"/>
    </row>
    <row r="842" spans="18:30">
      <c r="R842" s="44"/>
      <c r="S842" s="44"/>
      <c r="T842" s="44"/>
      <c r="U842" s="44"/>
      <c r="V842" s="44"/>
      <c r="W842" s="44"/>
      <c r="X842" s="44"/>
      <c r="Y842" s="44"/>
      <c r="Z842" s="44"/>
      <c r="AA842" s="44"/>
      <c r="AB842" s="44"/>
      <c r="AC842" s="44"/>
      <c r="AD842" s="44"/>
    </row>
    <row r="843" spans="18:30">
      <c r="R843" s="44"/>
      <c r="S843" s="44"/>
      <c r="T843" s="44"/>
      <c r="U843" s="44"/>
      <c r="V843" s="44"/>
      <c r="W843" s="44"/>
      <c r="X843" s="44"/>
      <c r="Y843" s="44"/>
      <c r="Z843" s="44"/>
      <c r="AA843" s="44"/>
      <c r="AB843" s="44"/>
      <c r="AC843" s="44"/>
      <c r="AD843" s="44"/>
    </row>
    <row r="844" spans="18:30">
      <c r="R844" s="44"/>
      <c r="S844" s="44"/>
      <c r="T844" s="44"/>
      <c r="U844" s="44"/>
      <c r="V844" s="44"/>
      <c r="W844" s="44"/>
      <c r="X844" s="44"/>
      <c r="Y844" s="44"/>
      <c r="Z844" s="44"/>
      <c r="AA844" s="44"/>
      <c r="AB844" s="44"/>
      <c r="AC844" s="44"/>
      <c r="AD844" s="44"/>
    </row>
    <row r="845" spans="18:30">
      <c r="R845" s="44"/>
      <c r="S845" s="44"/>
      <c r="T845" s="44"/>
      <c r="U845" s="44"/>
      <c r="V845" s="44"/>
      <c r="W845" s="44"/>
      <c r="X845" s="44"/>
      <c r="Y845" s="44"/>
      <c r="Z845" s="44"/>
      <c r="AA845" s="44"/>
      <c r="AB845" s="44"/>
      <c r="AC845" s="44"/>
      <c r="AD845" s="44"/>
    </row>
    <row r="846" spans="18:30">
      <c r="R846" s="44"/>
      <c r="S846" s="44"/>
      <c r="T846" s="44"/>
      <c r="U846" s="44"/>
      <c r="V846" s="44"/>
      <c r="W846" s="44"/>
      <c r="X846" s="44"/>
      <c r="Y846" s="44"/>
      <c r="Z846" s="44"/>
      <c r="AA846" s="44"/>
      <c r="AB846" s="44"/>
      <c r="AC846" s="44"/>
      <c r="AD846" s="44"/>
    </row>
    <row r="847" spans="18:30">
      <c r="R847" s="44"/>
      <c r="S847" s="44"/>
      <c r="T847" s="44"/>
      <c r="U847" s="44"/>
      <c r="V847" s="44"/>
      <c r="W847" s="44"/>
      <c r="X847" s="44"/>
      <c r="Y847" s="44"/>
      <c r="Z847" s="44"/>
      <c r="AA847" s="44"/>
      <c r="AB847" s="44"/>
      <c r="AC847" s="44"/>
      <c r="AD847" s="44"/>
    </row>
    <row r="848" spans="18:30">
      <c r="R848" s="44"/>
      <c r="S848" s="44"/>
      <c r="T848" s="44"/>
      <c r="U848" s="44"/>
      <c r="V848" s="44"/>
      <c r="W848" s="44"/>
      <c r="X848" s="44"/>
      <c r="Y848" s="44"/>
      <c r="Z848" s="44"/>
      <c r="AA848" s="44"/>
      <c r="AB848" s="44"/>
      <c r="AC848" s="44"/>
      <c r="AD848" s="44"/>
    </row>
    <row r="849" spans="18:30">
      <c r="R849" s="44"/>
      <c r="S849" s="44"/>
      <c r="T849" s="44"/>
      <c r="U849" s="44"/>
      <c r="V849" s="44"/>
      <c r="W849" s="44"/>
      <c r="X849" s="44"/>
      <c r="Y849" s="44"/>
      <c r="Z849" s="44"/>
      <c r="AA849" s="44"/>
      <c r="AB849" s="44"/>
      <c r="AC849" s="44"/>
      <c r="AD849" s="44"/>
    </row>
    <row r="850" spans="18:30">
      <c r="R850" s="44"/>
      <c r="S850" s="44"/>
      <c r="T850" s="44"/>
      <c r="U850" s="44"/>
      <c r="V850" s="44"/>
      <c r="W850" s="44"/>
      <c r="X850" s="44"/>
      <c r="Y850" s="44"/>
      <c r="Z850" s="44"/>
      <c r="AA850" s="44"/>
      <c r="AB850" s="44"/>
      <c r="AC850" s="44"/>
      <c r="AD850" s="44"/>
    </row>
    <row r="851" spans="18:30">
      <c r="R851" s="44"/>
      <c r="S851" s="44"/>
      <c r="T851" s="44"/>
      <c r="U851" s="44"/>
      <c r="V851" s="44"/>
      <c r="W851" s="44"/>
      <c r="X851" s="44"/>
      <c r="Y851" s="44"/>
      <c r="Z851" s="44"/>
      <c r="AA851" s="44"/>
      <c r="AB851" s="44"/>
      <c r="AC851" s="44"/>
      <c r="AD851" s="44"/>
    </row>
    <row r="852" spans="18:30">
      <c r="R852" s="44"/>
      <c r="S852" s="44"/>
      <c r="T852" s="44"/>
      <c r="U852" s="44"/>
      <c r="V852" s="44"/>
      <c r="W852" s="44"/>
      <c r="X852" s="44"/>
      <c r="Y852" s="44"/>
      <c r="Z852" s="44"/>
      <c r="AA852" s="44"/>
      <c r="AB852" s="44"/>
      <c r="AC852" s="44"/>
      <c r="AD852" s="44"/>
    </row>
    <row r="853" spans="18:30">
      <c r="R853" s="44"/>
      <c r="S853" s="44"/>
      <c r="T853" s="44"/>
      <c r="U853" s="44"/>
      <c r="V853" s="44"/>
      <c r="W853" s="44"/>
      <c r="X853" s="44"/>
      <c r="Y853" s="44"/>
      <c r="Z853" s="44"/>
      <c r="AA853" s="44"/>
      <c r="AB853" s="44"/>
      <c r="AC853" s="44"/>
      <c r="AD853" s="44"/>
    </row>
    <row r="854" spans="18:30">
      <c r="R854" s="44"/>
      <c r="S854" s="44"/>
      <c r="T854" s="44"/>
      <c r="U854" s="44"/>
      <c r="V854" s="44"/>
      <c r="W854" s="44"/>
      <c r="X854" s="44"/>
      <c r="Y854" s="44"/>
      <c r="Z854" s="44"/>
      <c r="AA854" s="44"/>
      <c r="AB854" s="44"/>
      <c r="AC854" s="44"/>
      <c r="AD854" s="44"/>
    </row>
    <row r="855" spans="18:30">
      <c r="R855" s="44"/>
      <c r="S855" s="44"/>
      <c r="T855" s="44"/>
      <c r="U855" s="44"/>
      <c r="V855" s="44"/>
      <c r="W855" s="44"/>
      <c r="X855" s="44"/>
      <c r="Y855" s="44"/>
      <c r="Z855" s="44"/>
      <c r="AA855" s="44"/>
      <c r="AB855" s="44"/>
      <c r="AC855" s="44"/>
      <c r="AD855" s="44"/>
    </row>
    <row r="856" spans="18:30">
      <c r="R856" s="44"/>
      <c r="S856" s="44"/>
      <c r="T856" s="44"/>
      <c r="U856" s="44"/>
      <c r="V856" s="44"/>
      <c r="W856" s="44"/>
      <c r="X856" s="44"/>
      <c r="Y856" s="44"/>
      <c r="Z856" s="44"/>
      <c r="AA856" s="44"/>
      <c r="AB856" s="44"/>
      <c r="AC856" s="44"/>
      <c r="AD856" s="44"/>
    </row>
    <row r="857" spans="18:30">
      <c r="R857" s="44"/>
      <c r="S857" s="44"/>
      <c r="T857" s="44"/>
      <c r="U857" s="44"/>
      <c r="V857" s="44"/>
      <c r="W857" s="44"/>
      <c r="X857" s="44"/>
      <c r="Y857" s="44"/>
      <c r="Z857" s="44"/>
      <c r="AA857" s="44"/>
      <c r="AB857" s="44"/>
      <c r="AC857" s="44"/>
      <c r="AD857" s="44"/>
    </row>
    <row r="858" spans="18:30">
      <c r="R858" s="44"/>
      <c r="S858" s="44"/>
      <c r="T858" s="44"/>
      <c r="U858" s="44"/>
      <c r="V858" s="44"/>
      <c r="W858" s="44"/>
      <c r="X858" s="44"/>
      <c r="Y858" s="44"/>
      <c r="Z858" s="44"/>
      <c r="AA858" s="44"/>
      <c r="AB858" s="44"/>
      <c r="AC858" s="44"/>
      <c r="AD858" s="44"/>
    </row>
    <row r="859" spans="18:30">
      <c r="R859" s="44"/>
      <c r="S859" s="44"/>
      <c r="T859" s="44"/>
      <c r="U859" s="44"/>
      <c r="V859" s="44"/>
      <c r="W859" s="44"/>
      <c r="X859" s="44"/>
      <c r="Y859" s="44"/>
      <c r="Z859" s="44"/>
      <c r="AA859" s="44"/>
      <c r="AB859" s="44"/>
      <c r="AC859" s="44"/>
      <c r="AD859" s="44"/>
    </row>
    <row r="860" spans="18:30">
      <c r="R860" s="44"/>
      <c r="S860" s="44"/>
      <c r="T860" s="44"/>
      <c r="U860" s="44"/>
      <c r="V860" s="44"/>
      <c r="W860" s="44"/>
      <c r="X860" s="44"/>
      <c r="Y860" s="44"/>
      <c r="Z860" s="44"/>
      <c r="AA860" s="44"/>
      <c r="AB860" s="44"/>
      <c r="AC860" s="44"/>
      <c r="AD860" s="44"/>
    </row>
    <row r="861" spans="18:30">
      <c r="R861" s="44"/>
      <c r="S861" s="44"/>
      <c r="T861" s="44"/>
      <c r="U861" s="44"/>
      <c r="V861" s="44"/>
      <c r="W861" s="44"/>
      <c r="X861" s="44"/>
      <c r="Y861" s="44"/>
      <c r="Z861" s="44"/>
      <c r="AA861" s="44"/>
      <c r="AB861" s="44"/>
      <c r="AC861" s="44"/>
      <c r="AD861" s="44"/>
    </row>
    <row r="862" spans="18:30">
      <c r="R862" s="44"/>
      <c r="S862" s="44"/>
      <c r="T862" s="44"/>
      <c r="U862" s="44"/>
      <c r="V862" s="44"/>
      <c r="W862" s="44"/>
      <c r="X862" s="44"/>
      <c r="Y862" s="44"/>
      <c r="Z862" s="44"/>
      <c r="AA862" s="44"/>
      <c r="AB862" s="44"/>
      <c r="AC862" s="44"/>
      <c r="AD862" s="44"/>
    </row>
    <row r="863" spans="18:30">
      <c r="R863" s="44"/>
      <c r="S863" s="44"/>
      <c r="T863" s="44"/>
      <c r="U863" s="44"/>
      <c r="V863" s="44"/>
      <c r="W863" s="44"/>
      <c r="X863" s="44"/>
      <c r="Y863" s="44"/>
      <c r="Z863" s="44"/>
      <c r="AA863" s="44"/>
      <c r="AB863" s="44"/>
      <c r="AC863" s="44"/>
      <c r="AD863" s="44"/>
    </row>
    <row r="864" spans="18:30">
      <c r="R864" s="44"/>
      <c r="S864" s="44"/>
      <c r="T864" s="44"/>
      <c r="U864" s="44"/>
      <c r="V864" s="44"/>
      <c r="W864" s="44"/>
      <c r="X864" s="44"/>
      <c r="Y864" s="44"/>
      <c r="Z864" s="44"/>
      <c r="AA864" s="44"/>
      <c r="AB864" s="44"/>
      <c r="AC864" s="44"/>
      <c r="AD864" s="44"/>
    </row>
    <row r="865" spans="18:30">
      <c r="R865" s="44"/>
      <c r="S865" s="44"/>
      <c r="T865" s="44"/>
      <c r="U865" s="44"/>
      <c r="V865" s="44"/>
      <c r="W865" s="44"/>
      <c r="X865" s="44"/>
      <c r="Y865" s="44"/>
      <c r="Z865" s="44"/>
      <c r="AA865" s="44"/>
      <c r="AB865" s="44"/>
      <c r="AC865" s="44"/>
      <c r="AD865" s="44"/>
    </row>
    <row r="866" spans="18:30">
      <c r="R866" s="44"/>
      <c r="S866" s="44"/>
      <c r="T866" s="44"/>
      <c r="U866" s="44"/>
      <c r="V866" s="44"/>
      <c r="W866" s="44"/>
      <c r="X866" s="44"/>
      <c r="Y866" s="44"/>
      <c r="Z866" s="44"/>
      <c r="AA866" s="44"/>
      <c r="AB866" s="44"/>
      <c r="AC866" s="44"/>
      <c r="AD866" s="44"/>
    </row>
    <row r="867" spans="18:30">
      <c r="R867" s="44"/>
      <c r="S867" s="44"/>
      <c r="T867" s="44"/>
      <c r="U867" s="44"/>
      <c r="V867" s="44"/>
      <c r="W867" s="44"/>
      <c r="X867" s="44"/>
      <c r="Y867" s="44"/>
      <c r="Z867" s="44"/>
      <c r="AA867" s="44"/>
      <c r="AB867" s="44"/>
      <c r="AC867" s="44"/>
      <c r="AD867" s="44"/>
    </row>
    <row r="868" spans="18:30">
      <c r="R868" s="44"/>
      <c r="S868" s="44"/>
      <c r="T868" s="44"/>
      <c r="U868" s="44"/>
      <c r="V868" s="44"/>
      <c r="W868" s="44"/>
      <c r="X868" s="44"/>
      <c r="Y868" s="44"/>
      <c r="Z868" s="44"/>
      <c r="AA868" s="44"/>
      <c r="AB868" s="44"/>
      <c r="AC868" s="44"/>
      <c r="AD868" s="44"/>
    </row>
    <row r="869" spans="18:30">
      <c r="R869" s="44"/>
      <c r="S869" s="44"/>
      <c r="T869" s="44"/>
      <c r="U869" s="44"/>
      <c r="V869" s="44"/>
      <c r="W869" s="44"/>
      <c r="X869" s="44"/>
      <c r="Y869" s="44"/>
      <c r="Z869" s="44"/>
      <c r="AA869" s="44"/>
      <c r="AB869" s="44"/>
      <c r="AC869" s="44"/>
      <c r="AD869" s="44"/>
    </row>
    <row r="870" spans="18:30">
      <c r="R870" s="44"/>
      <c r="S870" s="44"/>
      <c r="T870" s="44"/>
      <c r="U870" s="44"/>
      <c r="V870" s="44"/>
      <c r="W870" s="44"/>
      <c r="X870" s="44"/>
      <c r="Y870" s="44"/>
      <c r="Z870" s="44"/>
      <c r="AA870" s="44"/>
      <c r="AB870" s="44"/>
      <c r="AC870" s="44"/>
      <c r="AD870" s="44"/>
    </row>
    <row r="871" spans="18:30">
      <c r="R871" s="44"/>
      <c r="S871" s="44"/>
      <c r="T871" s="44"/>
      <c r="U871" s="44"/>
      <c r="V871" s="44"/>
      <c r="W871" s="44"/>
      <c r="X871" s="44"/>
      <c r="Y871" s="44"/>
      <c r="Z871" s="44"/>
      <c r="AA871" s="44"/>
      <c r="AB871" s="44"/>
      <c r="AC871" s="44"/>
      <c r="AD871" s="44"/>
    </row>
    <row r="872" spans="18:30">
      <c r="R872" s="44"/>
      <c r="S872" s="44"/>
      <c r="T872" s="44"/>
      <c r="U872" s="44"/>
      <c r="V872" s="44"/>
      <c r="W872" s="44"/>
      <c r="X872" s="44"/>
      <c r="Y872" s="44"/>
      <c r="Z872" s="44"/>
      <c r="AA872" s="44"/>
      <c r="AB872" s="44"/>
      <c r="AC872" s="44"/>
      <c r="AD872" s="44"/>
    </row>
    <row r="873" spans="18:30">
      <c r="R873" s="44"/>
      <c r="S873" s="44"/>
      <c r="T873" s="44"/>
      <c r="U873" s="44"/>
      <c r="V873" s="44"/>
      <c r="W873" s="44"/>
      <c r="X873" s="44"/>
      <c r="Y873" s="44"/>
      <c r="Z873" s="44"/>
      <c r="AA873" s="44"/>
      <c r="AB873" s="44"/>
      <c r="AC873" s="44"/>
      <c r="AD873" s="44"/>
    </row>
    <row r="874" spans="18:30">
      <c r="R874" s="44"/>
      <c r="S874" s="44"/>
      <c r="T874" s="44"/>
      <c r="U874" s="44"/>
      <c r="V874" s="44"/>
      <c r="W874" s="44"/>
      <c r="X874" s="44"/>
      <c r="Y874" s="44"/>
      <c r="Z874" s="44"/>
      <c r="AA874" s="44"/>
      <c r="AB874" s="44"/>
      <c r="AC874" s="44"/>
      <c r="AD874" s="44"/>
    </row>
    <row r="875" spans="18:30">
      <c r="R875" s="44"/>
      <c r="S875" s="44"/>
      <c r="T875" s="44"/>
      <c r="U875" s="44"/>
      <c r="V875" s="44"/>
      <c r="W875" s="44"/>
      <c r="X875" s="44"/>
      <c r="Y875" s="44"/>
      <c r="Z875" s="44"/>
      <c r="AA875" s="44"/>
      <c r="AB875" s="44"/>
      <c r="AC875" s="44"/>
      <c r="AD875" s="44"/>
    </row>
    <row r="876" spans="18:30">
      <c r="R876" s="44"/>
      <c r="S876" s="44"/>
      <c r="T876" s="44"/>
      <c r="U876" s="44"/>
      <c r="V876" s="44"/>
      <c r="W876" s="44"/>
      <c r="X876" s="44"/>
      <c r="Y876" s="44"/>
      <c r="Z876" s="44"/>
      <c r="AA876" s="44"/>
      <c r="AB876" s="44"/>
      <c r="AC876" s="44"/>
      <c r="AD876" s="44"/>
    </row>
    <row r="877" spans="18:30">
      <c r="R877" s="44"/>
      <c r="S877" s="44"/>
      <c r="T877" s="44"/>
      <c r="U877" s="44"/>
      <c r="V877" s="44"/>
      <c r="W877" s="44"/>
      <c r="X877" s="44"/>
      <c r="Y877" s="44"/>
      <c r="Z877" s="44"/>
      <c r="AA877" s="44"/>
      <c r="AB877" s="44"/>
      <c r="AC877" s="44"/>
      <c r="AD877" s="44"/>
    </row>
    <row r="878" spans="18:30">
      <c r="R878" s="44"/>
      <c r="S878" s="44"/>
      <c r="T878" s="44"/>
      <c r="U878" s="44"/>
      <c r="V878" s="44"/>
      <c r="W878" s="44"/>
      <c r="X878" s="44"/>
      <c r="Y878" s="44"/>
      <c r="Z878" s="44"/>
      <c r="AA878" s="44"/>
      <c r="AB878" s="44"/>
      <c r="AC878" s="44"/>
      <c r="AD878" s="44"/>
    </row>
    <row r="879" spans="18:30">
      <c r="R879" s="44"/>
      <c r="S879" s="44"/>
      <c r="T879" s="44"/>
      <c r="U879" s="44"/>
      <c r="V879" s="44"/>
      <c r="W879" s="44"/>
      <c r="X879" s="44"/>
      <c r="Y879" s="44"/>
      <c r="Z879" s="44"/>
      <c r="AA879" s="44"/>
      <c r="AB879" s="44"/>
      <c r="AC879" s="44"/>
      <c r="AD879" s="44"/>
    </row>
    <row r="880" spans="18:30">
      <c r="R880" s="44"/>
      <c r="S880" s="44"/>
      <c r="T880" s="44"/>
      <c r="U880" s="44"/>
      <c r="V880" s="44"/>
      <c r="W880" s="44"/>
      <c r="X880" s="44"/>
      <c r="Y880" s="44"/>
      <c r="Z880" s="44"/>
      <c r="AA880" s="44"/>
      <c r="AB880" s="44"/>
      <c r="AC880" s="44"/>
      <c r="AD880" s="44"/>
    </row>
    <row r="881" spans="18:30">
      <c r="R881" s="44"/>
      <c r="S881" s="44"/>
      <c r="T881" s="44"/>
      <c r="U881" s="44"/>
      <c r="V881" s="44"/>
      <c r="W881" s="44"/>
      <c r="X881" s="44"/>
      <c r="Y881" s="44"/>
      <c r="Z881" s="44"/>
      <c r="AA881" s="44"/>
      <c r="AB881" s="44"/>
      <c r="AC881" s="44"/>
      <c r="AD881" s="44"/>
    </row>
    <row r="882" spans="18:30">
      <c r="R882" s="44"/>
      <c r="S882" s="44"/>
      <c r="T882" s="44"/>
      <c r="U882" s="44"/>
      <c r="V882" s="44"/>
      <c r="W882" s="44"/>
      <c r="X882" s="44"/>
      <c r="Y882" s="44"/>
      <c r="Z882" s="44"/>
      <c r="AA882" s="44"/>
      <c r="AB882" s="44"/>
      <c r="AC882" s="44"/>
      <c r="AD882" s="44"/>
    </row>
    <row r="883" spans="18:30">
      <c r="R883" s="44"/>
      <c r="S883" s="44"/>
      <c r="T883" s="44"/>
      <c r="U883" s="44"/>
      <c r="V883" s="44"/>
      <c r="W883" s="44"/>
      <c r="X883" s="44"/>
      <c r="Y883" s="44"/>
      <c r="Z883" s="44"/>
      <c r="AA883" s="44"/>
      <c r="AB883" s="44"/>
      <c r="AC883" s="44"/>
      <c r="AD883" s="44"/>
    </row>
    <row r="884" spans="18:30">
      <c r="R884" s="44"/>
      <c r="S884" s="44"/>
      <c r="T884" s="44"/>
      <c r="U884" s="44"/>
      <c r="V884" s="44"/>
      <c r="W884" s="44"/>
      <c r="X884" s="44"/>
      <c r="Y884" s="44"/>
      <c r="Z884" s="44"/>
      <c r="AA884" s="44"/>
      <c r="AB884" s="44"/>
      <c r="AC884" s="44"/>
      <c r="AD884" s="44"/>
    </row>
    <row r="885" spans="18:30">
      <c r="R885" s="44"/>
      <c r="S885" s="44"/>
      <c r="T885" s="44"/>
      <c r="U885" s="44"/>
      <c r="V885" s="44"/>
      <c r="W885" s="44"/>
      <c r="X885" s="44"/>
      <c r="Y885" s="44"/>
      <c r="Z885" s="44"/>
      <c r="AA885" s="44"/>
      <c r="AB885" s="44"/>
      <c r="AC885" s="44"/>
      <c r="AD885" s="44"/>
    </row>
    <row r="886" spans="18:30">
      <c r="R886" s="44"/>
      <c r="S886" s="44"/>
      <c r="T886" s="44"/>
      <c r="U886" s="44"/>
      <c r="V886" s="44"/>
      <c r="W886" s="44"/>
      <c r="X886" s="44"/>
      <c r="Y886" s="44"/>
      <c r="Z886" s="44"/>
      <c r="AA886" s="44"/>
      <c r="AB886" s="44"/>
      <c r="AC886" s="44"/>
      <c r="AD886" s="44"/>
    </row>
    <row r="887" spans="18:30">
      <c r="R887" s="44"/>
      <c r="S887" s="44"/>
      <c r="T887" s="44"/>
      <c r="U887" s="44"/>
      <c r="V887" s="44"/>
      <c r="W887" s="44"/>
      <c r="X887" s="44"/>
      <c r="Y887" s="44"/>
      <c r="Z887" s="44"/>
      <c r="AA887" s="44"/>
      <c r="AB887" s="44"/>
      <c r="AC887" s="44"/>
      <c r="AD887" s="44"/>
    </row>
    <row r="888" spans="18:30">
      <c r="R888" s="44"/>
      <c r="S888" s="44"/>
      <c r="T888" s="44"/>
      <c r="U888" s="44"/>
      <c r="V888" s="44"/>
      <c r="W888" s="44"/>
      <c r="X888" s="44"/>
      <c r="Y888" s="44"/>
      <c r="Z888" s="44"/>
      <c r="AA888" s="44"/>
      <c r="AB888" s="44"/>
      <c r="AC888" s="44"/>
      <c r="AD888" s="44"/>
    </row>
    <row r="889" spans="18:30">
      <c r="R889" s="44"/>
      <c r="S889" s="44"/>
      <c r="T889" s="44"/>
      <c r="U889" s="44"/>
      <c r="V889" s="44"/>
      <c r="W889" s="44"/>
      <c r="X889" s="44"/>
      <c r="Y889" s="44"/>
      <c r="Z889" s="44"/>
      <c r="AA889" s="44"/>
      <c r="AB889" s="44"/>
      <c r="AC889" s="44"/>
      <c r="AD889" s="44"/>
    </row>
    <row r="890" spans="18:30">
      <c r="R890" s="44"/>
      <c r="S890" s="44"/>
      <c r="T890" s="44"/>
      <c r="U890" s="44"/>
      <c r="V890" s="44"/>
      <c r="W890" s="44"/>
      <c r="X890" s="44"/>
      <c r="Y890" s="44"/>
      <c r="Z890" s="44"/>
      <c r="AA890" s="44"/>
      <c r="AB890" s="44"/>
      <c r="AC890" s="44"/>
      <c r="AD890" s="44"/>
    </row>
    <row r="891" spans="18:30">
      <c r="R891" s="44"/>
      <c r="S891" s="44"/>
      <c r="T891" s="44"/>
      <c r="U891" s="44"/>
      <c r="V891" s="44"/>
      <c r="W891" s="44"/>
      <c r="X891" s="44"/>
      <c r="Y891" s="44"/>
      <c r="Z891" s="44"/>
      <c r="AA891" s="44"/>
      <c r="AB891" s="44"/>
      <c r="AC891" s="44"/>
      <c r="AD891" s="44"/>
    </row>
    <row r="892" spans="18:30">
      <c r="R892" s="44"/>
      <c r="S892" s="44"/>
      <c r="T892" s="44"/>
      <c r="U892" s="44"/>
      <c r="V892" s="44"/>
      <c r="W892" s="44"/>
      <c r="X892" s="44"/>
      <c r="Y892" s="44"/>
      <c r="Z892" s="44"/>
      <c r="AA892" s="44"/>
      <c r="AB892" s="44"/>
      <c r="AC892" s="44"/>
      <c r="AD892" s="44"/>
    </row>
    <row r="893" spans="18:30">
      <c r="R893" s="44"/>
      <c r="S893" s="44"/>
      <c r="T893" s="44"/>
      <c r="U893" s="44"/>
      <c r="V893" s="44"/>
      <c r="W893" s="44"/>
      <c r="X893" s="44"/>
      <c r="Y893" s="44"/>
      <c r="Z893" s="44"/>
      <c r="AA893" s="44"/>
      <c r="AB893" s="44"/>
      <c r="AC893" s="44"/>
      <c r="AD893" s="44"/>
    </row>
    <row r="894" spans="18:30">
      <c r="R894" s="44"/>
      <c r="S894" s="44"/>
      <c r="T894" s="44"/>
      <c r="U894" s="44"/>
      <c r="V894" s="44"/>
      <c r="W894" s="44"/>
      <c r="X894" s="44"/>
      <c r="Y894" s="44"/>
      <c r="Z894" s="44"/>
      <c r="AA894" s="44"/>
      <c r="AB894" s="44"/>
      <c r="AC894" s="44"/>
      <c r="AD894" s="44"/>
    </row>
    <row r="895" spans="18:30">
      <c r="R895" s="44"/>
      <c r="S895" s="44"/>
      <c r="T895" s="44"/>
      <c r="U895" s="44"/>
      <c r="V895" s="44"/>
      <c r="W895" s="44"/>
      <c r="X895" s="44"/>
      <c r="Y895" s="44"/>
      <c r="Z895" s="44"/>
      <c r="AA895" s="44"/>
      <c r="AB895" s="44"/>
      <c r="AC895" s="44"/>
      <c r="AD895" s="44"/>
    </row>
    <row r="896" spans="18:30">
      <c r="R896" s="44"/>
      <c r="S896" s="44"/>
      <c r="T896" s="44"/>
      <c r="U896" s="44"/>
      <c r="V896" s="44"/>
      <c r="W896" s="44"/>
      <c r="X896" s="44"/>
      <c r="Y896" s="44"/>
      <c r="Z896" s="44"/>
      <c r="AA896" s="44"/>
      <c r="AB896" s="44"/>
      <c r="AC896" s="44"/>
      <c r="AD896" s="44"/>
    </row>
    <row r="897" spans="18:30">
      <c r="R897" s="44"/>
      <c r="S897" s="44"/>
      <c r="T897" s="44"/>
      <c r="U897" s="44"/>
      <c r="V897" s="44"/>
      <c r="W897" s="44"/>
      <c r="X897" s="44"/>
      <c r="Y897" s="44"/>
      <c r="Z897" s="44"/>
      <c r="AA897" s="44"/>
      <c r="AB897" s="44"/>
      <c r="AC897" s="44"/>
      <c r="AD897" s="44"/>
    </row>
    <row r="898" spans="18:30">
      <c r="R898" s="44"/>
      <c r="S898" s="44"/>
      <c r="T898" s="44"/>
      <c r="U898" s="44"/>
      <c r="V898" s="44"/>
      <c r="W898" s="44"/>
      <c r="X898" s="44"/>
      <c r="Y898" s="44"/>
      <c r="Z898" s="44"/>
      <c r="AA898" s="44"/>
      <c r="AB898" s="44"/>
      <c r="AC898" s="44"/>
      <c r="AD898" s="44"/>
    </row>
    <row r="899" spans="18:30">
      <c r="R899" s="44"/>
      <c r="S899" s="44"/>
      <c r="T899" s="44"/>
      <c r="U899" s="44"/>
      <c r="V899" s="44"/>
      <c r="W899" s="44"/>
      <c r="X899" s="44"/>
      <c r="Y899" s="44"/>
      <c r="Z899" s="44"/>
      <c r="AA899" s="44"/>
      <c r="AB899" s="44"/>
      <c r="AC899" s="44"/>
      <c r="AD899" s="44"/>
    </row>
    <row r="900" spans="18:30">
      <c r="R900" s="44"/>
      <c r="S900" s="44"/>
      <c r="T900" s="44"/>
      <c r="U900" s="44"/>
      <c r="V900" s="44"/>
      <c r="W900" s="44"/>
      <c r="X900" s="44"/>
      <c r="Y900" s="44"/>
      <c r="Z900" s="44"/>
      <c r="AA900" s="44"/>
      <c r="AB900" s="44"/>
      <c r="AC900" s="44"/>
      <c r="AD900" s="44"/>
    </row>
    <row r="901" spans="18:30">
      <c r="R901" s="44"/>
      <c r="S901" s="44"/>
      <c r="T901" s="44"/>
      <c r="U901" s="44"/>
      <c r="V901" s="44"/>
      <c r="W901" s="44"/>
      <c r="X901" s="44"/>
      <c r="Y901" s="44"/>
      <c r="Z901" s="44"/>
      <c r="AA901" s="44"/>
      <c r="AB901" s="44"/>
      <c r="AC901" s="44"/>
      <c r="AD901" s="44"/>
    </row>
    <row r="902" spans="18:30">
      <c r="R902" s="44"/>
      <c r="S902" s="44"/>
      <c r="T902" s="44"/>
      <c r="U902" s="44"/>
      <c r="V902" s="44"/>
      <c r="W902" s="44"/>
      <c r="X902" s="44"/>
      <c r="Y902" s="44"/>
      <c r="Z902" s="44"/>
      <c r="AA902" s="44"/>
      <c r="AB902" s="44"/>
      <c r="AC902" s="44"/>
      <c r="AD902" s="44"/>
    </row>
    <row r="903" spans="18:30">
      <c r="R903" s="44"/>
      <c r="S903" s="44"/>
      <c r="T903" s="44"/>
      <c r="U903" s="44"/>
      <c r="V903" s="44"/>
      <c r="W903" s="44"/>
      <c r="X903" s="44"/>
      <c r="Y903" s="44"/>
      <c r="Z903" s="44"/>
      <c r="AA903" s="44"/>
      <c r="AB903" s="44"/>
      <c r="AC903" s="44"/>
      <c r="AD903" s="44"/>
    </row>
    <row r="904" spans="18:30">
      <c r="R904" s="44"/>
      <c r="S904" s="44"/>
      <c r="T904" s="44"/>
      <c r="U904" s="44"/>
      <c r="V904" s="44"/>
      <c r="W904" s="44"/>
      <c r="X904" s="44"/>
      <c r="Y904" s="44"/>
      <c r="Z904" s="44"/>
      <c r="AA904" s="44"/>
      <c r="AB904" s="44"/>
      <c r="AC904" s="44"/>
      <c r="AD904" s="44"/>
    </row>
    <row r="905" spans="18:30">
      <c r="R905" s="44"/>
      <c r="S905" s="44"/>
      <c r="T905" s="44"/>
      <c r="U905" s="44"/>
      <c r="V905" s="44"/>
      <c r="W905" s="44"/>
      <c r="X905" s="44"/>
      <c r="Y905" s="44"/>
      <c r="Z905" s="44"/>
      <c r="AA905" s="44"/>
      <c r="AB905" s="44"/>
      <c r="AC905" s="44"/>
      <c r="AD905" s="44"/>
    </row>
    <row r="906" spans="18:30">
      <c r="R906" s="44"/>
      <c r="S906" s="44"/>
      <c r="T906" s="44"/>
      <c r="U906" s="44"/>
      <c r="V906" s="44"/>
      <c r="W906" s="44"/>
      <c r="X906" s="44"/>
      <c r="Y906" s="44"/>
      <c r="Z906" s="44"/>
      <c r="AA906" s="44"/>
      <c r="AB906" s="44"/>
      <c r="AC906" s="44"/>
      <c r="AD906" s="44"/>
    </row>
    <row r="907" spans="18:30">
      <c r="R907" s="44"/>
      <c r="S907" s="44"/>
      <c r="T907" s="44"/>
      <c r="U907" s="44"/>
      <c r="V907" s="44"/>
      <c r="W907" s="44"/>
      <c r="X907" s="44"/>
      <c r="Y907" s="44"/>
      <c r="Z907" s="44"/>
      <c r="AA907" s="44"/>
      <c r="AB907" s="44"/>
      <c r="AC907" s="44"/>
      <c r="AD907" s="44"/>
    </row>
    <row r="908" spans="18:30">
      <c r="R908" s="44"/>
      <c r="S908" s="44"/>
      <c r="T908" s="44"/>
      <c r="U908" s="44"/>
      <c r="V908" s="44"/>
      <c r="W908" s="44"/>
      <c r="X908" s="44"/>
      <c r="Y908" s="44"/>
      <c r="Z908" s="44"/>
      <c r="AA908" s="44"/>
      <c r="AB908" s="44"/>
      <c r="AC908" s="44"/>
      <c r="AD908" s="44"/>
    </row>
    <row r="909" spans="18:30">
      <c r="R909" s="44"/>
      <c r="S909" s="44"/>
      <c r="T909" s="44"/>
      <c r="U909" s="44"/>
      <c r="V909" s="44"/>
      <c r="W909" s="44"/>
      <c r="X909" s="44"/>
      <c r="Y909" s="44"/>
      <c r="Z909" s="44"/>
      <c r="AA909" s="44"/>
      <c r="AB909" s="44"/>
      <c r="AC909" s="44"/>
      <c r="AD909" s="44"/>
    </row>
    <row r="910" spans="18:30">
      <c r="R910" s="44"/>
      <c r="S910" s="44"/>
      <c r="T910" s="44"/>
      <c r="U910" s="44"/>
      <c r="V910" s="44"/>
      <c r="W910" s="44"/>
      <c r="X910" s="44"/>
      <c r="Y910" s="44"/>
      <c r="Z910" s="44"/>
      <c r="AA910" s="44"/>
      <c r="AB910" s="44"/>
      <c r="AC910" s="44"/>
      <c r="AD910" s="44"/>
    </row>
    <row r="911" spans="18:30">
      <c r="R911" s="44"/>
      <c r="S911" s="44"/>
      <c r="T911" s="44"/>
      <c r="U911" s="44"/>
      <c r="V911" s="44"/>
      <c r="W911" s="44"/>
      <c r="X911" s="44"/>
      <c r="Y911" s="44"/>
      <c r="Z911" s="44"/>
      <c r="AA911" s="44"/>
      <c r="AB911" s="44"/>
      <c r="AC911" s="44"/>
      <c r="AD911" s="44"/>
    </row>
    <row r="912" spans="18:30">
      <c r="R912" s="44"/>
      <c r="S912" s="44"/>
      <c r="T912" s="44"/>
      <c r="U912" s="44"/>
      <c r="V912" s="44"/>
      <c r="W912" s="44"/>
      <c r="X912" s="44"/>
      <c r="Y912" s="44"/>
      <c r="Z912" s="44"/>
      <c r="AA912" s="44"/>
      <c r="AB912" s="44"/>
      <c r="AC912" s="44"/>
      <c r="AD912" s="44"/>
    </row>
    <row r="913" spans="18:30">
      <c r="R913" s="44"/>
      <c r="S913" s="44"/>
      <c r="T913" s="44"/>
      <c r="U913" s="44"/>
      <c r="V913" s="44"/>
      <c r="W913" s="44"/>
      <c r="X913" s="44"/>
      <c r="Y913" s="44"/>
      <c r="Z913" s="44"/>
      <c r="AA913" s="44"/>
      <c r="AB913" s="44"/>
      <c r="AC913" s="44"/>
      <c r="AD913" s="44"/>
    </row>
    <row r="914" spans="18:30">
      <c r="R914" s="44"/>
      <c r="S914" s="44"/>
      <c r="T914" s="44"/>
      <c r="U914" s="44"/>
      <c r="V914" s="44"/>
      <c r="W914" s="44"/>
      <c r="X914" s="44"/>
      <c r="Y914" s="44"/>
      <c r="Z914" s="44"/>
      <c r="AA914" s="44"/>
      <c r="AB914" s="44"/>
      <c r="AC914" s="44"/>
      <c r="AD914" s="44"/>
    </row>
    <row r="915" spans="18:30">
      <c r="R915" s="44"/>
      <c r="S915" s="44"/>
      <c r="T915" s="44"/>
      <c r="U915" s="44"/>
      <c r="V915" s="44"/>
      <c r="W915" s="44"/>
      <c r="X915" s="44"/>
      <c r="Y915" s="44"/>
      <c r="Z915" s="44"/>
      <c r="AA915" s="44"/>
      <c r="AB915" s="44"/>
      <c r="AC915" s="44"/>
      <c r="AD915" s="44"/>
    </row>
    <row r="916" spans="18:30">
      <c r="R916" s="44"/>
      <c r="S916" s="44"/>
      <c r="T916" s="44"/>
      <c r="U916" s="44"/>
      <c r="V916" s="44"/>
      <c r="W916" s="44"/>
      <c r="X916" s="44"/>
      <c r="Y916" s="44"/>
      <c r="Z916" s="44"/>
      <c r="AA916" s="44"/>
      <c r="AB916" s="44"/>
      <c r="AC916" s="44"/>
      <c r="AD916" s="44"/>
    </row>
    <row r="917" spans="18:30">
      <c r="R917" s="44"/>
      <c r="S917" s="44"/>
      <c r="T917" s="44"/>
      <c r="U917" s="44"/>
      <c r="V917" s="44"/>
      <c r="W917" s="44"/>
      <c r="X917" s="44"/>
      <c r="Y917" s="44"/>
      <c r="Z917" s="44"/>
      <c r="AA917" s="44"/>
      <c r="AB917" s="44"/>
      <c r="AC917" s="44"/>
      <c r="AD917" s="44"/>
    </row>
    <row r="918" spans="18:30">
      <c r="R918" s="44"/>
      <c r="S918" s="44"/>
      <c r="T918" s="44"/>
      <c r="U918" s="44"/>
      <c r="V918" s="44"/>
      <c r="W918" s="44"/>
      <c r="X918" s="44"/>
      <c r="Y918" s="44"/>
      <c r="Z918" s="44"/>
      <c r="AA918" s="44"/>
      <c r="AB918" s="44"/>
      <c r="AC918" s="44"/>
      <c r="AD918" s="44"/>
    </row>
    <row r="919" spans="18:30">
      <c r="R919" s="44"/>
      <c r="S919" s="44"/>
      <c r="T919" s="44"/>
      <c r="U919" s="44"/>
      <c r="V919" s="44"/>
      <c r="W919" s="44"/>
      <c r="X919" s="44"/>
      <c r="Y919" s="44"/>
      <c r="Z919" s="44"/>
      <c r="AA919" s="44"/>
      <c r="AB919" s="44"/>
      <c r="AC919" s="44"/>
      <c r="AD919" s="44"/>
    </row>
    <row r="920" spans="18:30">
      <c r="R920" s="44"/>
      <c r="S920" s="44"/>
      <c r="T920" s="44"/>
      <c r="U920" s="44"/>
      <c r="V920" s="44"/>
      <c r="W920" s="44"/>
      <c r="X920" s="44"/>
      <c r="Y920" s="44"/>
      <c r="Z920" s="44"/>
      <c r="AA920" s="44"/>
      <c r="AB920" s="44"/>
      <c r="AC920" s="44"/>
      <c r="AD920" s="44"/>
    </row>
    <row r="921" spans="18:30">
      <c r="R921" s="44"/>
      <c r="S921" s="44"/>
      <c r="T921" s="44"/>
      <c r="U921" s="44"/>
      <c r="V921" s="44"/>
      <c r="W921" s="44"/>
      <c r="X921" s="44"/>
      <c r="Y921" s="44"/>
      <c r="Z921" s="44"/>
      <c r="AA921" s="44"/>
      <c r="AB921" s="44"/>
      <c r="AC921" s="44"/>
      <c r="AD921" s="44"/>
    </row>
    <row r="922" spans="18:30">
      <c r="R922" s="44"/>
      <c r="S922" s="44"/>
      <c r="T922" s="44"/>
      <c r="U922" s="44"/>
      <c r="V922" s="44"/>
      <c r="W922" s="44"/>
      <c r="X922" s="44"/>
      <c r="Y922" s="44"/>
      <c r="Z922" s="44"/>
      <c r="AA922" s="44"/>
      <c r="AB922" s="44"/>
      <c r="AC922" s="44"/>
      <c r="AD922" s="44"/>
    </row>
    <row r="923" spans="18:30">
      <c r="R923" s="44"/>
      <c r="S923" s="44"/>
      <c r="T923" s="44"/>
      <c r="U923" s="44"/>
      <c r="V923" s="44"/>
      <c r="W923" s="44"/>
      <c r="X923" s="44"/>
      <c r="Y923" s="44"/>
      <c r="Z923" s="44"/>
      <c r="AA923" s="44"/>
      <c r="AB923" s="44"/>
      <c r="AC923" s="44"/>
      <c r="AD923" s="44"/>
    </row>
    <row r="924" spans="18:30">
      <c r="R924" s="44"/>
      <c r="S924" s="44"/>
      <c r="T924" s="44"/>
      <c r="U924" s="44"/>
      <c r="V924" s="44"/>
      <c r="W924" s="44"/>
      <c r="X924" s="44"/>
      <c r="Y924" s="44"/>
      <c r="Z924" s="44"/>
      <c r="AA924" s="44"/>
      <c r="AB924" s="44"/>
      <c r="AC924" s="44"/>
      <c r="AD924" s="44"/>
    </row>
    <row r="925" spans="18:30">
      <c r="R925" s="44"/>
      <c r="S925" s="44"/>
      <c r="T925" s="44"/>
      <c r="U925" s="44"/>
      <c r="V925" s="44"/>
      <c r="W925" s="44"/>
      <c r="X925" s="44"/>
      <c r="Y925" s="44"/>
      <c r="Z925" s="44"/>
      <c r="AA925" s="44"/>
      <c r="AB925" s="44"/>
      <c r="AC925" s="44"/>
      <c r="AD925" s="44"/>
    </row>
    <row r="926" spans="18:30">
      <c r="R926" s="44"/>
      <c r="S926" s="44"/>
      <c r="T926" s="44"/>
      <c r="U926" s="44"/>
      <c r="V926" s="44"/>
      <c r="W926" s="44"/>
      <c r="X926" s="44"/>
      <c r="Y926" s="44"/>
      <c r="Z926" s="44"/>
      <c r="AA926" s="44"/>
      <c r="AB926" s="44"/>
      <c r="AC926" s="44"/>
      <c r="AD926" s="44"/>
    </row>
    <row r="927" spans="18:30">
      <c r="R927" s="44"/>
      <c r="S927" s="44"/>
      <c r="T927" s="44"/>
      <c r="U927" s="44"/>
      <c r="V927" s="44"/>
      <c r="W927" s="44"/>
      <c r="X927" s="44"/>
      <c r="Y927" s="44"/>
      <c r="Z927" s="44"/>
      <c r="AA927" s="44"/>
      <c r="AB927" s="44"/>
      <c r="AC927" s="44"/>
      <c r="AD927" s="44"/>
    </row>
    <row r="928" spans="18:30">
      <c r="R928" s="44"/>
      <c r="S928" s="44"/>
      <c r="T928" s="44"/>
      <c r="U928" s="44"/>
      <c r="V928" s="44"/>
      <c r="W928" s="44"/>
      <c r="X928" s="44"/>
      <c r="Y928" s="44"/>
      <c r="Z928" s="44"/>
      <c r="AA928" s="44"/>
      <c r="AB928" s="44"/>
      <c r="AC928" s="44"/>
      <c r="AD928" s="44"/>
    </row>
    <row r="929" spans="18:30">
      <c r="R929" s="44"/>
      <c r="S929" s="44"/>
      <c r="T929" s="44"/>
      <c r="U929" s="44"/>
      <c r="V929" s="44"/>
      <c r="W929" s="44"/>
      <c r="X929" s="44"/>
      <c r="Y929" s="44"/>
      <c r="Z929" s="44"/>
      <c r="AA929" s="44"/>
      <c r="AB929" s="44"/>
      <c r="AC929" s="44"/>
      <c r="AD929" s="44"/>
    </row>
    <row r="930" spans="18:30">
      <c r="R930" s="44"/>
      <c r="S930" s="44"/>
      <c r="T930" s="44"/>
      <c r="U930" s="44"/>
      <c r="V930" s="44"/>
      <c r="W930" s="44"/>
      <c r="X930" s="44"/>
      <c r="Y930" s="44"/>
      <c r="Z930" s="44"/>
      <c r="AA930" s="44"/>
      <c r="AB930" s="44"/>
      <c r="AC930" s="44"/>
      <c r="AD930" s="44"/>
    </row>
    <row r="931" spans="18:30">
      <c r="R931" s="44"/>
      <c r="S931" s="44"/>
      <c r="T931" s="44"/>
      <c r="U931" s="44"/>
      <c r="V931" s="44"/>
      <c r="W931" s="44"/>
      <c r="X931" s="44"/>
      <c r="Y931" s="44"/>
      <c r="Z931" s="44"/>
      <c r="AA931" s="44"/>
      <c r="AB931" s="44"/>
      <c r="AC931" s="44"/>
      <c r="AD931" s="44"/>
    </row>
    <row r="932" spans="18:30">
      <c r="R932" s="44"/>
      <c r="S932" s="44"/>
      <c r="T932" s="44"/>
      <c r="U932" s="44"/>
      <c r="V932" s="44"/>
      <c r="W932" s="44"/>
      <c r="X932" s="44"/>
      <c r="Y932" s="44"/>
      <c r="Z932" s="44"/>
      <c r="AA932" s="44"/>
      <c r="AB932" s="44"/>
      <c r="AC932" s="44"/>
      <c r="AD932" s="44"/>
    </row>
    <row r="933" spans="18:30">
      <c r="R933" s="44"/>
      <c r="S933" s="44"/>
      <c r="T933" s="44"/>
      <c r="U933" s="44"/>
      <c r="V933" s="44"/>
      <c r="W933" s="44"/>
      <c r="X933" s="44"/>
      <c r="Y933" s="44"/>
      <c r="Z933" s="44"/>
      <c r="AA933" s="44"/>
      <c r="AB933" s="44"/>
      <c r="AC933" s="44"/>
      <c r="AD933" s="44"/>
    </row>
    <row r="934" spans="18:30">
      <c r="R934" s="44"/>
      <c r="S934" s="44"/>
      <c r="T934" s="44"/>
      <c r="U934" s="44"/>
      <c r="V934" s="44"/>
      <c r="W934" s="44"/>
      <c r="X934" s="44"/>
      <c r="Y934" s="44"/>
      <c r="Z934" s="44"/>
      <c r="AA934" s="44"/>
      <c r="AB934" s="44"/>
      <c r="AC934" s="44"/>
      <c r="AD934" s="44"/>
    </row>
    <row r="935" spans="18:30">
      <c r="R935" s="44"/>
      <c r="S935" s="44"/>
      <c r="T935" s="44"/>
      <c r="U935" s="44"/>
      <c r="V935" s="44"/>
      <c r="W935" s="44"/>
      <c r="X935" s="44"/>
      <c r="Y935" s="44"/>
      <c r="Z935" s="44"/>
      <c r="AA935" s="44"/>
      <c r="AB935" s="44"/>
      <c r="AC935" s="44"/>
      <c r="AD935" s="44"/>
    </row>
    <row r="936" spans="18:30">
      <c r="R936" s="44"/>
      <c r="S936" s="44"/>
      <c r="T936" s="44"/>
      <c r="U936" s="44"/>
      <c r="V936" s="44"/>
      <c r="W936" s="44"/>
      <c r="X936" s="44"/>
      <c r="Y936" s="44"/>
      <c r="Z936" s="44"/>
      <c r="AA936" s="44"/>
      <c r="AB936" s="44"/>
      <c r="AC936" s="44"/>
      <c r="AD936" s="44"/>
    </row>
    <row r="937" spans="18:30">
      <c r="R937" s="44"/>
      <c r="S937" s="44"/>
      <c r="T937" s="44"/>
      <c r="U937" s="44"/>
      <c r="V937" s="44"/>
      <c r="W937" s="44"/>
      <c r="X937" s="44"/>
      <c r="Y937" s="44"/>
      <c r="Z937" s="44"/>
      <c r="AA937" s="44"/>
      <c r="AB937" s="44"/>
      <c r="AC937" s="44"/>
      <c r="AD937" s="44"/>
    </row>
    <row r="938" spans="18:30">
      <c r="R938" s="44"/>
      <c r="S938" s="44"/>
      <c r="T938" s="44"/>
      <c r="U938" s="44"/>
      <c r="V938" s="44"/>
      <c r="W938" s="44"/>
      <c r="X938" s="44"/>
      <c r="Y938" s="44"/>
      <c r="Z938" s="44"/>
      <c r="AA938" s="44"/>
      <c r="AB938" s="44"/>
      <c r="AC938" s="44"/>
      <c r="AD938" s="44"/>
    </row>
    <row r="939" spans="18:30">
      <c r="R939" s="44"/>
      <c r="S939" s="44"/>
      <c r="T939" s="44"/>
      <c r="U939" s="44"/>
      <c r="V939" s="44"/>
      <c r="W939" s="44"/>
      <c r="X939" s="44"/>
      <c r="Y939" s="44"/>
      <c r="Z939" s="44"/>
      <c r="AA939" s="44"/>
      <c r="AB939" s="44"/>
      <c r="AC939" s="44"/>
      <c r="AD939" s="44"/>
    </row>
    <row r="940" spans="18:30">
      <c r="R940" s="44"/>
      <c r="S940" s="44"/>
      <c r="T940" s="44"/>
      <c r="U940" s="44"/>
      <c r="V940" s="44"/>
      <c r="W940" s="44"/>
      <c r="X940" s="44"/>
      <c r="Y940" s="44"/>
      <c r="Z940" s="44"/>
      <c r="AA940" s="44"/>
      <c r="AB940" s="44"/>
      <c r="AC940" s="44"/>
      <c r="AD940" s="44"/>
    </row>
    <row r="941" spans="18:30">
      <c r="R941" s="44"/>
      <c r="S941" s="44"/>
      <c r="T941" s="44"/>
      <c r="U941" s="44"/>
      <c r="V941" s="44"/>
      <c r="W941" s="44"/>
      <c r="X941" s="44"/>
      <c r="Y941" s="44"/>
      <c r="Z941" s="44"/>
      <c r="AA941" s="44"/>
      <c r="AB941" s="44"/>
      <c r="AC941" s="44"/>
      <c r="AD941" s="44"/>
    </row>
    <row r="942" spans="18:30">
      <c r="R942" s="44"/>
      <c r="S942" s="44"/>
      <c r="T942" s="44"/>
      <c r="U942" s="44"/>
      <c r="V942" s="44"/>
      <c r="W942" s="44"/>
      <c r="X942" s="44"/>
      <c r="Y942" s="44"/>
      <c r="Z942" s="44"/>
      <c r="AA942" s="44"/>
      <c r="AB942" s="44"/>
      <c r="AC942" s="44"/>
      <c r="AD942" s="44"/>
    </row>
    <row r="943" spans="18:30">
      <c r="R943" s="44"/>
      <c r="S943" s="44"/>
      <c r="T943" s="44"/>
      <c r="U943" s="44"/>
      <c r="V943" s="44"/>
      <c r="W943" s="44"/>
      <c r="X943" s="44"/>
      <c r="Y943" s="44"/>
      <c r="Z943" s="44"/>
      <c r="AA943" s="44"/>
      <c r="AB943" s="44"/>
      <c r="AC943" s="44"/>
      <c r="AD943" s="44"/>
    </row>
    <row r="944" spans="18:30">
      <c r="R944" s="44"/>
      <c r="S944" s="44"/>
      <c r="T944" s="44"/>
      <c r="U944" s="44"/>
      <c r="V944" s="44"/>
      <c r="W944" s="44"/>
      <c r="X944" s="44"/>
      <c r="Y944" s="44"/>
      <c r="Z944" s="44"/>
      <c r="AA944" s="44"/>
      <c r="AB944" s="44"/>
      <c r="AC944" s="44"/>
      <c r="AD944" s="44"/>
    </row>
    <row r="945" spans="18:30">
      <c r="R945" s="44"/>
      <c r="S945" s="44"/>
      <c r="T945" s="44"/>
      <c r="U945" s="44"/>
      <c r="V945" s="44"/>
      <c r="W945" s="44"/>
      <c r="X945" s="44"/>
      <c r="Y945" s="44"/>
      <c r="Z945" s="44"/>
      <c r="AA945" s="44"/>
      <c r="AB945" s="44"/>
      <c r="AC945" s="44"/>
      <c r="AD945" s="44"/>
    </row>
    <row r="946" spans="18:30">
      <c r="R946" s="44"/>
      <c r="S946" s="44"/>
      <c r="T946" s="44"/>
      <c r="U946" s="44"/>
      <c r="V946" s="44"/>
      <c r="W946" s="44"/>
      <c r="X946" s="44"/>
      <c r="Y946" s="44"/>
      <c r="Z946" s="44"/>
      <c r="AA946" s="44"/>
      <c r="AB946" s="44"/>
      <c r="AC946" s="44"/>
      <c r="AD946" s="44"/>
    </row>
    <row r="947" spans="18:30">
      <c r="R947" s="44"/>
      <c r="S947" s="44"/>
      <c r="T947" s="44"/>
      <c r="U947" s="44"/>
      <c r="V947" s="44"/>
      <c r="W947" s="44"/>
      <c r="X947" s="44"/>
      <c r="Y947" s="44"/>
      <c r="Z947" s="44"/>
      <c r="AA947" s="44"/>
      <c r="AB947" s="44"/>
      <c r="AC947" s="44"/>
      <c r="AD947" s="44"/>
    </row>
    <row r="948" spans="18:30">
      <c r="R948" s="44"/>
      <c r="S948" s="44"/>
      <c r="T948" s="44"/>
      <c r="U948" s="44"/>
      <c r="V948" s="44"/>
      <c r="W948" s="44"/>
      <c r="X948" s="44"/>
      <c r="Y948" s="44"/>
      <c r="Z948" s="44"/>
      <c r="AA948" s="44"/>
      <c r="AB948" s="44"/>
      <c r="AC948" s="44"/>
      <c r="AD948" s="44"/>
    </row>
    <row r="949" spans="18:30">
      <c r="R949" s="44"/>
      <c r="S949" s="44"/>
      <c r="T949" s="44"/>
      <c r="U949" s="44"/>
      <c r="V949" s="44"/>
      <c r="W949" s="44"/>
      <c r="X949" s="44"/>
      <c r="Y949" s="44"/>
      <c r="Z949" s="44"/>
      <c r="AA949" s="44"/>
      <c r="AB949" s="44"/>
      <c r="AC949" s="44"/>
      <c r="AD949" s="44"/>
    </row>
    <row r="950" spans="18:30">
      <c r="R950" s="44"/>
      <c r="S950" s="44"/>
      <c r="T950" s="44"/>
      <c r="U950" s="44"/>
      <c r="V950" s="44"/>
      <c r="W950" s="44"/>
      <c r="X950" s="44"/>
      <c r="Y950" s="44"/>
      <c r="Z950" s="44"/>
      <c r="AA950" s="44"/>
      <c r="AB950" s="44"/>
      <c r="AC950" s="44"/>
      <c r="AD950" s="44"/>
    </row>
    <row r="951" spans="18:30">
      <c r="R951" s="44"/>
      <c r="S951" s="44"/>
      <c r="T951" s="44"/>
      <c r="U951" s="44"/>
      <c r="V951" s="44"/>
      <c r="W951" s="44"/>
      <c r="X951" s="44"/>
      <c r="Y951" s="44"/>
      <c r="Z951" s="44"/>
      <c r="AA951" s="44"/>
      <c r="AB951" s="44"/>
      <c r="AC951" s="44"/>
      <c r="AD951" s="44"/>
    </row>
    <row r="952" spans="18:30">
      <c r="R952" s="44"/>
      <c r="S952" s="44"/>
      <c r="T952" s="44"/>
      <c r="U952" s="44"/>
      <c r="V952" s="44"/>
      <c r="W952" s="44"/>
      <c r="X952" s="44"/>
      <c r="Y952" s="44"/>
      <c r="Z952" s="44"/>
      <c r="AA952" s="44"/>
      <c r="AB952" s="44"/>
      <c r="AC952" s="44"/>
      <c r="AD952" s="44"/>
    </row>
    <row r="953" spans="18:30">
      <c r="R953" s="44"/>
      <c r="S953" s="44"/>
      <c r="T953" s="44"/>
      <c r="U953" s="44"/>
      <c r="V953" s="44"/>
      <c r="W953" s="44"/>
      <c r="X953" s="44"/>
      <c r="Y953" s="44"/>
      <c r="Z953" s="44"/>
      <c r="AA953" s="44"/>
      <c r="AB953" s="44"/>
      <c r="AC953" s="44"/>
      <c r="AD953" s="44"/>
    </row>
    <row r="954" spans="18:30">
      <c r="R954" s="44"/>
      <c r="S954" s="44"/>
      <c r="T954" s="44"/>
      <c r="U954" s="44"/>
      <c r="V954" s="44"/>
      <c r="W954" s="44"/>
      <c r="X954" s="44"/>
      <c r="Y954" s="44"/>
      <c r="Z954" s="44"/>
      <c r="AA954" s="44"/>
      <c r="AB954" s="44"/>
      <c r="AC954" s="44"/>
      <c r="AD954" s="44"/>
    </row>
    <row r="955" spans="18:30">
      <c r="R955" s="44"/>
      <c r="S955" s="44"/>
      <c r="T955" s="44"/>
      <c r="U955" s="44"/>
      <c r="V955" s="44"/>
      <c r="W955" s="44"/>
      <c r="X955" s="44"/>
      <c r="Y955" s="44"/>
      <c r="Z955" s="44"/>
      <c r="AA955" s="44"/>
      <c r="AB955" s="44"/>
      <c r="AC955" s="44"/>
      <c r="AD955" s="44"/>
    </row>
    <row r="956" spans="18:30">
      <c r="R956" s="44"/>
      <c r="S956" s="44"/>
      <c r="T956" s="44"/>
      <c r="U956" s="44"/>
      <c r="V956" s="44"/>
      <c r="W956" s="44"/>
      <c r="X956" s="44"/>
      <c r="Y956" s="44"/>
      <c r="Z956" s="44"/>
      <c r="AA956" s="44"/>
      <c r="AB956" s="44"/>
      <c r="AC956" s="44"/>
      <c r="AD956" s="44"/>
    </row>
    <row r="957" spans="18:30">
      <c r="R957" s="44"/>
      <c r="S957" s="44"/>
      <c r="T957" s="44"/>
      <c r="U957" s="44"/>
      <c r="V957" s="44"/>
      <c r="W957" s="44"/>
      <c r="X957" s="44"/>
      <c r="Y957" s="44"/>
      <c r="Z957" s="44"/>
      <c r="AA957" s="44"/>
      <c r="AB957" s="44"/>
      <c r="AC957" s="44"/>
      <c r="AD957" s="44"/>
    </row>
    <row r="958" spans="18:30">
      <c r="R958" s="44"/>
      <c r="S958" s="44"/>
      <c r="T958" s="44"/>
      <c r="U958" s="44"/>
      <c r="V958" s="44"/>
      <c r="W958" s="44"/>
      <c r="X958" s="44"/>
      <c r="Y958" s="44"/>
      <c r="Z958" s="44"/>
      <c r="AA958" s="44"/>
      <c r="AB958" s="44"/>
      <c r="AC958" s="44"/>
      <c r="AD958" s="44"/>
    </row>
    <row r="959" spans="18:30">
      <c r="R959" s="44"/>
      <c r="S959" s="44"/>
      <c r="T959" s="44"/>
      <c r="U959" s="44"/>
      <c r="V959" s="44"/>
      <c r="W959" s="44"/>
      <c r="X959" s="44"/>
      <c r="Y959" s="44"/>
      <c r="Z959" s="44"/>
      <c r="AA959" s="44"/>
      <c r="AB959" s="44"/>
      <c r="AC959" s="44"/>
      <c r="AD959" s="44"/>
    </row>
    <row r="960" spans="18:30">
      <c r="R960" s="44"/>
      <c r="S960" s="44"/>
      <c r="T960" s="44"/>
      <c r="U960" s="44"/>
      <c r="V960" s="44"/>
      <c r="W960" s="44"/>
      <c r="X960" s="44"/>
      <c r="Y960" s="44"/>
      <c r="Z960" s="44"/>
      <c r="AA960" s="44"/>
      <c r="AB960" s="44"/>
      <c r="AC960" s="44"/>
      <c r="AD960" s="44"/>
    </row>
    <row r="961" spans="18:30">
      <c r="R961" s="44"/>
      <c r="S961" s="44"/>
      <c r="T961" s="44"/>
      <c r="U961" s="44"/>
      <c r="V961" s="44"/>
      <c r="W961" s="44"/>
      <c r="X961" s="44"/>
      <c r="Y961" s="44"/>
      <c r="Z961" s="44"/>
      <c r="AA961" s="44"/>
      <c r="AB961" s="44"/>
      <c r="AC961" s="44"/>
      <c r="AD961" s="44"/>
    </row>
    <row r="962" spans="18:30">
      <c r="R962" s="44"/>
      <c r="S962" s="44"/>
      <c r="T962" s="44"/>
      <c r="U962" s="44"/>
      <c r="V962" s="44"/>
      <c r="W962" s="44"/>
      <c r="X962" s="44"/>
      <c r="Y962" s="44"/>
      <c r="Z962" s="44"/>
      <c r="AA962" s="44"/>
      <c r="AB962" s="44"/>
      <c r="AC962" s="44"/>
      <c r="AD962" s="44"/>
    </row>
    <row r="963" spans="18:30">
      <c r="R963" s="44"/>
      <c r="S963" s="44"/>
      <c r="T963" s="44"/>
      <c r="U963" s="44"/>
      <c r="V963" s="44"/>
      <c r="W963" s="44"/>
      <c r="X963" s="44"/>
      <c r="Y963" s="44"/>
      <c r="Z963" s="44"/>
      <c r="AA963" s="44"/>
      <c r="AB963" s="44"/>
      <c r="AC963" s="44"/>
      <c r="AD963" s="44"/>
    </row>
    <row r="964" spans="18:30">
      <c r="R964" s="44"/>
      <c r="S964" s="44"/>
      <c r="T964" s="44"/>
      <c r="U964" s="44"/>
      <c r="V964" s="44"/>
      <c r="W964" s="44"/>
      <c r="X964" s="44"/>
      <c r="Y964" s="44"/>
      <c r="Z964" s="44"/>
      <c r="AA964" s="44"/>
      <c r="AB964" s="44"/>
      <c r="AC964" s="44"/>
      <c r="AD964" s="44"/>
    </row>
    <row r="965" spans="18:30">
      <c r="R965" s="44"/>
      <c r="S965" s="44"/>
      <c r="T965" s="44"/>
      <c r="U965" s="44"/>
      <c r="V965" s="44"/>
      <c r="W965" s="44"/>
      <c r="X965" s="44"/>
      <c r="Y965" s="44"/>
      <c r="Z965" s="44"/>
      <c r="AA965" s="44"/>
      <c r="AB965" s="44"/>
      <c r="AC965" s="44"/>
      <c r="AD965" s="44"/>
    </row>
    <row r="966" spans="18:30">
      <c r="R966" s="44"/>
      <c r="S966" s="44"/>
      <c r="T966" s="44"/>
      <c r="U966" s="44"/>
      <c r="V966" s="44"/>
      <c r="W966" s="44"/>
      <c r="X966" s="44"/>
      <c r="Y966" s="44"/>
      <c r="Z966" s="44"/>
      <c r="AA966" s="44"/>
      <c r="AB966" s="44"/>
      <c r="AC966" s="44"/>
      <c r="AD966" s="44"/>
    </row>
    <row r="967" spans="18:30">
      <c r="R967" s="44"/>
      <c r="S967" s="44"/>
      <c r="T967" s="44"/>
      <c r="U967" s="44"/>
      <c r="V967" s="44"/>
      <c r="W967" s="44"/>
      <c r="X967" s="44"/>
      <c r="Y967" s="44"/>
      <c r="Z967" s="44"/>
      <c r="AA967" s="44"/>
      <c r="AB967" s="44"/>
      <c r="AC967" s="44"/>
      <c r="AD967" s="44"/>
    </row>
    <row r="968" spans="18:30">
      <c r="R968" s="44"/>
      <c r="S968" s="44"/>
      <c r="T968" s="44"/>
      <c r="U968" s="44"/>
      <c r="V968" s="44"/>
      <c r="W968" s="44"/>
      <c r="X968" s="44"/>
      <c r="Y968" s="44"/>
      <c r="Z968" s="44"/>
      <c r="AA968" s="44"/>
      <c r="AB968" s="44"/>
      <c r="AC968" s="44"/>
      <c r="AD968" s="44"/>
    </row>
    <row r="969" spans="18:30">
      <c r="R969" s="44"/>
      <c r="S969" s="44"/>
      <c r="T969" s="44"/>
      <c r="U969" s="44"/>
      <c r="V969" s="44"/>
      <c r="W969" s="44"/>
      <c r="X969" s="44"/>
      <c r="Y969" s="44"/>
      <c r="Z969" s="44"/>
      <c r="AA969" s="44"/>
      <c r="AB969" s="44"/>
      <c r="AC969" s="44"/>
      <c r="AD969" s="44"/>
    </row>
    <row r="970" spans="18:30">
      <c r="R970" s="44"/>
      <c r="S970" s="44"/>
      <c r="T970" s="44"/>
      <c r="U970" s="44"/>
      <c r="V970" s="44"/>
      <c r="W970" s="44"/>
      <c r="X970" s="44"/>
      <c r="Y970" s="44"/>
      <c r="Z970" s="44"/>
      <c r="AA970" s="44"/>
      <c r="AB970" s="44"/>
      <c r="AC970" s="44"/>
      <c r="AD970" s="44"/>
    </row>
    <row r="971" spans="18:30">
      <c r="R971" s="44"/>
      <c r="S971" s="44"/>
      <c r="T971" s="44"/>
      <c r="U971" s="44"/>
      <c r="V971" s="44"/>
      <c r="W971" s="44"/>
      <c r="X971" s="44"/>
      <c r="Y971" s="44"/>
      <c r="Z971" s="44"/>
      <c r="AA971" s="44"/>
      <c r="AB971" s="44"/>
      <c r="AC971" s="44"/>
      <c r="AD971" s="44"/>
    </row>
    <row r="972" spans="18:30">
      <c r="R972" s="44"/>
      <c r="S972" s="44"/>
      <c r="T972" s="44"/>
      <c r="U972" s="44"/>
      <c r="V972" s="44"/>
      <c r="W972" s="44"/>
      <c r="X972" s="44"/>
      <c r="Y972" s="44"/>
      <c r="Z972" s="44"/>
      <c r="AA972" s="44"/>
      <c r="AB972" s="44"/>
      <c r="AC972" s="44"/>
      <c r="AD972" s="44"/>
    </row>
    <row r="973" spans="18:30">
      <c r="R973" s="44"/>
      <c r="S973" s="44"/>
      <c r="T973" s="44"/>
      <c r="U973" s="44"/>
      <c r="V973" s="44"/>
      <c r="W973" s="44"/>
      <c r="X973" s="44"/>
      <c r="Y973" s="44"/>
      <c r="Z973" s="44"/>
      <c r="AA973" s="44"/>
      <c r="AB973" s="44"/>
      <c r="AC973" s="44"/>
      <c r="AD973" s="44"/>
    </row>
    <row r="974" spans="18:30">
      <c r="R974" s="44"/>
      <c r="S974" s="44"/>
      <c r="T974" s="44"/>
      <c r="U974" s="44"/>
      <c r="V974" s="44"/>
      <c r="W974" s="44"/>
      <c r="X974" s="44"/>
      <c r="Y974" s="44"/>
      <c r="Z974" s="44"/>
      <c r="AA974" s="44"/>
      <c r="AB974" s="44"/>
      <c r="AC974" s="44"/>
      <c r="AD974" s="44"/>
    </row>
    <row r="975" spans="18:30">
      <c r="R975" s="44"/>
      <c r="S975" s="44"/>
      <c r="T975" s="44"/>
      <c r="U975" s="44"/>
      <c r="V975" s="44"/>
      <c r="W975" s="44"/>
      <c r="X975" s="44"/>
      <c r="Y975" s="44"/>
      <c r="Z975" s="44"/>
      <c r="AA975" s="44"/>
      <c r="AB975" s="44"/>
      <c r="AC975" s="44"/>
      <c r="AD975" s="44"/>
    </row>
    <row r="976" spans="18:30">
      <c r="R976" s="44"/>
      <c r="S976" s="44"/>
      <c r="T976" s="44"/>
      <c r="U976" s="44"/>
      <c r="V976" s="44"/>
      <c r="W976" s="44"/>
      <c r="X976" s="44"/>
      <c r="Y976" s="44"/>
      <c r="Z976" s="44"/>
      <c r="AA976" s="44"/>
      <c r="AB976" s="44"/>
      <c r="AC976" s="44"/>
      <c r="AD976" s="44"/>
    </row>
    <row r="977" spans="18:30">
      <c r="R977" s="44"/>
      <c r="S977" s="44"/>
      <c r="T977" s="44"/>
      <c r="U977" s="44"/>
      <c r="V977" s="44"/>
      <c r="W977" s="44"/>
      <c r="X977" s="44"/>
      <c r="Y977" s="44"/>
      <c r="Z977" s="44"/>
      <c r="AA977" s="44"/>
      <c r="AB977" s="44"/>
      <c r="AC977" s="44"/>
      <c r="AD977" s="44"/>
    </row>
    <row r="978" spans="18:30">
      <c r="R978" s="44"/>
      <c r="S978" s="44"/>
      <c r="T978" s="44"/>
      <c r="U978" s="44"/>
      <c r="V978" s="44"/>
      <c r="W978" s="44"/>
      <c r="X978" s="44"/>
      <c r="Y978" s="44"/>
      <c r="Z978" s="44"/>
      <c r="AA978" s="44"/>
      <c r="AB978" s="44"/>
      <c r="AC978" s="44"/>
      <c r="AD978" s="44"/>
    </row>
    <row r="979" spans="18:30">
      <c r="R979" s="44"/>
      <c r="S979" s="44"/>
      <c r="T979" s="44"/>
      <c r="U979" s="44"/>
      <c r="V979" s="44"/>
      <c r="W979" s="44"/>
      <c r="X979" s="44"/>
      <c r="Y979" s="44"/>
      <c r="Z979" s="44"/>
      <c r="AA979" s="44"/>
      <c r="AB979" s="44"/>
      <c r="AC979" s="44"/>
      <c r="AD979" s="44"/>
    </row>
    <row r="980" spans="18:30">
      <c r="R980" s="44"/>
      <c r="S980" s="44"/>
      <c r="T980" s="44"/>
      <c r="U980" s="44"/>
      <c r="V980" s="44"/>
      <c r="W980" s="44"/>
      <c r="X980" s="44"/>
      <c r="Y980" s="44"/>
      <c r="Z980" s="44"/>
      <c r="AA980" s="44"/>
      <c r="AB980" s="44"/>
      <c r="AC980" s="44"/>
      <c r="AD980" s="44"/>
    </row>
    <row r="981" spans="18:30">
      <c r="R981" s="44"/>
      <c r="S981" s="44"/>
      <c r="T981" s="44"/>
      <c r="U981" s="44"/>
      <c r="V981" s="44"/>
      <c r="W981" s="44"/>
      <c r="X981" s="44"/>
      <c r="Y981" s="44"/>
      <c r="Z981" s="44"/>
      <c r="AA981" s="44"/>
      <c r="AB981" s="44"/>
      <c r="AC981" s="44"/>
      <c r="AD981" s="44"/>
    </row>
    <row r="982" spans="18:30">
      <c r="R982" s="44"/>
      <c r="S982" s="44"/>
      <c r="T982" s="44"/>
      <c r="U982" s="44"/>
      <c r="V982" s="44"/>
      <c r="W982" s="44"/>
      <c r="X982" s="44"/>
      <c r="Y982" s="44"/>
      <c r="Z982" s="44"/>
      <c r="AA982" s="44"/>
      <c r="AB982" s="44"/>
      <c r="AC982" s="44"/>
      <c r="AD982" s="44"/>
    </row>
    <row r="983" spans="18:30">
      <c r="R983" s="44"/>
      <c r="S983" s="44"/>
      <c r="T983" s="44"/>
      <c r="U983" s="44"/>
      <c r="V983" s="44"/>
      <c r="W983" s="44"/>
      <c r="X983" s="44"/>
      <c r="Y983" s="44"/>
      <c r="Z983" s="44"/>
      <c r="AA983" s="44"/>
      <c r="AB983" s="44"/>
      <c r="AC983" s="44"/>
      <c r="AD983" s="44"/>
    </row>
    <row r="984" spans="18:30">
      <c r="R984" s="44"/>
      <c r="S984" s="44"/>
      <c r="T984" s="44"/>
      <c r="U984" s="44"/>
      <c r="V984" s="44"/>
      <c r="W984" s="44"/>
      <c r="X984" s="44"/>
      <c r="Y984" s="44"/>
      <c r="Z984" s="44"/>
      <c r="AA984" s="44"/>
      <c r="AB984" s="44"/>
      <c r="AC984" s="44"/>
      <c r="AD984" s="44"/>
    </row>
    <row r="985" spans="18:30">
      <c r="R985" s="44"/>
      <c r="S985" s="44"/>
      <c r="T985" s="44"/>
      <c r="U985" s="44"/>
      <c r="V985" s="44"/>
      <c r="W985" s="44"/>
      <c r="X985" s="44"/>
      <c r="Y985" s="44"/>
      <c r="Z985" s="44"/>
      <c r="AA985" s="44"/>
      <c r="AB985" s="44"/>
      <c r="AC985" s="44"/>
      <c r="AD985" s="44"/>
    </row>
    <row r="986" spans="18:30">
      <c r="R986" s="44"/>
      <c r="S986" s="44"/>
      <c r="T986" s="44"/>
      <c r="U986" s="44"/>
      <c r="V986" s="44"/>
      <c r="W986" s="44"/>
      <c r="X986" s="44"/>
      <c r="Y986" s="44"/>
      <c r="Z986" s="44"/>
      <c r="AA986" s="44"/>
      <c r="AB986" s="44"/>
      <c r="AC986" s="44"/>
      <c r="AD986" s="44"/>
    </row>
    <row r="987" spans="18:30">
      <c r="R987" s="44"/>
      <c r="S987" s="44"/>
      <c r="T987" s="44"/>
      <c r="U987" s="44"/>
      <c r="V987" s="44"/>
      <c r="W987" s="44"/>
      <c r="X987" s="44"/>
      <c r="Y987" s="44"/>
      <c r="Z987" s="44"/>
      <c r="AA987" s="44"/>
      <c r="AB987" s="44"/>
      <c r="AC987" s="44"/>
      <c r="AD987" s="44"/>
    </row>
    <row r="988" spans="18:30">
      <c r="R988" s="44"/>
      <c r="S988" s="44"/>
      <c r="T988" s="44"/>
      <c r="U988" s="44"/>
      <c r="V988" s="44"/>
      <c r="W988" s="44"/>
      <c r="X988" s="44"/>
      <c r="Y988" s="44"/>
      <c r="Z988" s="44"/>
      <c r="AA988" s="44"/>
      <c r="AB988" s="44"/>
      <c r="AC988" s="44"/>
      <c r="AD988" s="44"/>
    </row>
    <row r="989" spans="18:30">
      <c r="R989" s="44"/>
      <c r="S989" s="44"/>
      <c r="T989" s="44"/>
      <c r="U989" s="44"/>
      <c r="V989" s="44"/>
      <c r="W989" s="44"/>
      <c r="X989" s="44"/>
      <c r="Y989" s="44"/>
      <c r="Z989" s="44"/>
      <c r="AA989" s="44"/>
      <c r="AB989" s="44"/>
      <c r="AC989" s="44"/>
      <c r="AD989" s="44"/>
    </row>
    <row r="990" spans="18:30">
      <c r="R990" s="44"/>
      <c r="S990" s="44"/>
      <c r="T990" s="44"/>
      <c r="U990" s="44"/>
      <c r="V990" s="44"/>
      <c r="W990" s="44"/>
      <c r="X990" s="44"/>
      <c r="Y990" s="44"/>
      <c r="Z990" s="44"/>
      <c r="AA990" s="44"/>
      <c r="AB990" s="44"/>
      <c r="AC990" s="44"/>
      <c r="AD990" s="44"/>
    </row>
    <row r="991" spans="18:30">
      <c r="R991" s="44"/>
      <c r="S991" s="44"/>
      <c r="T991" s="44"/>
      <c r="U991" s="44"/>
      <c r="V991" s="44"/>
      <c r="W991" s="44"/>
      <c r="X991" s="44"/>
      <c r="Y991" s="44"/>
      <c r="Z991" s="44"/>
      <c r="AA991" s="44"/>
      <c r="AB991" s="44"/>
      <c r="AC991" s="44"/>
      <c r="AD991" s="44"/>
    </row>
    <row r="992" spans="18:30">
      <c r="R992" s="44"/>
      <c r="S992" s="44"/>
      <c r="T992" s="44"/>
      <c r="U992" s="44"/>
      <c r="V992" s="44"/>
      <c r="W992" s="44"/>
      <c r="X992" s="44"/>
      <c r="Y992" s="44"/>
      <c r="Z992" s="44"/>
      <c r="AA992" s="44"/>
      <c r="AB992" s="44"/>
      <c r="AC992" s="44"/>
      <c r="AD992" s="44"/>
    </row>
    <row r="993" spans="18:30">
      <c r="R993" s="44"/>
      <c r="S993" s="44"/>
      <c r="T993" s="44"/>
      <c r="U993" s="44"/>
      <c r="V993" s="44"/>
      <c r="W993" s="44"/>
      <c r="X993" s="44"/>
      <c r="Y993" s="44"/>
      <c r="Z993" s="44"/>
      <c r="AA993" s="44"/>
      <c r="AB993" s="44"/>
      <c r="AC993" s="44"/>
      <c r="AD993" s="44"/>
    </row>
    <row r="994" spans="18:30">
      <c r="R994" s="44"/>
      <c r="S994" s="44"/>
      <c r="T994" s="44"/>
      <c r="U994" s="44"/>
      <c r="V994" s="44"/>
      <c r="W994" s="44"/>
      <c r="X994" s="44"/>
      <c r="Y994" s="44"/>
      <c r="Z994" s="44"/>
      <c r="AA994" s="44"/>
      <c r="AB994" s="44"/>
      <c r="AC994" s="44"/>
      <c r="AD994" s="44"/>
    </row>
    <row r="995" spans="18:30">
      <c r="R995" s="44"/>
      <c r="S995" s="44"/>
      <c r="T995" s="44"/>
      <c r="U995" s="44"/>
      <c r="V995" s="44"/>
      <c r="W995" s="44"/>
      <c r="X995" s="44"/>
      <c r="Y995" s="44"/>
      <c r="Z995" s="44"/>
      <c r="AA995" s="44"/>
      <c r="AB995" s="44"/>
      <c r="AC995" s="44"/>
      <c r="AD995" s="44"/>
    </row>
    <row r="996" spans="18:30">
      <c r="R996" s="44"/>
      <c r="S996" s="44"/>
      <c r="T996" s="44"/>
      <c r="U996" s="44"/>
      <c r="V996" s="44"/>
      <c r="W996" s="44"/>
      <c r="X996" s="44"/>
      <c r="Y996" s="44"/>
      <c r="Z996" s="44"/>
      <c r="AA996" s="44"/>
      <c r="AB996" s="44"/>
      <c r="AC996" s="44"/>
      <c r="AD996" s="44"/>
    </row>
    <row r="997" spans="18:30">
      <c r="R997" s="44"/>
      <c r="S997" s="44"/>
      <c r="T997" s="44"/>
      <c r="U997" s="44"/>
      <c r="V997" s="44"/>
      <c r="W997" s="44"/>
      <c r="X997" s="44"/>
      <c r="Y997" s="44"/>
      <c r="Z997" s="44"/>
      <c r="AA997" s="44"/>
      <c r="AB997" s="44"/>
      <c r="AC997" s="44"/>
      <c r="AD997" s="44"/>
    </row>
    <row r="998" spans="18:30">
      <c r="R998" s="44"/>
      <c r="S998" s="44"/>
      <c r="T998" s="44"/>
      <c r="U998" s="44"/>
      <c r="V998" s="44"/>
      <c r="W998" s="44"/>
      <c r="X998" s="44"/>
      <c r="Y998" s="44"/>
      <c r="Z998" s="44"/>
      <c r="AA998" s="44"/>
      <c r="AB998" s="44"/>
      <c r="AC998" s="44"/>
      <c r="AD998" s="44"/>
    </row>
    <row r="999" spans="18:30">
      <c r="R999" s="44"/>
      <c r="S999" s="44"/>
      <c r="T999" s="44"/>
      <c r="U999" s="44"/>
      <c r="V999" s="44"/>
      <c r="W999" s="44"/>
      <c r="X999" s="44"/>
      <c r="Y999" s="44"/>
      <c r="Z999" s="44"/>
      <c r="AA999" s="44"/>
      <c r="AB999" s="44"/>
      <c r="AC999" s="44"/>
      <c r="AD999" s="44"/>
    </row>
    <row r="1000" spans="18:30">
      <c r="R1000" s="44"/>
      <c r="S1000" s="44"/>
      <c r="T1000" s="44"/>
      <c r="U1000" s="44"/>
      <c r="V1000" s="44"/>
      <c r="W1000" s="44"/>
      <c r="X1000" s="44"/>
      <c r="Y1000" s="44"/>
      <c r="Z1000" s="44"/>
      <c r="AA1000" s="44"/>
      <c r="AB1000" s="44"/>
      <c r="AC1000" s="44"/>
      <c r="AD1000" s="44"/>
    </row>
    <row r="1001" spans="18:30">
      <c r="R1001" s="44"/>
      <c r="S1001" s="44"/>
      <c r="T1001" s="44"/>
      <c r="U1001" s="44"/>
      <c r="V1001" s="44"/>
      <c r="W1001" s="44"/>
      <c r="X1001" s="44"/>
      <c r="Y1001" s="44"/>
      <c r="Z1001" s="44"/>
      <c r="AA1001" s="44"/>
      <c r="AB1001" s="44"/>
      <c r="AC1001" s="44"/>
      <c r="AD1001" s="44"/>
    </row>
    <row r="1002" spans="18:30">
      <c r="R1002" s="44"/>
      <c r="S1002" s="44"/>
      <c r="T1002" s="44"/>
      <c r="U1002" s="44"/>
      <c r="V1002" s="44"/>
      <c r="W1002" s="44"/>
      <c r="X1002" s="44"/>
      <c r="Y1002" s="44"/>
      <c r="Z1002" s="44"/>
      <c r="AA1002" s="44"/>
      <c r="AB1002" s="44"/>
      <c r="AC1002" s="44"/>
      <c r="AD1002" s="44"/>
    </row>
    <row r="1003" spans="18:30">
      <c r="R1003" s="44"/>
      <c r="S1003" s="44"/>
      <c r="T1003" s="44"/>
      <c r="U1003" s="44"/>
      <c r="V1003" s="44"/>
      <c r="W1003" s="44"/>
      <c r="X1003" s="44"/>
      <c r="Y1003" s="44"/>
      <c r="Z1003" s="44"/>
      <c r="AA1003" s="44"/>
      <c r="AB1003" s="44"/>
      <c r="AC1003" s="44"/>
      <c r="AD1003" s="44"/>
    </row>
    <row r="1004" spans="18:30">
      <c r="R1004" s="44"/>
      <c r="S1004" s="44"/>
      <c r="T1004" s="44"/>
      <c r="U1004" s="44"/>
      <c r="V1004" s="44"/>
      <c r="W1004" s="44"/>
      <c r="X1004" s="44"/>
      <c r="Y1004" s="44"/>
      <c r="Z1004" s="44"/>
      <c r="AA1004" s="44"/>
      <c r="AB1004" s="44"/>
      <c r="AC1004" s="44"/>
      <c r="AD1004" s="44"/>
    </row>
    <row r="1005" spans="18:30">
      <c r="R1005" s="44"/>
      <c r="S1005" s="44"/>
      <c r="T1005" s="44"/>
      <c r="U1005" s="44"/>
      <c r="V1005" s="44"/>
      <c r="W1005" s="44"/>
      <c r="X1005" s="44"/>
      <c r="Y1005" s="44"/>
      <c r="Z1005" s="44"/>
      <c r="AA1005" s="44"/>
      <c r="AB1005" s="44"/>
      <c r="AC1005" s="44"/>
      <c r="AD1005" s="44"/>
    </row>
    <row r="1006" spans="18:30">
      <c r="R1006" s="44"/>
      <c r="S1006" s="44"/>
      <c r="T1006" s="44"/>
      <c r="U1006" s="44"/>
      <c r="V1006" s="44"/>
      <c r="W1006" s="44"/>
      <c r="X1006" s="44"/>
      <c r="Y1006" s="44"/>
      <c r="Z1006" s="44"/>
      <c r="AA1006" s="44"/>
      <c r="AB1006" s="44"/>
      <c r="AC1006" s="44"/>
      <c r="AD1006" s="44"/>
    </row>
    <row r="1007" spans="18:30">
      <c r="R1007" s="44"/>
      <c r="S1007" s="44"/>
      <c r="T1007" s="44"/>
      <c r="U1007" s="44"/>
      <c r="V1007" s="44"/>
      <c r="W1007" s="44"/>
      <c r="X1007" s="44"/>
      <c r="Y1007" s="44"/>
      <c r="Z1007" s="44"/>
      <c r="AA1007" s="44"/>
      <c r="AB1007" s="44"/>
      <c r="AC1007" s="44"/>
      <c r="AD1007" s="44"/>
    </row>
    <row r="1008" spans="18:30">
      <c r="R1008" s="44"/>
      <c r="S1008" s="44"/>
      <c r="T1008" s="44"/>
      <c r="U1008" s="44"/>
      <c r="V1008" s="44"/>
      <c r="W1008" s="44"/>
      <c r="X1008" s="44"/>
      <c r="Y1008" s="44"/>
      <c r="Z1008" s="44"/>
      <c r="AA1008" s="44"/>
      <c r="AB1008" s="44"/>
      <c r="AC1008" s="44"/>
      <c r="AD1008" s="44"/>
    </row>
    <row r="1009" spans="18:30">
      <c r="R1009" s="44"/>
      <c r="S1009" s="44"/>
      <c r="T1009" s="44"/>
      <c r="U1009" s="44"/>
      <c r="V1009" s="44"/>
      <c r="W1009" s="44"/>
      <c r="X1009" s="44"/>
      <c r="Y1009" s="44"/>
      <c r="Z1009" s="44"/>
      <c r="AA1009" s="44"/>
      <c r="AB1009" s="44"/>
      <c r="AC1009" s="44"/>
      <c r="AD1009" s="44"/>
    </row>
    <row r="1010" spans="18:30">
      <c r="R1010" s="44"/>
      <c r="S1010" s="44"/>
      <c r="T1010" s="44"/>
      <c r="U1010" s="44"/>
      <c r="V1010" s="44"/>
      <c r="W1010" s="44"/>
      <c r="X1010" s="44"/>
      <c r="Y1010" s="44"/>
      <c r="Z1010" s="44"/>
      <c r="AA1010" s="44"/>
      <c r="AB1010" s="44"/>
      <c r="AC1010" s="44"/>
      <c r="AD1010" s="44"/>
    </row>
    <row r="1011" spans="18:30">
      <c r="R1011" s="44"/>
      <c r="S1011" s="44"/>
      <c r="T1011" s="44"/>
      <c r="U1011" s="44"/>
      <c r="V1011" s="44"/>
      <c r="W1011" s="44"/>
      <c r="X1011" s="44"/>
      <c r="Y1011" s="44"/>
      <c r="Z1011" s="44"/>
      <c r="AA1011" s="44"/>
      <c r="AB1011" s="44"/>
      <c r="AC1011" s="44"/>
      <c r="AD1011" s="44"/>
    </row>
    <row r="1012" spans="18:30">
      <c r="R1012" s="44"/>
      <c r="S1012" s="44"/>
      <c r="T1012" s="44"/>
      <c r="U1012" s="44"/>
      <c r="V1012" s="44"/>
      <c r="W1012" s="44"/>
      <c r="X1012" s="44"/>
      <c r="Y1012" s="44"/>
      <c r="Z1012" s="44"/>
      <c r="AA1012" s="44"/>
      <c r="AB1012" s="44"/>
      <c r="AC1012" s="44"/>
      <c r="AD1012" s="44"/>
    </row>
    <row r="1013" spans="18:30">
      <c r="R1013" s="44"/>
      <c r="S1013" s="44"/>
      <c r="T1013" s="44"/>
      <c r="U1013" s="44"/>
      <c r="V1013" s="44"/>
      <c r="W1013" s="44"/>
      <c r="X1013" s="44"/>
      <c r="Y1013" s="44"/>
      <c r="Z1013" s="44"/>
      <c r="AA1013" s="44"/>
      <c r="AB1013" s="44"/>
      <c r="AC1013" s="44"/>
      <c r="AD1013" s="44"/>
    </row>
    <row r="1014" spans="18:30">
      <c r="R1014" s="44"/>
      <c r="S1014" s="44"/>
      <c r="T1014" s="44"/>
      <c r="U1014" s="44"/>
      <c r="V1014" s="44"/>
      <c r="W1014" s="44"/>
      <c r="X1014" s="44"/>
      <c r="Y1014" s="44"/>
      <c r="Z1014" s="44"/>
      <c r="AA1014" s="44"/>
      <c r="AB1014" s="44"/>
      <c r="AC1014" s="44"/>
      <c r="AD1014" s="44"/>
    </row>
    <row r="1015" spans="18:30">
      <c r="R1015" s="44"/>
      <c r="S1015" s="44"/>
      <c r="T1015" s="44"/>
      <c r="U1015" s="44"/>
      <c r="V1015" s="44"/>
      <c r="W1015" s="44"/>
      <c r="X1015" s="44"/>
      <c r="Y1015" s="44"/>
      <c r="Z1015" s="44"/>
      <c r="AA1015" s="44"/>
      <c r="AB1015" s="44"/>
      <c r="AC1015" s="44"/>
      <c r="AD1015" s="44"/>
    </row>
    <row r="1016" spans="18:30">
      <c r="R1016" s="44"/>
      <c r="S1016" s="44"/>
      <c r="T1016" s="44"/>
      <c r="U1016" s="44"/>
      <c r="V1016" s="44"/>
      <c r="W1016" s="44"/>
      <c r="X1016" s="44"/>
      <c r="Y1016" s="44"/>
      <c r="Z1016" s="44"/>
      <c r="AA1016" s="44"/>
      <c r="AB1016" s="44"/>
      <c r="AC1016" s="44"/>
      <c r="AD1016" s="44"/>
    </row>
    <row r="1017" spans="18:30">
      <c r="R1017" s="44"/>
      <c r="S1017" s="44"/>
      <c r="T1017" s="44"/>
      <c r="U1017" s="44"/>
      <c r="V1017" s="44"/>
      <c r="W1017" s="44"/>
      <c r="X1017" s="44"/>
      <c r="Y1017" s="44"/>
      <c r="Z1017" s="44"/>
      <c r="AA1017" s="44"/>
      <c r="AB1017" s="44"/>
      <c r="AC1017" s="44"/>
      <c r="AD1017" s="44"/>
    </row>
    <row r="1018" spans="18:30">
      <c r="R1018" s="44"/>
      <c r="S1018" s="44"/>
      <c r="T1018" s="44"/>
      <c r="U1018" s="44"/>
      <c r="V1018" s="44"/>
      <c r="W1018" s="44"/>
      <c r="X1018" s="44"/>
      <c r="Y1018" s="44"/>
      <c r="Z1018" s="44"/>
      <c r="AA1018" s="44"/>
      <c r="AB1018" s="44"/>
      <c r="AC1018" s="44"/>
      <c r="AD1018" s="44"/>
    </row>
    <row r="1019" spans="18:30">
      <c r="R1019" s="44"/>
      <c r="S1019" s="44"/>
      <c r="T1019" s="44"/>
      <c r="U1019" s="44"/>
      <c r="V1019" s="44"/>
      <c r="W1019" s="44"/>
      <c r="X1019" s="44"/>
      <c r="Y1019" s="44"/>
      <c r="Z1019" s="44"/>
      <c r="AA1019" s="44"/>
      <c r="AB1019" s="44"/>
      <c r="AC1019" s="44"/>
      <c r="AD1019" s="44"/>
    </row>
    <row r="1020" spans="18:30">
      <c r="R1020" s="44"/>
      <c r="S1020" s="44"/>
      <c r="T1020" s="44"/>
      <c r="U1020" s="44"/>
      <c r="V1020" s="44"/>
      <c r="W1020" s="44"/>
      <c r="X1020" s="44"/>
      <c r="Y1020" s="44"/>
      <c r="Z1020" s="44"/>
      <c r="AA1020" s="44"/>
      <c r="AB1020" s="44"/>
      <c r="AC1020" s="44"/>
      <c r="AD1020" s="44"/>
    </row>
    <row r="1021" spans="18:30">
      <c r="R1021" s="44"/>
      <c r="S1021" s="44"/>
      <c r="T1021" s="44"/>
      <c r="U1021" s="44"/>
      <c r="V1021" s="44"/>
      <c r="W1021" s="44"/>
      <c r="X1021" s="44"/>
      <c r="Y1021" s="44"/>
      <c r="Z1021" s="44"/>
      <c r="AA1021" s="44"/>
      <c r="AB1021" s="44"/>
      <c r="AC1021" s="44"/>
      <c r="AD1021" s="44"/>
    </row>
    <row r="1022" spans="18:30">
      <c r="R1022" s="44"/>
      <c r="S1022" s="44"/>
      <c r="T1022" s="44"/>
      <c r="U1022" s="44"/>
      <c r="V1022" s="44"/>
      <c r="W1022" s="44"/>
      <c r="X1022" s="44"/>
      <c r="Y1022" s="44"/>
      <c r="Z1022" s="44"/>
      <c r="AA1022" s="44"/>
      <c r="AB1022" s="44"/>
      <c r="AC1022" s="44"/>
      <c r="AD1022" s="44"/>
    </row>
    <row r="1023" spans="18:30">
      <c r="R1023" s="44"/>
      <c r="S1023" s="44"/>
      <c r="T1023" s="44"/>
      <c r="U1023" s="44"/>
      <c r="V1023" s="44"/>
      <c r="W1023" s="44"/>
      <c r="X1023" s="44"/>
      <c r="Y1023" s="44"/>
      <c r="Z1023" s="44"/>
      <c r="AA1023" s="44"/>
      <c r="AB1023" s="44"/>
      <c r="AC1023" s="44"/>
      <c r="AD1023" s="44"/>
    </row>
    <row r="1024" spans="18:30">
      <c r="R1024" s="44"/>
      <c r="S1024" s="44"/>
      <c r="T1024" s="44"/>
      <c r="U1024" s="44"/>
      <c r="V1024" s="44"/>
      <c r="W1024" s="44"/>
      <c r="X1024" s="44"/>
      <c r="Y1024" s="44"/>
      <c r="Z1024" s="44"/>
      <c r="AA1024" s="44"/>
      <c r="AB1024" s="44"/>
      <c r="AC1024" s="44"/>
      <c r="AD1024" s="44"/>
    </row>
    <row r="1025" spans="18:30">
      <c r="R1025" s="44"/>
      <c r="S1025" s="44"/>
      <c r="T1025" s="44"/>
      <c r="U1025" s="44"/>
      <c r="V1025" s="44"/>
      <c r="W1025" s="44"/>
      <c r="X1025" s="44"/>
      <c r="Y1025" s="44"/>
      <c r="Z1025" s="44"/>
      <c r="AA1025" s="44"/>
      <c r="AB1025" s="44"/>
      <c r="AC1025" s="44"/>
      <c r="AD1025" s="44"/>
    </row>
    <row r="1026" spans="18:30">
      <c r="R1026" s="44"/>
      <c r="S1026" s="44"/>
      <c r="T1026" s="44"/>
      <c r="U1026" s="44"/>
      <c r="V1026" s="44"/>
      <c r="W1026" s="44"/>
      <c r="X1026" s="44"/>
      <c r="Y1026" s="44"/>
      <c r="Z1026" s="44"/>
      <c r="AA1026" s="44"/>
      <c r="AB1026" s="44"/>
      <c r="AC1026" s="44"/>
      <c r="AD1026" s="44"/>
    </row>
    <row r="1027" spans="18:30">
      <c r="R1027" s="44"/>
      <c r="S1027" s="44"/>
      <c r="T1027" s="44"/>
      <c r="U1027" s="44"/>
      <c r="V1027" s="44"/>
      <c r="W1027" s="44"/>
      <c r="X1027" s="44"/>
      <c r="Y1027" s="44"/>
      <c r="Z1027" s="44"/>
      <c r="AA1027" s="44"/>
      <c r="AB1027" s="44"/>
      <c r="AC1027" s="44"/>
      <c r="AD1027" s="44"/>
    </row>
    <row r="1028" spans="18:30">
      <c r="R1028" s="44"/>
      <c r="S1028" s="44"/>
      <c r="T1028" s="44"/>
      <c r="U1028" s="44"/>
      <c r="V1028" s="44"/>
      <c r="W1028" s="44"/>
      <c r="X1028" s="44"/>
      <c r="Y1028" s="44"/>
      <c r="Z1028" s="44"/>
      <c r="AA1028" s="44"/>
      <c r="AB1028" s="44"/>
      <c r="AC1028" s="44"/>
      <c r="AD1028" s="44"/>
    </row>
    <row r="1029" spans="18:30">
      <c r="R1029" s="44"/>
      <c r="S1029" s="44"/>
      <c r="T1029" s="44"/>
      <c r="U1029" s="44"/>
      <c r="V1029" s="44"/>
      <c r="W1029" s="44"/>
      <c r="X1029" s="44"/>
      <c r="Y1029" s="44"/>
      <c r="Z1029" s="44"/>
      <c r="AA1029" s="44"/>
      <c r="AB1029" s="44"/>
      <c r="AC1029" s="44"/>
      <c r="AD1029" s="44"/>
    </row>
    <row r="1030" spans="18:30">
      <c r="R1030" s="44"/>
      <c r="S1030" s="44"/>
      <c r="T1030" s="44"/>
      <c r="U1030" s="44"/>
      <c r="V1030" s="44"/>
      <c r="W1030" s="44"/>
      <c r="X1030" s="44"/>
      <c r="Y1030" s="44"/>
      <c r="Z1030" s="44"/>
      <c r="AA1030" s="44"/>
      <c r="AB1030" s="44"/>
      <c r="AC1030" s="44"/>
      <c r="AD1030" s="44"/>
    </row>
    <row r="1031" spans="18:30">
      <c r="R1031" s="44"/>
      <c r="S1031" s="44"/>
      <c r="T1031" s="44"/>
      <c r="U1031" s="44"/>
      <c r="V1031" s="44"/>
      <c r="W1031" s="44"/>
      <c r="X1031" s="44"/>
      <c r="Y1031" s="44"/>
      <c r="Z1031" s="44"/>
      <c r="AA1031" s="44"/>
      <c r="AB1031" s="44"/>
      <c r="AC1031" s="44"/>
      <c r="AD1031" s="44"/>
    </row>
    <row r="1032" spans="18:30">
      <c r="R1032" s="44"/>
      <c r="S1032" s="44"/>
      <c r="T1032" s="44"/>
      <c r="U1032" s="44"/>
      <c r="V1032" s="44"/>
      <c r="W1032" s="44"/>
      <c r="X1032" s="44"/>
      <c r="Y1032" s="44"/>
      <c r="Z1032" s="44"/>
      <c r="AA1032" s="44"/>
      <c r="AB1032" s="44"/>
      <c r="AC1032" s="44"/>
      <c r="AD1032" s="44"/>
    </row>
    <row r="1033" spans="18:30">
      <c r="R1033" s="44"/>
      <c r="S1033" s="44"/>
      <c r="T1033" s="44"/>
      <c r="U1033" s="44"/>
      <c r="V1033" s="44"/>
      <c r="W1033" s="44"/>
      <c r="X1033" s="44"/>
      <c r="Y1033" s="44"/>
      <c r="Z1033" s="44"/>
      <c r="AA1033" s="44"/>
      <c r="AB1033" s="44"/>
      <c r="AC1033" s="44"/>
      <c r="AD1033" s="44"/>
    </row>
    <row r="1034" spans="18:30">
      <c r="R1034" s="44"/>
      <c r="S1034" s="44"/>
      <c r="T1034" s="44"/>
      <c r="U1034" s="44"/>
      <c r="V1034" s="44"/>
      <c r="W1034" s="44"/>
      <c r="X1034" s="44"/>
      <c r="Y1034" s="44"/>
      <c r="Z1034" s="44"/>
      <c r="AA1034" s="44"/>
      <c r="AB1034" s="44"/>
      <c r="AC1034" s="44"/>
      <c r="AD1034" s="44"/>
    </row>
    <row r="1035" spans="18:30">
      <c r="R1035" s="44"/>
      <c r="S1035" s="44"/>
      <c r="T1035" s="44"/>
      <c r="U1035" s="44"/>
      <c r="V1035" s="44"/>
      <c r="W1035" s="44"/>
      <c r="X1035" s="44"/>
      <c r="Y1035" s="44"/>
      <c r="Z1035" s="44"/>
      <c r="AA1035" s="44"/>
      <c r="AB1035" s="44"/>
      <c r="AC1035" s="44"/>
      <c r="AD1035" s="44"/>
    </row>
    <row r="1036" spans="18:30">
      <c r="R1036" s="44"/>
      <c r="S1036" s="44"/>
      <c r="T1036" s="44"/>
      <c r="U1036" s="44"/>
      <c r="V1036" s="44"/>
      <c r="W1036" s="44"/>
      <c r="X1036" s="44"/>
      <c r="Y1036" s="44"/>
      <c r="Z1036" s="44"/>
      <c r="AA1036" s="44"/>
      <c r="AB1036" s="44"/>
      <c r="AC1036" s="44"/>
      <c r="AD1036" s="44"/>
    </row>
    <row r="1037" spans="18:30">
      <c r="R1037" s="44"/>
      <c r="S1037" s="44"/>
      <c r="T1037" s="44"/>
      <c r="U1037" s="44"/>
      <c r="V1037" s="44"/>
      <c r="W1037" s="44"/>
      <c r="X1037" s="44"/>
      <c r="Y1037" s="44"/>
      <c r="Z1037" s="44"/>
      <c r="AA1037" s="44"/>
      <c r="AB1037" s="44"/>
      <c r="AC1037" s="44"/>
      <c r="AD1037" s="44"/>
    </row>
    <row r="1038" spans="18:30">
      <c r="R1038" s="44"/>
      <c r="S1038" s="44"/>
      <c r="T1038" s="44"/>
      <c r="U1038" s="44"/>
      <c r="V1038" s="44"/>
      <c r="W1038" s="44"/>
      <c r="X1038" s="44"/>
      <c r="Y1038" s="44"/>
      <c r="Z1038" s="44"/>
      <c r="AA1038" s="44"/>
      <c r="AB1038" s="44"/>
      <c r="AC1038" s="44"/>
      <c r="AD1038" s="44"/>
    </row>
    <row r="1039" spans="18:30">
      <c r="R1039" s="44"/>
      <c r="S1039" s="44"/>
      <c r="T1039" s="44"/>
      <c r="U1039" s="44"/>
      <c r="V1039" s="44"/>
      <c r="W1039" s="44"/>
      <c r="X1039" s="44"/>
      <c r="Y1039" s="44"/>
      <c r="Z1039" s="44"/>
      <c r="AA1039" s="44"/>
      <c r="AB1039" s="44"/>
      <c r="AC1039" s="44"/>
      <c r="AD1039" s="44"/>
    </row>
    <row r="1040" spans="18:30">
      <c r="R1040" s="44"/>
      <c r="S1040" s="44"/>
      <c r="T1040" s="44"/>
      <c r="U1040" s="44"/>
      <c r="V1040" s="44"/>
      <c r="W1040" s="44"/>
      <c r="X1040" s="44"/>
      <c r="Y1040" s="44"/>
      <c r="Z1040" s="44"/>
      <c r="AA1040" s="44"/>
      <c r="AB1040" s="44"/>
      <c r="AC1040" s="44"/>
      <c r="AD1040" s="44"/>
    </row>
    <row r="1041" spans="18:30">
      <c r="R1041" s="44"/>
      <c r="S1041" s="44"/>
      <c r="T1041" s="44"/>
      <c r="U1041" s="44"/>
      <c r="V1041" s="44"/>
      <c r="W1041" s="44"/>
      <c r="X1041" s="44"/>
      <c r="Y1041" s="44"/>
      <c r="Z1041" s="44"/>
      <c r="AA1041" s="44"/>
      <c r="AB1041" s="44"/>
      <c r="AC1041" s="44"/>
      <c r="AD1041" s="44"/>
    </row>
    <row r="1042" spans="18:30">
      <c r="R1042" s="44"/>
      <c r="S1042" s="44"/>
      <c r="T1042" s="44"/>
      <c r="U1042" s="44"/>
      <c r="V1042" s="44"/>
      <c r="W1042" s="44"/>
      <c r="X1042" s="44"/>
      <c r="Y1042" s="44"/>
      <c r="Z1042" s="44"/>
      <c r="AA1042" s="44"/>
      <c r="AB1042" s="44"/>
      <c r="AC1042" s="44"/>
      <c r="AD1042" s="44"/>
    </row>
    <row r="1043" spans="18:30">
      <c r="R1043" s="44"/>
      <c r="S1043" s="44"/>
      <c r="T1043" s="44"/>
      <c r="U1043" s="44"/>
      <c r="V1043" s="44"/>
      <c r="W1043" s="44"/>
      <c r="X1043" s="44"/>
      <c r="Y1043" s="44"/>
      <c r="Z1043" s="44"/>
      <c r="AA1043" s="44"/>
      <c r="AB1043" s="44"/>
      <c r="AC1043" s="44"/>
      <c r="AD1043" s="44"/>
    </row>
    <row r="1044" spans="18:30">
      <c r="R1044" s="44"/>
      <c r="S1044" s="44"/>
      <c r="T1044" s="44"/>
      <c r="U1044" s="44"/>
      <c r="V1044" s="44"/>
      <c r="W1044" s="44"/>
      <c r="X1044" s="44"/>
      <c r="Y1044" s="44"/>
      <c r="Z1044" s="44"/>
      <c r="AA1044" s="44"/>
      <c r="AB1044" s="44"/>
      <c r="AC1044" s="44"/>
      <c r="AD1044" s="44"/>
    </row>
    <row r="1045" spans="18:30">
      <c r="R1045" s="44"/>
      <c r="S1045" s="44"/>
      <c r="T1045" s="44"/>
      <c r="U1045" s="44"/>
      <c r="V1045" s="44"/>
      <c r="W1045" s="44"/>
      <c r="X1045" s="44"/>
      <c r="Y1045" s="44"/>
      <c r="Z1045" s="44"/>
      <c r="AA1045" s="44"/>
      <c r="AB1045" s="44"/>
      <c r="AC1045" s="44"/>
      <c r="AD1045" s="44"/>
    </row>
    <row r="1046" spans="18:30">
      <c r="R1046" s="44"/>
      <c r="S1046" s="44"/>
      <c r="T1046" s="44"/>
      <c r="U1046" s="44"/>
      <c r="V1046" s="44"/>
      <c r="W1046" s="44"/>
      <c r="X1046" s="44"/>
      <c r="Y1046" s="44"/>
      <c r="Z1046" s="44"/>
      <c r="AA1046" s="44"/>
      <c r="AB1046" s="44"/>
      <c r="AC1046" s="44"/>
      <c r="AD1046" s="44"/>
    </row>
    <row r="1047" spans="18:30">
      <c r="R1047" s="44"/>
      <c r="S1047" s="44"/>
      <c r="T1047" s="44"/>
      <c r="U1047" s="44"/>
      <c r="V1047" s="44"/>
      <c r="W1047" s="44"/>
      <c r="X1047" s="44"/>
      <c r="Y1047" s="44"/>
      <c r="Z1047" s="44"/>
      <c r="AA1047" s="44"/>
      <c r="AB1047" s="44"/>
      <c r="AC1047" s="44"/>
      <c r="AD1047" s="44"/>
    </row>
    <row r="1048" spans="18:30">
      <c r="R1048" s="44"/>
      <c r="S1048" s="44"/>
      <c r="T1048" s="44"/>
      <c r="U1048" s="44"/>
      <c r="V1048" s="44"/>
      <c r="W1048" s="44"/>
      <c r="X1048" s="44"/>
      <c r="Y1048" s="44"/>
      <c r="Z1048" s="44"/>
      <c r="AA1048" s="44"/>
      <c r="AB1048" s="44"/>
      <c r="AC1048" s="44"/>
      <c r="AD1048" s="44"/>
    </row>
    <row r="1049" spans="18:30">
      <c r="R1049" s="44"/>
      <c r="S1049" s="44"/>
      <c r="T1049" s="44"/>
      <c r="U1049" s="44"/>
      <c r="V1049" s="44"/>
      <c r="W1049" s="44"/>
      <c r="X1049" s="44"/>
      <c r="Y1049" s="44"/>
      <c r="Z1049" s="44"/>
      <c r="AA1049" s="44"/>
      <c r="AB1049" s="44"/>
      <c r="AC1049" s="44"/>
      <c r="AD1049" s="44"/>
    </row>
    <row r="1050" spans="18:30">
      <c r="R1050" s="44"/>
      <c r="S1050" s="44"/>
      <c r="T1050" s="44"/>
      <c r="U1050" s="44"/>
      <c r="V1050" s="44"/>
      <c r="W1050" s="44"/>
      <c r="X1050" s="44"/>
      <c r="Y1050" s="44"/>
      <c r="Z1050" s="44"/>
      <c r="AA1050" s="44"/>
      <c r="AB1050" s="44"/>
      <c r="AC1050" s="44"/>
      <c r="AD1050" s="44"/>
    </row>
    <row r="1051" spans="18:30">
      <c r="R1051" s="44"/>
      <c r="S1051" s="44"/>
      <c r="T1051" s="44"/>
      <c r="U1051" s="44"/>
      <c r="V1051" s="44"/>
      <c r="W1051" s="44"/>
      <c r="X1051" s="44"/>
      <c r="Y1051" s="44"/>
      <c r="Z1051" s="44"/>
      <c r="AA1051" s="44"/>
      <c r="AB1051" s="44"/>
      <c r="AC1051" s="44"/>
      <c r="AD1051" s="44"/>
    </row>
    <row r="1052" spans="18:30">
      <c r="R1052" s="44"/>
      <c r="S1052" s="44"/>
      <c r="T1052" s="44"/>
      <c r="U1052" s="44"/>
      <c r="V1052" s="44"/>
      <c r="W1052" s="44"/>
      <c r="X1052" s="44"/>
      <c r="Y1052" s="44"/>
      <c r="Z1052" s="44"/>
      <c r="AA1052" s="44"/>
      <c r="AB1052" s="44"/>
      <c r="AC1052" s="44"/>
      <c r="AD1052" s="44"/>
    </row>
    <row r="1053" spans="18:30">
      <c r="R1053" s="44"/>
      <c r="S1053" s="44"/>
      <c r="T1053" s="44"/>
      <c r="U1053" s="44"/>
      <c r="V1053" s="44"/>
      <c r="W1053" s="44"/>
      <c r="X1053" s="44"/>
      <c r="Y1053" s="44"/>
      <c r="Z1053" s="44"/>
      <c r="AA1053" s="44"/>
      <c r="AB1053" s="44"/>
      <c r="AC1053" s="44"/>
      <c r="AD1053" s="44"/>
    </row>
    <row r="1054" spans="18:30">
      <c r="R1054" s="44"/>
      <c r="S1054" s="44"/>
      <c r="T1054" s="44"/>
      <c r="U1054" s="44"/>
      <c r="V1054" s="44"/>
      <c r="W1054" s="44"/>
      <c r="X1054" s="44"/>
      <c r="Y1054" s="44"/>
      <c r="Z1054" s="44"/>
      <c r="AA1054" s="44"/>
      <c r="AB1054" s="44"/>
      <c r="AC1054" s="44"/>
      <c r="AD1054" s="44"/>
    </row>
    <row r="1055" spans="18:30">
      <c r="R1055" s="44"/>
      <c r="S1055" s="44"/>
      <c r="T1055" s="44"/>
      <c r="U1055" s="44"/>
      <c r="V1055" s="44"/>
      <c r="W1055" s="44"/>
      <c r="X1055" s="44"/>
      <c r="Y1055" s="44"/>
      <c r="Z1055" s="44"/>
      <c r="AA1055" s="44"/>
      <c r="AB1055" s="44"/>
      <c r="AC1055" s="44"/>
      <c r="AD1055" s="44"/>
    </row>
    <row r="1056" spans="18:30">
      <c r="R1056" s="44"/>
      <c r="S1056" s="44"/>
      <c r="T1056" s="44"/>
      <c r="U1056" s="44"/>
      <c r="V1056" s="44"/>
      <c r="W1056" s="44"/>
      <c r="X1056" s="44"/>
      <c r="Y1056" s="44"/>
      <c r="Z1056" s="44"/>
      <c r="AA1056" s="44"/>
      <c r="AB1056" s="44"/>
      <c r="AC1056" s="44"/>
      <c r="AD1056" s="44"/>
    </row>
    <row r="1057" spans="18:30">
      <c r="R1057" s="44"/>
      <c r="S1057" s="44"/>
      <c r="T1057" s="44"/>
      <c r="U1057" s="44"/>
      <c r="V1057" s="44"/>
      <c r="W1057" s="44"/>
      <c r="X1057" s="44"/>
      <c r="Y1057" s="44"/>
      <c r="Z1057" s="44"/>
      <c r="AA1057" s="44"/>
      <c r="AB1057" s="44"/>
      <c r="AC1057" s="44"/>
      <c r="AD1057" s="44"/>
    </row>
    <row r="1058" spans="18:30">
      <c r="R1058" s="44"/>
      <c r="S1058" s="44"/>
      <c r="T1058" s="44"/>
      <c r="U1058" s="44"/>
      <c r="V1058" s="44"/>
      <c r="W1058" s="44"/>
      <c r="X1058" s="44"/>
      <c r="Y1058" s="44"/>
      <c r="Z1058" s="44"/>
      <c r="AA1058" s="44"/>
      <c r="AB1058" s="44"/>
      <c r="AC1058" s="44"/>
      <c r="AD1058" s="44"/>
    </row>
    <row r="1059" spans="18:30">
      <c r="R1059" s="44"/>
      <c r="S1059" s="44"/>
      <c r="T1059" s="44"/>
      <c r="U1059" s="44"/>
      <c r="V1059" s="44"/>
      <c r="W1059" s="44"/>
      <c r="X1059" s="44"/>
      <c r="Y1059" s="44"/>
      <c r="Z1059" s="44"/>
      <c r="AA1059" s="44"/>
      <c r="AB1059" s="44"/>
      <c r="AC1059" s="44"/>
      <c r="AD1059" s="44"/>
    </row>
    <row r="1060" spans="18:30">
      <c r="R1060" s="44"/>
      <c r="S1060" s="44"/>
      <c r="T1060" s="44"/>
      <c r="U1060" s="44"/>
      <c r="V1060" s="44"/>
      <c r="W1060" s="44"/>
      <c r="X1060" s="44"/>
      <c r="Y1060" s="44"/>
      <c r="Z1060" s="44"/>
      <c r="AA1060" s="44"/>
      <c r="AB1060" s="44"/>
      <c r="AC1060" s="44"/>
      <c r="AD1060" s="44"/>
    </row>
    <row r="1061" spans="18:30">
      <c r="R1061" s="44"/>
      <c r="S1061" s="44"/>
      <c r="T1061" s="44"/>
      <c r="U1061" s="44"/>
      <c r="V1061" s="44"/>
      <c r="W1061" s="44"/>
      <c r="X1061" s="44"/>
      <c r="Y1061" s="44"/>
      <c r="Z1061" s="44"/>
      <c r="AA1061" s="44"/>
      <c r="AB1061" s="44"/>
      <c r="AC1061" s="44"/>
      <c r="AD1061" s="44"/>
    </row>
    <row r="1062" spans="18:30">
      <c r="R1062" s="44"/>
      <c r="S1062" s="44"/>
      <c r="T1062" s="44"/>
      <c r="U1062" s="44"/>
      <c r="V1062" s="44"/>
      <c r="W1062" s="44"/>
      <c r="X1062" s="44"/>
      <c r="Y1062" s="44"/>
      <c r="Z1062" s="44"/>
      <c r="AA1062" s="44"/>
      <c r="AB1062" s="44"/>
      <c r="AC1062" s="44"/>
      <c r="AD1062" s="44"/>
    </row>
    <row r="1063" spans="18:30">
      <c r="R1063" s="44"/>
      <c r="S1063" s="44"/>
      <c r="T1063" s="44"/>
      <c r="U1063" s="44"/>
      <c r="V1063" s="44"/>
      <c r="W1063" s="44"/>
      <c r="X1063" s="44"/>
      <c r="Y1063" s="44"/>
      <c r="Z1063" s="44"/>
      <c r="AA1063" s="44"/>
      <c r="AB1063" s="44"/>
      <c r="AC1063" s="44"/>
      <c r="AD1063" s="44"/>
    </row>
    <row r="1064" spans="18:30">
      <c r="R1064" s="44"/>
      <c r="S1064" s="44"/>
      <c r="T1064" s="44"/>
      <c r="U1064" s="44"/>
      <c r="V1064" s="44"/>
      <c r="W1064" s="44"/>
      <c r="X1064" s="44"/>
      <c r="Y1064" s="44"/>
      <c r="Z1064" s="44"/>
      <c r="AA1064" s="44"/>
      <c r="AB1064" s="44"/>
      <c r="AC1064" s="44"/>
      <c r="AD1064" s="44"/>
    </row>
    <row r="1065" spans="18:30">
      <c r="R1065" s="44"/>
      <c r="S1065" s="44"/>
      <c r="T1065" s="44"/>
      <c r="U1065" s="44"/>
      <c r="V1065" s="44"/>
      <c r="W1065" s="44"/>
      <c r="X1065" s="44"/>
      <c r="Y1065" s="44"/>
      <c r="Z1065" s="44"/>
      <c r="AA1065" s="44"/>
      <c r="AB1065" s="44"/>
      <c r="AC1065" s="44"/>
      <c r="AD1065" s="44"/>
    </row>
    <row r="1066" spans="18:30">
      <c r="R1066" s="44"/>
      <c r="S1066" s="44"/>
      <c r="T1066" s="44"/>
      <c r="U1066" s="44"/>
      <c r="V1066" s="44"/>
      <c r="W1066" s="44"/>
      <c r="X1066" s="44"/>
      <c r="Y1066" s="44"/>
      <c r="Z1066" s="44"/>
      <c r="AA1066" s="44"/>
      <c r="AB1066" s="44"/>
      <c r="AC1066" s="44"/>
      <c r="AD1066" s="44"/>
    </row>
    <row r="1067" spans="18:30">
      <c r="R1067" s="44"/>
      <c r="S1067" s="44"/>
      <c r="T1067" s="44"/>
      <c r="U1067" s="44"/>
      <c r="V1067" s="44"/>
      <c r="W1067" s="44"/>
      <c r="X1067" s="44"/>
      <c r="Y1067" s="44"/>
      <c r="Z1067" s="44"/>
      <c r="AA1067" s="44"/>
      <c r="AB1067" s="44"/>
      <c r="AC1067" s="44"/>
      <c r="AD1067" s="44"/>
    </row>
    <row r="1068" spans="18:30">
      <c r="R1068" s="44"/>
      <c r="S1068" s="44"/>
      <c r="T1068" s="44"/>
      <c r="U1068" s="44"/>
      <c r="V1068" s="44"/>
      <c r="W1068" s="44"/>
      <c r="X1068" s="44"/>
      <c r="Y1068" s="44"/>
      <c r="Z1068" s="44"/>
      <c r="AA1068" s="44"/>
      <c r="AB1068" s="44"/>
      <c r="AC1068" s="44"/>
      <c r="AD1068" s="44"/>
    </row>
    <row r="1069" spans="18:30">
      <c r="R1069" s="44"/>
      <c r="S1069" s="44"/>
      <c r="T1069" s="44"/>
      <c r="U1069" s="44"/>
      <c r="V1069" s="44"/>
      <c r="W1069" s="44"/>
      <c r="X1069" s="44"/>
      <c r="Y1069" s="44"/>
      <c r="Z1069" s="44"/>
      <c r="AA1069" s="44"/>
      <c r="AB1069" s="44"/>
      <c r="AC1069" s="44"/>
      <c r="AD1069" s="44"/>
    </row>
    <row r="1070" spans="18:30">
      <c r="R1070" s="44"/>
      <c r="S1070" s="44"/>
      <c r="T1070" s="44"/>
      <c r="U1070" s="44"/>
      <c r="V1070" s="44"/>
      <c r="W1070" s="44"/>
      <c r="X1070" s="44"/>
      <c r="Y1070" s="44"/>
      <c r="Z1070" s="44"/>
      <c r="AA1070" s="44"/>
      <c r="AB1070" s="44"/>
      <c r="AC1070" s="44"/>
      <c r="AD1070" s="44"/>
    </row>
    <row r="1071" spans="18:30">
      <c r="R1071" s="44"/>
      <c r="S1071" s="44"/>
      <c r="T1071" s="44"/>
      <c r="U1071" s="44"/>
      <c r="V1071" s="44"/>
      <c r="W1071" s="44"/>
      <c r="X1071" s="44"/>
      <c r="Y1071" s="44"/>
      <c r="Z1071" s="44"/>
      <c r="AA1071" s="44"/>
      <c r="AB1071" s="44"/>
      <c r="AC1071" s="44"/>
      <c r="AD1071" s="44"/>
    </row>
    <row r="1072" spans="18:30">
      <c r="R1072" s="44"/>
      <c r="S1072" s="44"/>
      <c r="T1072" s="44"/>
      <c r="U1072" s="44"/>
      <c r="V1072" s="44"/>
      <c r="W1072" s="44"/>
      <c r="X1072" s="44"/>
      <c r="Y1072" s="44"/>
      <c r="Z1072" s="44"/>
      <c r="AA1072" s="44"/>
      <c r="AB1072" s="44"/>
      <c r="AC1072" s="44"/>
      <c r="AD1072" s="44"/>
    </row>
    <row r="1073" spans="18:30">
      <c r="R1073" s="44"/>
      <c r="S1073" s="44"/>
      <c r="T1073" s="44"/>
      <c r="U1073" s="44"/>
      <c r="V1073" s="44"/>
      <c r="W1073" s="44"/>
      <c r="X1073" s="44"/>
      <c r="Y1073" s="44"/>
      <c r="Z1073" s="44"/>
      <c r="AA1073" s="44"/>
      <c r="AB1073" s="44"/>
      <c r="AC1073" s="44"/>
      <c r="AD1073" s="44"/>
    </row>
    <row r="1074" spans="18:30">
      <c r="R1074" s="44"/>
      <c r="S1074" s="44"/>
      <c r="T1074" s="44"/>
      <c r="U1074" s="44"/>
      <c r="V1074" s="44"/>
      <c r="W1074" s="44"/>
      <c r="X1074" s="44"/>
      <c r="Y1074" s="44"/>
      <c r="Z1074" s="44"/>
      <c r="AA1074" s="44"/>
      <c r="AB1074" s="44"/>
      <c r="AC1074" s="44"/>
      <c r="AD1074" s="44"/>
    </row>
    <row r="1075" spans="18:30">
      <c r="R1075" s="44"/>
      <c r="S1075" s="44"/>
      <c r="T1075" s="44"/>
      <c r="U1075" s="44"/>
      <c r="V1075" s="44"/>
      <c r="W1075" s="44"/>
      <c r="X1075" s="44"/>
      <c r="Y1075" s="44"/>
      <c r="Z1075" s="44"/>
      <c r="AA1075" s="44"/>
      <c r="AB1075" s="44"/>
      <c r="AC1075" s="44"/>
      <c r="AD1075" s="44"/>
    </row>
    <row r="1076" spans="18:30">
      <c r="R1076" s="44"/>
      <c r="S1076" s="44"/>
      <c r="T1076" s="44"/>
      <c r="U1076" s="44"/>
      <c r="V1076" s="44"/>
      <c r="W1076" s="44"/>
      <c r="X1076" s="44"/>
      <c r="Y1076" s="44"/>
      <c r="Z1076" s="44"/>
      <c r="AA1076" s="44"/>
      <c r="AB1076" s="44"/>
      <c r="AC1076" s="44"/>
      <c r="AD1076" s="44"/>
    </row>
    <row r="1077" spans="18:30">
      <c r="R1077" s="44"/>
      <c r="S1077" s="44"/>
      <c r="T1077" s="44"/>
      <c r="U1077" s="44"/>
      <c r="V1077" s="44"/>
      <c r="W1077" s="44"/>
      <c r="X1077" s="44"/>
      <c r="Y1077" s="44"/>
      <c r="Z1077" s="44"/>
      <c r="AA1077" s="44"/>
      <c r="AB1077" s="44"/>
      <c r="AC1077" s="44"/>
      <c r="AD1077" s="44"/>
    </row>
    <row r="1078" spans="18:30">
      <c r="R1078" s="44"/>
      <c r="S1078" s="44"/>
      <c r="T1078" s="44"/>
      <c r="U1078" s="44"/>
      <c r="V1078" s="44"/>
      <c r="W1078" s="44"/>
      <c r="X1078" s="44"/>
      <c r="Y1078" s="44"/>
      <c r="Z1078" s="44"/>
      <c r="AA1078" s="44"/>
      <c r="AB1078" s="44"/>
      <c r="AC1078" s="44"/>
      <c r="AD1078" s="44"/>
    </row>
    <row r="1079" spans="18:30">
      <c r="R1079" s="44"/>
      <c r="S1079" s="44"/>
      <c r="T1079" s="44"/>
      <c r="U1079" s="44"/>
      <c r="V1079" s="44"/>
      <c r="W1079" s="44"/>
      <c r="X1079" s="44"/>
      <c r="Y1079" s="44"/>
      <c r="Z1079" s="44"/>
      <c r="AA1079" s="44"/>
      <c r="AB1079" s="44"/>
      <c r="AC1079" s="44"/>
      <c r="AD1079" s="44"/>
    </row>
    <row r="1080" spans="18:30">
      <c r="R1080" s="44"/>
      <c r="S1080" s="44"/>
      <c r="T1080" s="44"/>
      <c r="U1080" s="44"/>
      <c r="V1080" s="44"/>
      <c r="W1080" s="44"/>
      <c r="X1080" s="44"/>
      <c r="Y1080" s="44"/>
      <c r="Z1080" s="44"/>
      <c r="AA1080" s="44"/>
      <c r="AB1080" s="44"/>
      <c r="AC1080" s="44"/>
      <c r="AD1080" s="44"/>
    </row>
    <row r="1081" spans="18:30">
      <c r="R1081" s="44"/>
      <c r="S1081" s="44"/>
      <c r="T1081" s="44"/>
      <c r="U1081" s="44"/>
      <c r="V1081" s="44"/>
      <c r="W1081" s="44"/>
      <c r="X1081" s="44"/>
      <c r="Y1081" s="44"/>
      <c r="Z1081" s="44"/>
      <c r="AA1081" s="44"/>
      <c r="AB1081" s="44"/>
      <c r="AC1081" s="44"/>
      <c r="AD1081" s="44"/>
    </row>
    <row r="1082" spans="18:30">
      <c r="R1082" s="44"/>
      <c r="S1082" s="44"/>
      <c r="T1082" s="44"/>
      <c r="U1082" s="44"/>
      <c r="V1082" s="44"/>
      <c r="W1082" s="44"/>
      <c r="X1082" s="44"/>
      <c r="Y1082" s="44"/>
      <c r="Z1082" s="44"/>
      <c r="AA1082" s="44"/>
      <c r="AB1082" s="44"/>
      <c r="AC1082" s="44"/>
      <c r="AD1082" s="44"/>
    </row>
    <row r="1083" spans="18:30">
      <c r="R1083" s="44"/>
      <c r="S1083" s="44"/>
      <c r="T1083" s="44"/>
      <c r="U1083" s="44"/>
      <c r="V1083" s="44"/>
      <c r="W1083" s="44"/>
      <c r="X1083" s="44"/>
      <c r="Y1083" s="44"/>
      <c r="Z1083" s="44"/>
      <c r="AA1083" s="44"/>
      <c r="AB1083" s="44"/>
      <c r="AC1083" s="44"/>
      <c r="AD1083" s="44"/>
    </row>
    <row r="1084" spans="18:30">
      <c r="R1084" s="44"/>
      <c r="S1084" s="44"/>
      <c r="T1084" s="44"/>
      <c r="U1084" s="44"/>
      <c r="V1084" s="44"/>
      <c r="W1084" s="44"/>
      <c r="X1084" s="44"/>
      <c r="Y1084" s="44"/>
      <c r="Z1084" s="44"/>
      <c r="AA1084" s="44"/>
      <c r="AB1084" s="44"/>
      <c r="AC1084" s="44"/>
      <c r="AD1084" s="44"/>
    </row>
    <row r="1085" spans="18:30">
      <c r="R1085" s="44"/>
      <c r="S1085" s="44"/>
      <c r="T1085" s="44"/>
      <c r="U1085" s="44"/>
      <c r="V1085" s="44"/>
      <c r="W1085" s="44"/>
      <c r="X1085" s="44"/>
      <c r="Y1085" s="44"/>
      <c r="Z1085" s="44"/>
      <c r="AA1085" s="44"/>
      <c r="AB1085" s="44"/>
      <c r="AC1085" s="44"/>
      <c r="AD1085" s="44"/>
    </row>
    <row r="1086" spans="18:30">
      <c r="R1086" s="44"/>
      <c r="S1086" s="44"/>
      <c r="T1086" s="44"/>
      <c r="U1086" s="44"/>
      <c r="V1086" s="44"/>
      <c r="W1086" s="44"/>
      <c r="X1086" s="44"/>
      <c r="Y1086" s="44"/>
      <c r="Z1086" s="44"/>
      <c r="AA1086" s="44"/>
      <c r="AB1086" s="44"/>
      <c r="AC1086" s="44"/>
      <c r="AD1086" s="44"/>
    </row>
    <row r="1087" spans="18:30">
      <c r="R1087" s="44"/>
      <c r="S1087" s="44"/>
      <c r="T1087" s="44"/>
      <c r="U1087" s="44"/>
      <c r="V1087" s="44"/>
      <c r="W1087" s="44"/>
      <c r="X1087" s="44"/>
      <c r="Y1087" s="44"/>
      <c r="Z1087" s="44"/>
      <c r="AA1087" s="44"/>
      <c r="AB1087" s="44"/>
      <c r="AC1087" s="44"/>
      <c r="AD1087" s="44"/>
    </row>
    <row r="1088" spans="18:30">
      <c r="R1088" s="44"/>
      <c r="S1088" s="44"/>
      <c r="T1088" s="44"/>
      <c r="U1088" s="44"/>
      <c r="V1088" s="44"/>
      <c r="W1088" s="44"/>
      <c r="X1088" s="44"/>
      <c r="Y1088" s="44"/>
      <c r="Z1088" s="44"/>
      <c r="AA1088" s="44"/>
      <c r="AB1088" s="44"/>
      <c r="AC1088" s="44"/>
      <c r="AD1088" s="44"/>
    </row>
    <row r="1089" spans="18:30">
      <c r="R1089" s="44"/>
      <c r="S1089" s="44"/>
      <c r="T1089" s="44"/>
      <c r="U1089" s="44"/>
      <c r="V1089" s="44"/>
      <c r="W1089" s="44"/>
      <c r="X1089" s="44"/>
      <c r="Y1089" s="44"/>
      <c r="Z1089" s="44"/>
      <c r="AA1089" s="44"/>
      <c r="AB1089" s="44"/>
      <c r="AC1089" s="44"/>
      <c r="AD1089" s="44"/>
    </row>
    <row r="1090" spans="18:30">
      <c r="R1090" s="44"/>
      <c r="S1090" s="44"/>
      <c r="T1090" s="44"/>
      <c r="U1090" s="44"/>
      <c r="V1090" s="44"/>
      <c r="W1090" s="44"/>
      <c r="X1090" s="44"/>
      <c r="Y1090" s="44"/>
      <c r="Z1090" s="44"/>
      <c r="AA1090" s="44"/>
      <c r="AB1090" s="44"/>
      <c r="AC1090" s="44"/>
      <c r="AD1090" s="44"/>
    </row>
    <row r="1091" spans="18:30">
      <c r="R1091" s="44"/>
      <c r="S1091" s="44"/>
      <c r="T1091" s="44"/>
      <c r="U1091" s="44"/>
      <c r="V1091" s="44"/>
      <c r="W1091" s="44"/>
      <c r="X1091" s="44"/>
      <c r="Y1091" s="44"/>
      <c r="Z1091" s="44"/>
      <c r="AA1091" s="44"/>
      <c r="AB1091" s="44"/>
      <c r="AC1091" s="44"/>
      <c r="AD1091" s="44"/>
    </row>
    <row r="1092" spans="18:30">
      <c r="R1092" s="44"/>
      <c r="S1092" s="44"/>
      <c r="T1092" s="44"/>
      <c r="U1092" s="44"/>
      <c r="V1092" s="44"/>
      <c r="W1092" s="44"/>
      <c r="X1092" s="44"/>
      <c r="Y1092" s="44"/>
      <c r="Z1092" s="44"/>
      <c r="AA1092" s="44"/>
      <c r="AB1092" s="44"/>
      <c r="AC1092" s="44"/>
      <c r="AD1092" s="44"/>
    </row>
    <row r="1093" spans="18:30">
      <c r="R1093" s="44"/>
      <c r="S1093" s="44"/>
      <c r="T1093" s="44"/>
      <c r="U1093" s="44"/>
      <c r="V1093" s="44"/>
      <c r="W1093" s="44"/>
      <c r="X1093" s="44"/>
      <c r="Y1093" s="44"/>
      <c r="Z1093" s="44"/>
      <c r="AA1093" s="44"/>
      <c r="AB1093" s="44"/>
      <c r="AC1093" s="44"/>
      <c r="AD1093" s="44"/>
    </row>
    <row r="1094" spans="18:30">
      <c r="R1094" s="44"/>
      <c r="S1094" s="44"/>
      <c r="T1094" s="44"/>
      <c r="U1094" s="44"/>
      <c r="V1094" s="44"/>
      <c r="W1094" s="44"/>
      <c r="X1094" s="44"/>
      <c r="Y1094" s="44"/>
      <c r="Z1094" s="44"/>
      <c r="AA1094" s="44"/>
      <c r="AB1094" s="44"/>
      <c r="AC1094" s="44"/>
      <c r="AD1094" s="44"/>
    </row>
    <row r="1095" spans="18:30">
      <c r="R1095" s="44"/>
      <c r="S1095" s="44"/>
      <c r="T1095" s="44"/>
      <c r="U1095" s="44"/>
      <c r="V1095" s="44"/>
      <c r="W1095" s="44"/>
      <c r="X1095" s="44"/>
      <c r="Y1095" s="44"/>
      <c r="Z1095" s="44"/>
      <c r="AA1095" s="44"/>
      <c r="AB1095" s="44"/>
      <c r="AC1095" s="44"/>
      <c r="AD1095" s="44"/>
    </row>
    <row r="1096" spans="18:30">
      <c r="R1096" s="44"/>
      <c r="S1096" s="44"/>
      <c r="T1096" s="44"/>
      <c r="U1096" s="44"/>
      <c r="V1096" s="44"/>
      <c r="W1096" s="44"/>
      <c r="X1096" s="44"/>
      <c r="Y1096" s="44"/>
      <c r="Z1096" s="44"/>
      <c r="AA1096" s="44"/>
      <c r="AB1096" s="44"/>
      <c r="AC1096" s="44"/>
      <c r="AD1096" s="44"/>
    </row>
    <row r="1097" spans="18:30">
      <c r="R1097" s="44"/>
      <c r="S1097" s="44"/>
      <c r="T1097" s="44"/>
      <c r="U1097" s="44"/>
      <c r="V1097" s="44"/>
      <c r="W1097" s="44"/>
      <c r="X1097" s="44"/>
      <c r="Y1097" s="44"/>
      <c r="Z1097" s="44"/>
      <c r="AA1097" s="44"/>
      <c r="AB1097" s="44"/>
      <c r="AC1097" s="44"/>
      <c r="AD1097" s="44"/>
    </row>
    <row r="1098" spans="18:30">
      <c r="R1098" s="44"/>
      <c r="S1098" s="44"/>
      <c r="T1098" s="44"/>
      <c r="U1098" s="44"/>
      <c r="V1098" s="44"/>
      <c r="W1098" s="44"/>
      <c r="X1098" s="44"/>
      <c r="Y1098" s="44"/>
      <c r="Z1098" s="44"/>
      <c r="AA1098" s="44"/>
      <c r="AB1098" s="44"/>
      <c r="AC1098" s="44"/>
      <c r="AD1098" s="44"/>
    </row>
    <row r="1099" spans="18:30">
      <c r="R1099" s="44"/>
      <c r="S1099" s="44"/>
      <c r="T1099" s="44"/>
      <c r="U1099" s="44"/>
      <c r="V1099" s="44"/>
      <c r="W1099" s="44"/>
      <c r="X1099" s="44"/>
      <c r="Y1099" s="44"/>
      <c r="Z1099" s="44"/>
      <c r="AA1099" s="44"/>
      <c r="AB1099" s="44"/>
      <c r="AC1099" s="44"/>
      <c r="AD1099" s="44"/>
    </row>
    <row r="1100" spans="18:30">
      <c r="R1100" s="44"/>
      <c r="S1100" s="44"/>
      <c r="T1100" s="44"/>
      <c r="U1100" s="44"/>
      <c r="V1100" s="44"/>
      <c r="W1100" s="44"/>
      <c r="X1100" s="44"/>
      <c r="Y1100" s="44"/>
      <c r="Z1100" s="44"/>
      <c r="AA1100" s="44"/>
      <c r="AB1100" s="44"/>
      <c r="AC1100" s="44"/>
      <c r="AD1100" s="44"/>
    </row>
    <row r="1101" spans="18:30">
      <c r="R1101" s="44"/>
      <c r="S1101" s="44"/>
      <c r="T1101" s="44"/>
      <c r="U1101" s="44"/>
      <c r="V1101" s="44"/>
      <c r="W1101" s="44"/>
      <c r="X1101" s="44"/>
      <c r="Y1101" s="44"/>
      <c r="Z1101" s="44"/>
      <c r="AA1101" s="44"/>
      <c r="AB1101" s="44"/>
      <c r="AC1101" s="44"/>
      <c r="AD1101" s="44"/>
    </row>
    <row r="1102" spans="18:30">
      <c r="R1102" s="44"/>
      <c r="S1102" s="44"/>
      <c r="T1102" s="44"/>
      <c r="U1102" s="44"/>
      <c r="V1102" s="44"/>
      <c r="W1102" s="44"/>
      <c r="X1102" s="44"/>
      <c r="Y1102" s="44"/>
      <c r="Z1102" s="44"/>
      <c r="AA1102" s="44"/>
      <c r="AB1102" s="44"/>
      <c r="AC1102" s="44"/>
      <c r="AD1102" s="44"/>
    </row>
    <row r="1103" spans="18:30">
      <c r="R1103" s="44"/>
      <c r="S1103" s="44"/>
      <c r="T1103" s="44"/>
      <c r="U1103" s="44"/>
      <c r="V1103" s="44"/>
      <c r="W1103" s="44"/>
      <c r="X1103" s="44"/>
      <c r="Y1103" s="44"/>
      <c r="Z1103" s="44"/>
      <c r="AA1103" s="44"/>
      <c r="AB1103" s="44"/>
      <c r="AC1103" s="44"/>
      <c r="AD1103" s="44"/>
    </row>
    <row r="1104" spans="18:30">
      <c r="R1104" s="44"/>
      <c r="S1104" s="44"/>
      <c r="T1104" s="44"/>
      <c r="U1104" s="44"/>
      <c r="V1104" s="44"/>
      <c r="W1104" s="44"/>
      <c r="X1104" s="44"/>
      <c r="Y1104" s="44"/>
      <c r="Z1104" s="44"/>
      <c r="AA1104" s="44"/>
      <c r="AB1104" s="44"/>
      <c r="AC1104" s="44"/>
      <c r="AD1104" s="44"/>
    </row>
    <row r="1105" spans="18:30">
      <c r="R1105" s="44"/>
      <c r="S1105" s="44"/>
      <c r="T1105" s="44"/>
      <c r="U1105" s="44"/>
      <c r="V1105" s="44"/>
      <c r="W1105" s="44"/>
      <c r="X1105" s="44"/>
      <c r="Y1105" s="44"/>
      <c r="Z1105" s="44"/>
      <c r="AA1105" s="44"/>
      <c r="AB1105" s="44"/>
      <c r="AC1105" s="44"/>
      <c r="AD1105" s="44"/>
    </row>
    <row r="1106" spans="18:30">
      <c r="R1106" s="44"/>
      <c r="S1106" s="44"/>
      <c r="T1106" s="44"/>
      <c r="U1106" s="44"/>
      <c r="V1106" s="44"/>
      <c r="W1106" s="44"/>
      <c r="X1106" s="44"/>
      <c r="Y1106" s="44"/>
      <c r="Z1106" s="44"/>
      <c r="AA1106" s="44"/>
      <c r="AB1106" s="44"/>
      <c r="AC1106" s="44"/>
      <c r="AD1106" s="44"/>
    </row>
    <row r="1107" spans="18:30">
      <c r="R1107" s="44"/>
      <c r="S1107" s="44"/>
      <c r="T1107" s="44"/>
      <c r="U1107" s="44"/>
      <c r="V1107" s="44"/>
      <c r="W1107" s="44"/>
      <c r="X1107" s="44"/>
      <c r="Y1107" s="44"/>
      <c r="Z1107" s="44"/>
      <c r="AA1107" s="44"/>
      <c r="AB1107" s="44"/>
      <c r="AC1107" s="44"/>
      <c r="AD1107" s="44"/>
    </row>
    <row r="1108" spans="18:30">
      <c r="R1108" s="44"/>
      <c r="S1108" s="44"/>
      <c r="T1108" s="44"/>
      <c r="U1108" s="44"/>
      <c r="V1108" s="44"/>
      <c r="W1108" s="44"/>
      <c r="X1108" s="44"/>
      <c r="Y1108" s="44"/>
      <c r="Z1108" s="44"/>
      <c r="AA1108" s="44"/>
      <c r="AB1108" s="44"/>
      <c r="AC1108" s="44"/>
      <c r="AD1108" s="44"/>
    </row>
    <row r="1109" spans="18:30">
      <c r="R1109" s="44"/>
      <c r="S1109" s="44"/>
      <c r="T1109" s="44"/>
      <c r="U1109" s="44"/>
      <c r="V1109" s="44"/>
      <c r="W1109" s="44"/>
      <c r="X1109" s="44"/>
      <c r="Y1109" s="44"/>
      <c r="Z1109" s="44"/>
      <c r="AA1109" s="44"/>
      <c r="AB1109" s="44"/>
      <c r="AC1109" s="44"/>
      <c r="AD1109" s="44"/>
    </row>
    <row r="1110" spans="18:30">
      <c r="R1110" s="44"/>
      <c r="S1110" s="44"/>
      <c r="T1110" s="44"/>
      <c r="U1110" s="44"/>
      <c r="V1110" s="44"/>
      <c r="W1110" s="44"/>
      <c r="X1110" s="44"/>
      <c r="Y1110" s="44"/>
      <c r="Z1110" s="44"/>
      <c r="AA1110" s="44"/>
      <c r="AB1110" s="44"/>
      <c r="AC1110" s="44"/>
      <c r="AD1110" s="44"/>
    </row>
    <row r="1111" spans="18:30">
      <c r="R1111" s="44"/>
      <c r="S1111" s="44"/>
      <c r="T1111" s="44"/>
      <c r="U1111" s="44"/>
      <c r="V1111" s="44"/>
      <c r="W1111" s="44"/>
      <c r="X1111" s="44"/>
      <c r="Y1111" s="44"/>
      <c r="Z1111" s="44"/>
      <c r="AA1111" s="44"/>
      <c r="AB1111" s="44"/>
      <c r="AC1111" s="44"/>
      <c r="AD1111" s="44"/>
    </row>
    <row r="1112" spans="18:30">
      <c r="R1112" s="44"/>
      <c r="S1112" s="44"/>
      <c r="T1112" s="44"/>
      <c r="U1112" s="44"/>
      <c r="V1112" s="44"/>
      <c r="W1112" s="44"/>
      <c r="X1112" s="44"/>
      <c r="Y1112" s="44"/>
      <c r="Z1112" s="44"/>
      <c r="AA1112" s="44"/>
      <c r="AB1112" s="44"/>
      <c r="AC1112" s="44"/>
      <c r="AD1112" s="44"/>
    </row>
    <row r="1113" spans="18:30">
      <c r="R1113" s="44"/>
      <c r="S1113" s="44"/>
      <c r="T1113" s="44"/>
      <c r="U1113" s="44"/>
      <c r="V1113" s="44"/>
      <c r="W1113" s="44"/>
      <c r="X1113" s="44"/>
      <c r="Y1113" s="44"/>
      <c r="Z1113" s="44"/>
      <c r="AA1113" s="44"/>
      <c r="AB1113" s="44"/>
      <c r="AC1113" s="44"/>
      <c r="AD1113" s="44"/>
    </row>
    <row r="1114" spans="18:30">
      <c r="R1114" s="44"/>
      <c r="S1114" s="44"/>
      <c r="T1114" s="44"/>
      <c r="U1114" s="44"/>
      <c r="V1114" s="44"/>
      <c r="W1114" s="44"/>
      <c r="X1114" s="44"/>
      <c r="Y1114" s="44"/>
      <c r="Z1114" s="44"/>
      <c r="AA1114" s="44"/>
      <c r="AB1114" s="44"/>
      <c r="AC1114" s="44"/>
      <c r="AD1114" s="44"/>
    </row>
    <row r="1115" spans="18:30">
      <c r="R1115" s="44"/>
      <c r="S1115" s="44"/>
      <c r="T1115" s="44"/>
      <c r="U1115" s="44"/>
      <c r="V1115" s="44"/>
      <c r="W1115" s="44"/>
      <c r="X1115" s="44"/>
      <c r="Y1115" s="44"/>
      <c r="Z1115" s="44"/>
      <c r="AA1115" s="44"/>
      <c r="AB1115" s="44"/>
      <c r="AC1115" s="44"/>
      <c r="AD1115" s="44"/>
    </row>
    <row r="1116" spans="18:30">
      <c r="R1116" s="44"/>
      <c r="S1116" s="44"/>
      <c r="T1116" s="44"/>
      <c r="U1116" s="44"/>
      <c r="V1116" s="44"/>
      <c r="W1116" s="44"/>
      <c r="X1116" s="44"/>
      <c r="Y1116" s="44"/>
      <c r="Z1116" s="44"/>
      <c r="AA1116" s="44"/>
      <c r="AB1116" s="44"/>
      <c r="AC1116" s="44"/>
      <c r="AD1116" s="44"/>
    </row>
    <row r="1117" spans="18:30">
      <c r="R1117" s="44"/>
      <c r="S1117" s="44"/>
      <c r="T1117" s="44"/>
      <c r="U1117" s="44"/>
      <c r="V1117" s="44"/>
      <c r="W1117" s="44"/>
      <c r="X1117" s="44"/>
      <c r="Y1117" s="44"/>
      <c r="Z1117" s="44"/>
      <c r="AA1117" s="44"/>
      <c r="AB1117" s="44"/>
      <c r="AC1117" s="44"/>
      <c r="AD1117" s="44"/>
    </row>
    <row r="1118" spans="18:30">
      <c r="R1118" s="44"/>
      <c r="S1118" s="44"/>
      <c r="T1118" s="44"/>
      <c r="U1118" s="44"/>
      <c r="V1118" s="44"/>
      <c r="W1118" s="44"/>
      <c r="X1118" s="44"/>
      <c r="Y1118" s="44"/>
      <c r="Z1118" s="44"/>
      <c r="AA1118" s="44"/>
      <c r="AB1118" s="44"/>
      <c r="AC1118" s="44"/>
      <c r="AD1118" s="44"/>
    </row>
    <row r="1119" spans="18:30">
      <c r="R1119" s="44"/>
      <c r="S1119" s="44"/>
      <c r="T1119" s="44"/>
      <c r="U1119" s="44"/>
      <c r="V1119" s="44"/>
      <c r="W1119" s="44"/>
      <c r="X1119" s="44"/>
      <c r="Y1119" s="44"/>
      <c r="Z1119" s="44"/>
      <c r="AA1119" s="44"/>
      <c r="AB1119" s="44"/>
      <c r="AC1119" s="44"/>
      <c r="AD1119" s="44"/>
    </row>
    <row r="1120" spans="18:30">
      <c r="R1120" s="44"/>
      <c r="S1120" s="44"/>
      <c r="T1120" s="44"/>
      <c r="U1120" s="44"/>
      <c r="V1120" s="44"/>
      <c r="W1120" s="44"/>
      <c r="X1120" s="44"/>
      <c r="Y1120" s="44"/>
      <c r="Z1120" s="44"/>
      <c r="AA1120" s="44"/>
      <c r="AB1120" s="44"/>
      <c r="AC1120" s="44"/>
      <c r="AD1120" s="44"/>
    </row>
    <row r="1121" spans="18:30">
      <c r="R1121" s="44"/>
      <c r="S1121" s="44"/>
      <c r="T1121" s="44"/>
      <c r="U1121" s="44"/>
      <c r="V1121" s="44"/>
      <c r="W1121" s="44"/>
      <c r="X1121" s="44"/>
      <c r="Y1121" s="44"/>
      <c r="Z1121" s="44"/>
      <c r="AA1121" s="44"/>
      <c r="AB1121" s="44"/>
      <c r="AC1121" s="44"/>
      <c r="AD1121" s="44"/>
    </row>
    <row r="1122" spans="18:30">
      <c r="R1122" s="44"/>
      <c r="S1122" s="44"/>
      <c r="T1122" s="44"/>
      <c r="U1122" s="44"/>
      <c r="V1122" s="44"/>
      <c r="W1122" s="44"/>
      <c r="X1122" s="44"/>
      <c r="Y1122" s="44"/>
      <c r="Z1122" s="44"/>
      <c r="AA1122" s="44"/>
      <c r="AB1122" s="44"/>
      <c r="AC1122" s="44"/>
      <c r="AD1122" s="44"/>
    </row>
    <row r="1123" spans="18:30">
      <c r="R1123" s="44"/>
      <c r="S1123" s="44"/>
      <c r="T1123" s="44"/>
      <c r="U1123" s="44"/>
      <c r="V1123" s="44"/>
      <c r="W1123" s="44"/>
      <c r="X1123" s="44"/>
      <c r="Y1123" s="44"/>
      <c r="Z1123" s="44"/>
      <c r="AA1123" s="44"/>
      <c r="AB1123" s="44"/>
      <c r="AC1123" s="44"/>
      <c r="AD1123" s="44"/>
    </row>
    <row r="1124" spans="18:30">
      <c r="R1124" s="44"/>
      <c r="S1124" s="44"/>
      <c r="T1124" s="44"/>
      <c r="U1124" s="44"/>
      <c r="V1124" s="44"/>
      <c r="W1124" s="44"/>
      <c r="X1124" s="44"/>
      <c r="Y1124" s="44"/>
      <c r="Z1124" s="44"/>
      <c r="AA1124" s="44"/>
      <c r="AB1124" s="44"/>
      <c r="AC1124" s="44"/>
      <c r="AD1124" s="44"/>
    </row>
    <row r="1125" spans="18:30">
      <c r="R1125" s="44"/>
      <c r="S1125" s="44"/>
      <c r="T1125" s="44"/>
      <c r="U1125" s="44"/>
      <c r="V1125" s="44"/>
      <c r="W1125" s="44"/>
      <c r="X1125" s="44"/>
      <c r="Y1125" s="44"/>
      <c r="Z1125" s="44"/>
      <c r="AA1125" s="44"/>
      <c r="AB1125" s="44"/>
      <c r="AC1125" s="44"/>
      <c r="AD1125" s="44"/>
    </row>
    <row r="1126" spans="18:30">
      <c r="R1126" s="44"/>
      <c r="S1126" s="44"/>
      <c r="T1126" s="44"/>
      <c r="U1126" s="44"/>
      <c r="V1126" s="44"/>
      <c r="W1126" s="44"/>
      <c r="X1126" s="44"/>
      <c r="Y1126" s="44"/>
      <c r="Z1126" s="44"/>
      <c r="AA1126" s="44"/>
      <c r="AB1126" s="44"/>
      <c r="AC1126" s="44"/>
      <c r="AD1126" s="44"/>
    </row>
    <row r="1127" spans="18:30">
      <c r="R1127" s="44"/>
      <c r="S1127" s="44"/>
      <c r="T1127" s="44"/>
      <c r="U1127" s="44"/>
      <c r="V1127" s="44"/>
      <c r="W1127" s="44"/>
      <c r="X1127" s="44"/>
      <c r="Y1127" s="44"/>
      <c r="Z1127" s="44"/>
      <c r="AA1127" s="44"/>
      <c r="AB1127" s="44"/>
      <c r="AC1127" s="44"/>
      <c r="AD1127" s="44"/>
    </row>
    <row r="1128" spans="18:30">
      <c r="R1128" s="44"/>
      <c r="S1128" s="44"/>
      <c r="T1128" s="44"/>
      <c r="U1128" s="44"/>
      <c r="V1128" s="44"/>
      <c r="W1128" s="44"/>
      <c r="X1128" s="44"/>
      <c r="Y1128" s="44"/>
      <c r="Z1128" s="44"/>
      <c r="AA1128" s="44"/>
      <c r="AB1128" s="44"/>
      <c r="AC1128" s="44"/>
      <c r="AD1128" s="44"/>
    </row>
    <row r="1129" spans="18:30">
      <c r="R1129" s="44"/>
      <c r="S1129" s="44"/>
      <c r="T1129" s="44"/>
      <c r="U1129" s="44"/>
      <c r="V1129" s="44"/>
      <c r="W1129" s="44"/>
      <c r="X1129" s="44"/>
      <c r="Y1129" s="44"/>
      <c r="Z1129" s="44"/>
      <c r="AA1129" s="44"/>
      <c r="AB1129" s="44"/>
      <c r="AC1129" s="44"/>
      <c r="AD1129" s="44"/>
    </row>
    <row r="1130" spans="18:30">
      <c r="R1130" s="44"/>
      <c r="S1130" s="44"/>
      <c r="T1130" s="44"/>
      <c r="U1130" s="44"/>
      <c r="V1130" s="44"/>
      <c r="W1130" s="44"/>
      <c r="X1130" s="44"/>
      <c r="Y1130" s="44"/>
      <c r="Z1130" s="44"/>
      <c r="AA1130" s="44"/>
      <c r="AB1130" s="44"/>
      <c r="AC1130" s="44"/>
      <c r="AD1130" s="44"/>
    </row>
    <row r="1131" spans="18:30">
      <c r="R1131" s="44"/>
      <c r="S1131" s="44"/>
      <c r="T1131" s="44"/>
      <c r="U1131" s="44"/>
      <c r="V1131" s="44"/>
      <c r="W1131" s="44"/>
      <c r="X1131" s="44"/>
      <c r="Y1131" s="44"/>
      <c r="Z1131" s="44"/>
      <c r="AA1131" s="44"/>
      <c r="AB1131" s="44"/>
      <c r="AC1131" s="44"/>
      <c r="AD1131" s="44"/>
    </row>
    <row r="1132" spans="18:30">
      <c r="R1132" s="44"/>
      <c r="S1132" s="44"/>
      <c r="T1132" s="44"/>
      <c r="U1132" s="44"/>
      <c r="V1132" s="44"/>
      <c r="W1132" s="44"/>
      <c r="X1132" s="44"/>
      <c r="Y1132" s="44"/>
      <c r="Z1132" s="44"/>
      <c r="AA1132" s="44"/>
      <c r="AB1132" s="44"/>
      <c r="AC1132" s="44"/>
      <c r="AD1132" s="44"/>
    </row>
    <row r="1133" spans="18:30">
      <c r="R1133" s="44"/>
      <c r="S1133" s="44"/>
      <c r="T1133" s="44"/>
      <c r="U1133" s="44"/>
      <c r="V1133" s="44"/>
      <c r="W1133" s="44"/>
      <c r="X1133" s="44"/>
      <c r="Y1133" s="44"/>
      <c r="Z1133" s="44"/>
      <c r="AA1133" s="44"/>
      <c r="AB1133" s="44"/>
      <c r="AC1133" s="44"/>
      <c r="AD1133" s="44"/>
    </row>
    <row r="1134" spans="18:30">
      <c r="R1134" s="44"/>
      <c r="S1134" s="44"/>
      <c r="T1134" s="44"/>
      <c r="U1134" s="44"/>
      <c r="V1134" s="44"/>
      <c r="W1134" s="44"/>
      <c r="X1134" s="44"/>
      <c r="Y1134" s="44"/>
      <c r="Z1134" s="44"/>
      <c r="AA1134" s="44"/>
      <c r="AB1134" s="44"/>
      <c r="AC1134" s="44"/>
      <c r="AD1134" s="44"/>
    </row>
    <row r="1135" spans="18:30">
      <c r="R1135" s="44"/>
      <c r="S1135" s="44"/>
      <c r="T1135" s="44"/>
      <c r="U1135" s="44"/>
      <c r="V1135" s="44"/>
      <c r="W1135" s="44"/>
      <c r="X1135" s="44"/>
      <c r="Y1135" s="44"/>
      <c r="Z1135" s="44"/>
      <c r="AA1135" s="44"/>
      <c r="AB1135" s="44"/>
      <c r="AC1135" s="44"/>
      <c r="AD1135" s="44"/>
    </row>
    <row r="1136" spans="18:30">
      <c r="R1136" s="44"/>
      <c r="S1136" s="44"/>
      <c r="T1136" s="44"/>
      <c r="U1136" s="44"/>
      <c r="V1136" s="44"/>
      <c r="W1136" s="44"/>
      <c r="X1136" s="44"/>
      <c r="Y1136" s="44"/>
      <c r="Z1136" s="44"/>
      <c r="AA1136" s="44"/>
      <c r="AB1136" s="44"/>
      <c r="AC1136" s="44"/>
      <c r="AD1136" s="44"/>
    </row>
    <row r="1137" spans="18:30">
      <c r="R1137" s="44"/>
      <c r="S1137" s="44"/>
      <c r="T1137" s="44"/>
      <c r="U1137" s="44"/>
      <c r="V1137" s="44"/>
      <c r="W1137" s="44"/>
      <c r="X1137" s="44"/>
      <c r="Y1137" s="44"/>
      <c r="Z1137" s="44"/>
      <c r="AA1137" s="44"/>
      <c r="AB1137" s="44"/>
      <c r="AC1137" s="44"/>
      <c r="AD1137" s="44"/>
    </row>
    <row r="1138" spans="18:30">
      <c r="R1138" s="44"/>
      <c r="S1138" s="44"/>
      <c r="T1138" s="44"/>
      <c r="U1138" s="44"/>
      <c r="V1138" s="44"/>
      <c r="W1138" s="44"/>
      <c r="X1138" s="44"/>
      <c r="Y1138" s="44"/>
      <c r="Z1138" s="44"/>
      <c r="AA1138" s="44"/>
      <c r="AB1138" s="44"/>
      <c r="AC1138" s="44"/>
      <c r="AD1138" s="44"/>
    </row>
    <row r="1139" spans="18:30">
      <c r="R1139" s="44"/>
      <c r="S1139" s="44"/>
      <c r="T1139" s="44"/>
      <c r="U1139" s="44"/>
      <c r="V1139" s="44"/>
      <c r="W1139" s="44"/>
      <c r="X1139" s="44"/>
      <c r="Y1139" s="44"/>
      <c r="Z1139" s="44"/>
      <c r="AA1139" s="44"/>
      <c r="AB1139" s="44"/>
      <c r="AC1139" s="44"/>
      <c r="AD1139" s="44"/>
    </row>
    <row r="1140" spans="18:30">
      <c r="R1140" s="44"/>
      <c r="S1140" s="44"/>
      <c r="T1140" s="44"/>
      <c r="U1140" s="44"/>
      <c r="V1140" s="44"/>
      <c r="W1140" s="44"/>
      <c r="X1140" s="44"/>
      <c r="Y1140" s="44"/>
      <c r="Z1140" s="44"/>
      <c r="AA1140" s="44"/>
      <c r="AB1140" s="44"/>
      <c r="AC1140" s="44"/>
      <c r="AD1140" s="44"/>
    </row>
    <row r="1141" spans="18:30">
      <c r="R1141" s="44"/>
      <c r="S1141" s="44"/>
      <c r="T1141" s="44"/>
      <c r="U1141" s="44"/>
      <c r="V1141" s="44"/>
      <c r="W1141" s="44"/>
      <c r="X1141" s="44"/>
      <c r="Y1141" s="44"/>
      <c r="Z1141" s="44"/>
      <c r="AA1141" s="44"/>
      <c r="AB1141" s="44"/>
      <c r="AC1141" s="44"/>
      <c r="AD1141" s="44"/>
    </row>
    <row r="1142" spans="18:30">
      <c r="R1142" s="44"/>
      <c r="S1142" s="44"/>
      <c r="T1142" s="44"/>
      <c r="U1142" s="44"/>
      <c r="V1142" s="44"/>
      <c r="W1142" s="44"/>
      <c r="X1142" s="44"/>
      <c r="Y1142" s="44"/>
      <c r="Z1142" s="44"/>
      <c r="AA1142" s="44"/>
      <c r="AB1142" s="44"/>
      <c r="AC1142" s="44"/>
      <c r="AD1142" s="44"/>
    </row>
    <row r="1143" spans="18:30">
      <c r="R1143" s="44"/>
      <c r="S1143" s="44"/>
      <c r="T1143" s="44"/>
      <c r="U1143" s="44"/>
      <c r="V1143" s="44"/>
      <c r="W1143" s="44"/>
      <c r="X1143" s="44"/>
      <c r="Y1143" s="44"/>
      <c r="Z1143" s="44"/>
      <c r="AA1143" s="44"/>
      <c r="AB1143" s="44"/>
      <c r="AC1143" s="44"/>
      <c r="AD1143" s="44"/>
    </row>
    <row r="1144" spans="18:30">
      <c r="R1144" s="44"/>
      <c r="S1144" s="44"/>
      <c r="T1144" s="44"/>
      <c r="U1144" s="44"/>
      <c r="V1144" s="44"/>
      <c r="W1144" s="44"/>
      <c r="X1144" s="44"/>
      <c r="Y1144" s="44"/>
      <c r="Z1144" s="44"/>
      <c r="AA1144" s="44"/>
      <c r="AB1144" s="44"/>
      <c r="AC1144" s="44"/>
      <c r="AD1144" s="44"/>
    </row>
    <row r="1145" spans="18:30">
      <c r="R1145" s="44"/>
      <c r="S1145" s="44"/>
      <c r="T1145" s="44"/>
      <c r="U1145" s="44"/>
      <c r="V1145" s="44"/>
      <c r="W1145" s="44"/>
      <c r="X1145" s="44"/>
      <c r="Y1145" s="44"/>
      <c r="Z1145" s="44"/>
      <c r="AA1145" s="44"/>
      <c r="AB1145" s="44"/>
      <c r="AC1145" s="44"/>
      <c r="AD1145" s="44"/>
    </row>
    <row r="1146" spans="18:30">
      <c r="R1146" s="44"/>
      <c r="S1146" s="44"/>
      <c r="T1146" s="44"/>
      <c r="U1146" s="44"/>
      <c r="V1146" s="44"/>
      <c r="W1146" s="44"/>
      <c r="X1146" s="44"/>
      <c r="Y1146" s="44"/>
      <c r="Z1146" s="44"/>
      <c r="AA1146" s="44"/>
      <c r="AB1146" s="44"/>
      <c r="AC1146" s="44"/>
      <c r="AD1146" s="44"/>
    </row>
    <row r="1147" spans="18:30">
      <c r="R1147" s="44"/>
      <c r="S1147" s="44"/>
      <c r="T1147" s="44"/>
      <c r="U1147" s="44"/>
      <c r="V1147" s="44"/>
      <c r="W1147" s="44"/>
      <c r="X1147" s="44"/>
      <c r="Y1147" s="44"/>
      <c r="Z1147" s="44"/>
      <c r="AA1147" s="44"/>
      <c r="AB1147" s="44"/>
      <c r="AC1147" s="44"/>
      <c r="AD1147" s="44"/>
    </row>
    <row r="1148" spans="18:30">
      <c r="R1148" s="44"/>
      <c r="S1148" s="44"/>
      <c r="T1148" s="44"/>
      <c r="U1148" s="44"/>
      <c r="V1148" s="44"/>
      <c r="W1148" s="44"/>
      <c r="X1148" s="44"/>
      <c r="Y1148" s="44"/>
      <c r="Z1148" s="44"/>
      <c r="AA1148" s="44"/>
      <c r="AB1148" s="44"/>
      <c r="AC1148" s="44"/>
      <c r="AD1148" s="44"/>
    </row>
    <row r="1149" spans="18:30">
      <c r="R1149" s="44"/>
      <c r="S1149" s="44"/>
      <c r="T1149" s="44"/>
      <c r="U1149" s="44"/>
      <c r="V1149" s="44"/>
      <c r="W1149" s="44"/>
      <c r="X1149" s="44"/>
      <c r="Y1149" s="44"/>
      <c r="Z1149" s="44"/>
      <c r="AA1149" s="44"/>
      <c r="AB1149" s="44"/>
      <c r="AC1149" s="44"/>
      <c r="AD1149" s="44"/>
    </row>
    <row r="1150" spans="18:30">
      <c r="R1150" s="44"/>
      <c r="S1150" s="44"/>
      <c r="T1150" s="44"/>
      <c r="U1150" s="44"/>
      <c r="V1150" s="44"/>
      <c r="W1150" s="44"/>
      <c r="X1150" s="44"/>
      <c r="Y1150" s="44"/>
      <c r="Z1150" s="44"/>
      <c r="AA1150" s="44"/>
      <c r="AB1150" s="44"/>
      <c r="AC1150" s="44"/>
      <c r="AD1150" s="44"/>
    </row>
    <row r="1151" spans="18:30">
      <c r="R1151" s="44"/>
      <c r="S1151" s="44"/>
      <c r="T1151" s="44"/>
      <c r="U1151" s="44"/>
      <c r="V1151" s="44"/>
      <c r="W1151" s="44"/>
      <c r="X1151" s="44"/>
      <c r="Y1151" s="44"/>
      <c r="Z1151" s="44"/>
      <c r="AA1151" s="44"/>
      <c r="AB1151" s="44"/>
      <c r="AC1151" s="44"/>
      <c r="AD1151" s="44"/>
    </row>
    <row r="1152" spans="18:30">
      <c r="R1152" s="44"/>
      <c r="S1152" s="44"/>
      <c r="T1152" s="44"/>
      <c r="U1152" s="44"/>
      <c r="V1152" s="44"/>
      <c r="W1152" s="44"/>
      <c r="X1152" s="44"/>
      <c r="Y1152" s="44"/>
      <c r="Z1152" s="44"/>
      <c r="AA1152" s="44"/>
      <c r="AB1152" s="44"/>
      <c r="AC1152" s="44"/>
      <c r="AD1152" s="44"/>
    </row>
    <row r="1153" spans="18:30">
      <c r="R1153" s="44"/>
      <c r="S1153" s="44"/>
      <c r="T1153" s="44"/>
      <c r="U1153" s="44"/>
      <c r="V1153" s="44"/>
      <c r="W1153" s="44"/>
      <c r="X1153" s="44"/>
      <c r="Y1153" s="44"/>
      <c r="Z1153" s="44"/>
      <c r="AA1153" s="44"/>
      <c r="AB1153" s="44"/>
      <c r="AC1153" s="44"/>
      <c r="AD1153" s="44"/>
    </row>
    <row r="1154" spans="18:30">
      <c r="R1154" s="44"/>
      <c r="S1154" s="44"/>
      <c r="T1154" s="44"/>
      <c r="U1154" s="44"/>
      <c r="V1154" s="44"/>
      <c r="W1154" s="44"/>
      <c r="X1154" s="44"/>
      <c r="Y1154" s="44"/>
      <c r="Z1154" s="44"/>
      <c r="AA1154" s="44"/>
      <c r="AB1154" s="44"/>
      <c r="AC1154" s="44"/>
      <c r="AD1154" s="44"/>
    </row>
    <row r="1155" spans="18:30">
      <c r="R1155" s="44"/>
      <c r="S1155" s="44"/>
      <c r="T1155" s="44"/>
      <c r="U1155" s="44"/>
      <c r="V1155" s="44"/>
      <c r="W1155" s="44"/>
      <c r="X1155" s="44"/>
      <c r="Y1155" s="44"/>
      <c r="Z1155" s="44"/>
      <c r="AA1155" s="44"/>
      <c r="AB1155" s="44"/>
      <c r="AC1155" s="44"/>
      <c r="AD1155" s="44"/>
    </row>
    <row r="1156" spans="18:30">
      <c r="R1156" s="44"/>
      <c r="S1156" s="44"/>
      <c r="T1156" s="44"/>
      <c r="U1156" s="44"/>
      <c r="V1156" s="44"/>
      <c r="W1156" s="44"/>
      <c r="X1156" s="44"/>
      <c r="Y1156" s="44"/>
      <c r="Z1156" s="44"/>
      <c r="AA1156" s="44"/>
      <c r="AB1156" s="44"/>
      <c r="AC1156" s="44"/>
      <c r="AD1156" s="44"/>
    </row>
    <row r="1157" spans="18:30">
      <c r="R1157" s="44"/>
      <c r="S1157" s="44"/>
      <c r="T1157" s="44"/>
      <c r="U1157" s="44"/>
      <c r="V1157" s="44"/>
      <c r="W1157" s="44"/>
      <c r="X1157" s="44"/>
      <c r="Y1157" s="44"/>
      <c r="Z1157" s="44"/>
      <c r="AA1157" s="44"/>
      <c r="AB1157" s="44"/>
      <c r="AC1157" s="44"/>
      <c r="AD1157" s="44"/>
    </row>
    <row r="1158" spans="18:30">
      <c r="R1158" s="44"/>
      <c r="S1158" s="44"/>
      <c r="T1158" s="44"/>
      <c r="U1158" s="44"/>
      <c r="V1158" s="44"/>
      <c r="W1158" s="44"/>
      <c r="X1158" s="44"/>
      <c r="Y1158" s="44"/>
      <c r="Z1158" s="44"/>
      <c r="AA1158" s="44"/>
      <c r="AB1158" s="44"/>
      <c r="AC1158" s="44"/>
      <c r="AD1158" s="44"/>
    </row>
    <row r="1159" spans="18:30">
      <c r="R1159" s="44"/>
      <c r="S1159" s="44"/>
      <c r="T1159" s="44"/>
      <c r="U1159" s="44"/>
      <c r="V1159" s="44"/>
      <c r="W1159" s="44"/>
      <c r="X1159" s="44"/>
      <c r="Y1159" s="44"/>
      <c r="Z1159" s="44"/>
      <c r="AA1159" s="44"/>
      <c r="AB1159" s="44"/>
      <c r="AC1159" s="44"/>
      <c r="AD1159" s="44"/>
    </row>
    <row r="1160" spans="18:30">
      <c r="R1160" s="44"/>
      <c r="S1160" s="44"/>
      <c r="T1160" s="44"/>
      <c r="U1160" s="44"/>
      <c r="V1160" s="44"/>
      <c r="W1160" s="44"/>
      <c r="X1160" s="44"/>
      <c r="Y1160" s="44"/>
      <c r="Z1160" s="44"/>
      <c r="AA1160" s="44"/>
      <c r="AB1160" s="44"/>
      <c r="AC1160" s="44"/>
      <c r="AD1160" s="44"/>
    </row>
    <row r="1161" spans="18:30">
      <c r="R1161" s="44"/>
      <c r="S1161" s="44"/>
      <c r="T1161" s="44"/>
      <c r="U1161" s="44"/>
      <c r="V1161" s="44"/>
      <c r="W1161" s="44"/>
      <c r="X1161" s="44"/>
      <c r="Y1161" s="44"/>
      <c r="Z1161" s="44"/>
      <c r="AA1161" s="44"/>
      <c r="AB1161" s="44"/>
      <c r="AC1161" s="44"/>
      <c r="AD1161" s="44"/>
    </row>
    <row r="1162" spans="18:30">
      <c r="R1162" s="44"/>
      <c r="S1162" s="44"/>
      <c r="T1162" s="44"/>
      <c r="U1162" s="44"/>
      <c r="V1162" s="44"/>
      <c r="W1162" s="44"/>
      <c r="X1162" s="44"/>
      <c r="Y1162" s="44"/>
      <c r="Z1162" s="44"/>
      <c r="AA1162" s="44"/>
      <c r="AB1162" s="44"/>
      <c r="AC1162" s="44"/>
      <c r="AD1162" s="44"/>
    </row>
    <row r="1163" spans="18:30">
      <c r="R1163" s="44"/>
      <c r="S1163" s="44"/>
      <c r="T1163" s="44"/>
      <c r="U1163" s="44"/>
      <c r="V1163" s="44"/>
      <c r="W1163" s="44"/>
      <c r="X1163" s="44"/>
      <c r="Y1163" s="44"/>
      <c r="Z1163" s="44"/>
      <c r="AA1163" s="44"/>
      <c r="AB1163" s="44"/>
      <c r="AC1163" s="44"/>
      <c r="AD1163" s="44"/>
    </row>
    <row r="1164" spans="18:30">
      <c r="R1164" s="44"/>
      <c r="S1164" s="44"/>
      <c r="T1164" s="44"/>
      <c r="U1164" s="44"/>
      <c r="V1164" s="44"/>
      <c r="W1164" s="44"/>
      <c r="X1164" s="44"/>
      <c r="Y1164" s="44"/>
      <c r="Z1164" s="44"/>
      <c r="AA1164" s="44"/>
      <c r="AB1164" s="44"/>
      <c r="AC1164" s="44"/>
      <c r="AD1164" s="44"/>
    </row>
    <row r="1165" spans="18:30">
      <c r="R1165" s="44"/>
      <c r="S1165" s="44"/>
      <c r="T1165" s="44"/>
      <c r="U1165" s="44"/>
      <c r="V1165" s="44"/>
      <c r="W1165" s="44"/>
      <c r="X1165" s="44"/>
      <c r="Y1165" s="44"/>
      <c r="Z1165" s="44"/>
      <c r="AA1165" s="44"/>
      <c r="AB1165" s="44"/>
      <c r="AC1165" s="44"/>
      <c r="AD1165" s="44"/>
    </row>
    <row r="1166" spans="18:30">
      <c r="R1166" s="44"/>
      <c r="S1166" s="44"/>
      <c r="T1166" s="44"/>
      <c r="U1166" s="44"/>
      <c r="V1166" s="44"/>
      <c r="W1166" s="44"/>
      <c r="X1166" s="44"/>
      <c r="Y1166" s="44"/>
      <c r="Z1166" s="44"/>
      <c r="AA1166" s="44"/>
      <c r="AB1166" s="44"/>
      <c r="AC1166" s="44"/>
      <c r="AD1166" s="44"/>
    </row>
    <row r="1167" spans="18:30">
      <c r="R1167" s="44"/>
      <c r="S1167" s="44"/>
      <c r="T1167" s="44"/>
      <c r="U1167" s="44"/>
      <c r="V1167" s="44"/>
      <c r="W1167" s="44"/>
      <c r="X1167" s="44"/>
      <c r="Y1167" s="44"/>
      <c r="Z1167" s="44"/>
      <c r="AA1167" s="44"/>
      <c r="AB1167" s="44"/>
      <c r="AC1167" s="44"/>
      <c r="AD1167" s="44"/>
    </row>
    <row r="1168" spans="18:30">
      <c r="R1168" s="44"/>
      <c r="S1168" s="44"/>
      <c r="T1168" s="44"/>
      <c r="U1168" s="44"/>
      <c r="V1168" s="44"/>
      <c r="W1168" s="44"/>
      <c r="X1168" s="44"/>
      <c r="Y1168" s="44"/>
      <c r="Z1168" s="44"/>
      <c r="AA1168" s="44"/>
      <c r="AB1168" s="44"/>
      <c r="AC1168" s="44"/>
      <c r="AD1168" s="44"/>
    </row>
    <row r="1169" spans="18:30">
      <c r="R1169" s="44"/>
      <c r="S1169" s="44"/>
      <c r="T1169" s="44"/>
      <c r="U1169" s="44"/>
      <c r="V1169" s="44"/>
      <c r="W1169" s="44"/>
      <c r="X1169" s="44"/>
      <c r="Y1169" s="44"/>
      <c r="Z1169" s="44"/>
      <c r="AA1169" s="44"/>
      <c r="AB1169" s="44"/>
      <c r="AC1169" s="44"/>
      <c r="AD1169" s="44"/>
    </row>
    <row r="1170" spans="18:30">
      <c r="R1170" s="44"/>
      <c r="S1170" s="44"/>
      <c r="T1170" s="44"/>
      <c r="U1170" s="44"/>
      <c r="V1170" s="44"/>
      <c r="W1170" s="44"/>
      <c r="X1170" s="44"/>
      <c r="Y1170" s="44"/>
      <c r="Z1170" s="44"/>
      <c r="AA1170" s="44"/>
      <c r="AB1170" s="44"/>
      <c r="AC1170" s="44"/>
      <c r="AD1170" s="44"/>
    </row>
    <row r="1171" spans="18:30">
      <c r="R1171" s="44"/>
      <c r="S1171" s="44"/>
      <c r="T1171" s="44"/>
      <c r="U1171" s="44"/>
      <c r="V1171" s="44"/>
      <c r="W1171" s="44"/>
      <c r="X1171" s="44"/>
      <c r="Y1171" s="44"/>
      <c r="Z1171" s="44"/>
      <c r="AA1171" s="44"/>
      <c r="AB1171" s="44"/>
      <c r="AC1171" s="44"/>
      <c r="AD1171" s="44"/>
    </row>
    <row r="1172" spans="18:30">
      <c r="R1172" s="44"/>
      <c r="S1172" s="44"/>
      <c r="T1172" s="44"/>
      <c r="U1172" s="44"/>
      <c r="V1172" s="44"/>
      <c r="W1172" s="44"/>
      <c r="X1172" s="44"/>
      <c r="Y1172" s="44"/>
      <c r="Z1172" s="44"/>
      <c r="AA1172" s="44"/>
      <c r="AB1172" s="44"/>
      <c r="AC1172" s="44"/>
      <c r="AD1172" s="44"/>
    </row>
    <row r="1173" spans="18:30">
      <c r="R1173" s="44"/>
      <c r="S1173" s="44"/>
      <c r="T1173" s="44"/>
      <c r="U1173" s="44"/>
      <c r="V1173" s="44"/>
      <c r="W1173" s="44"/>
      <c r="X1173" s="44"/>
      <c r="Y1173" s="44"/>
      <c r="Z1173" s="44"/>
      <c r="AA1173" s="44"/>
      <c r="AB1173" s="44"/>
      <c r="AC1173" s="44"/>
      <c r="AD1173" s="44"/>
    </row>
    <row r="1174" spans="18:30">
      <c r="R1174" s="44"/>
      <c r="S1174" s="44"/>
      <c r="T1174" s="44"/>
      <c r="U1174" s="44"/>
      <c r="V1174" s="44"/>
      <c r="W1174" s="44"/>
      <c r="X1174" s="44"/>
      <c r="Y1174" s="44"/>
      <c r="Z1174" s="44"/>
      <c r="AA1174" s="44"/>
      <c r="AB1174" s="44"/>
      <c r="AC1174" s="44"/>
      <c r="AD1174" s="44"/>
    </row>
    <row r="1175" spans="18:30">
      <c r="R1175" s="44"/>
      <c r="S1175" s="44"/>
      <c r="T1175" s="44"/>
      <c r="U1175" s="44"/>
      <c r="V1175" s="44"/>
      <c r="W1175" s="44"/>
      <c r="X1175" s="44"/>
      <c r="Y1175" s="44"/>
      <c r="Z1175" s="44"/>
      <c r="AA1175" s="44"/>
      <c r="AB1175" s="44"/>
      <c r="AC1175" s="44"/>
      <c r="AD1175" s="44"/>
    </row>
    <row r="1176" spans="18:30">
      <c r="R1176" s="44"/>
      <c r="S1176" s="44"/>
      <c r="T1176" s="44"/>
      <c r="U1176" s="44"/>
      <c r="V1176" s="44"/>
      <c r="W1176" s="44"/>
      <c r="X1176" s="44"/>
      <c r="Y1176" s="44"/>
      <c r="Z1176" s="44"/>
      <c r="AA1176" s="44"/>
      <c r="AB1176" s="44"/>
      <c r="AC1176" s="44"/>
      <c r="AD1176" s="44"/>
    </row>
    <row r="1177" spans="18:30">
      <c r="R1177" s="44"/>
      <c r="S1177" s="44"/>
      <c r="T1177" s="44"/>
      <c r="U1177" s="44"/>
      <c r="V1177" s="44"/>
      <c r="W1177" s="44"/>
      <c r="X1177" s="44"/>
      <c r="Y1177" s="44"/>
      <c r="Z1177" s="44"/>
      <c r="AA1177" s="44"/>
      <c r="AB1177" s="44"/>
      <c r="AC1177" s="44"/>
      <c r="AD1177" s="44"/>
    </row>
    <row r="1178" spans="18:30">
      <c r="R1178" s="44"/>
      <c r="S1178" s="44"/>
      <c r="T1178" s="44"/>
      <c r="U1178" s="44"/>
      <c r="V1178" s="44"/>
      <c r="W1178" s="44"/>
      <c r="X1178" s="44"/>
      <c r="Y1178" s="44"/>
      <c r="Z1178" s="44"/>
      <c r="AA1178" s="44"/>
      <c r="AB1178" s="44"/>
      <c r="AC1178" s="44"/>
      <c r="AD1178" s="44"/>
    </row>
    <row r="1179" spans="18:30">
      <c r="R1179" s="44"/>
      <c r="S1179" s="44"/>
      <c r="T1179" s="44"/>
      <c r="U1179" s="44"/>
      <c r="V1179" s="44"/>
      <c r="W1179" s="44"/>
      <c r="X1179" s="44"/>
      <c r="Y1179" s="44"/>
      <c r="Z1179" s="44"/>
      <c r="AA1179" s="44"/>
      <c r="AB1179" s="44"/>
      <c r="AC1179" s="44"/>
      <c r="AD1179" s="44"/>
    </row>
    <row r="1180" spans="18:30">
      <c r="R1180" s="44"/>
      <c r="S1180" s="44"/>
      <c r="T1180" s="44"/>
      <c r="U1180" s="44"/>
      <c r="V1180" s="44"/>
      <c r="W1180" s="44"/>
      <c r="X1180" s="44"/>
      <c r="Y1180" s="44"/>
      <c r="Z1180" s="44"/>
      <c r="AA1180" s="44"/>
      <c r="AB1180" s="44"/>
      <c r="AC1180" s="44"/>
      <c r="AD1180" s="44"/>
    </row>
    <row r="1181" spans="18:30">
      <c r="R1181" s="44"/>
      <c r="S1181" s="44"/>
      <c r="T1181" s="44"/>
      <c r="U1181" s="44"/>
      <c r="V1181" s="44"/>
      <c r="W1181" s="44"/>
      <c r="X1181" s="44"/>
      <c r="Y1181" s="44"/>
      <c r="Z1181" s="44"/>
      <c r="AA1181" s="44"/>
      <c r="AB1181" s="44"/>
      <c r="AC1181" s="44"/>
      <c r="AD1181" s="44"/>
    </row>
    <row r="1182" spans="18:30">
      <c r="R1182" s="44"/>
      <c r="S1182" s="44"/>
      <c r="T1182" s="44"/>
      <c r="U1182" s="44"/>
      <c r="V1182" s="44"/>
      <c r="W1182" s="44"/>
      <c r="X1182" s="44"/>
      <c r="Y1182" s="44"/>
      <c r="Z1182" s="44"/>
      <c r="AA1182" s="44"/>
      <c r="AB1182" s="44"/>
      <c r="AC1182" s="44"/>
      <c r="AD1182" s="44"/>
    </row>
    <row r="1183" spans="18:30">
      <c r="R1183" s="44"/>
      <c r="S1183" s="44"/>
      <c r="T1183" s="44"/>
      <c r="U1183" s="44"/>
      <c r="V1183" s="44"/>
      <c r="W1183" s="44"/>
      <c r="X1183" s="44"/>
      <c r="Y1183" s="44"/>
      <c r="Z1183" s="44"/>
      <c r="AA1183" s="44"/>
      <c r="AB1183" s="44"/>
      <c r="AC1183" s="44"/>
      <c r="AD1183" s="44"/>
    </row>
    <row r="1184" spans="18:30">
      <c r="R1184" s="44"/>
      <c r="S1184" s="44"/>
      <c r="T1184" s="44"/>
      <c r="U1184" s="44"/>
      <c r="V1184" s="44"/>
      <c r="W1184" s="44"/>
      <c r="X1184" s="44"/>
      <c r="Y1184" s="44"/>
      <c r="Z1184" s="44"/>
      <c r="AA1184" s="44"/>
      <c r="AB1184" s="44"/>
      <c r="AC1184" s="44"/>
      <c r="AD1184" s="44"/>
    </row>
    <row r="1185" spans="18:30">
      <c r="R1185" s="44"/>
      <c r="S1185" s="44"/>
      <c r="T1185" s="44"/>
      <c r="U1185" s="44"/>
      <c r="V1185" s="44"/>
      <c r="W1185" s="44"/>
      <c r="X1185" s="44"/>
      <c r="Y1185" s="44"/>
      <c r="Z1185" s="44"/>
      <c r="AA1185" s="44"/>
      <c r="AB1185" s="44"/>
      <c r="AC1185" s="44"/>
      <c r="AD1185" s="44"/>
    </row>
    <row r="1186" spans="18:30">
      <c r="R1186" s="44"/>
      <c r="S1186" s="44"/>
      <c r="T1186" s="44"/>
      <c r="U1186" s="44"/>
      <c r="V1186" s="44"/>
      <c r="W1186" s="44"/>
      <c r="X1186" s="44"/>
      <c r="Y1186" s="44"/>
      <c r="Z1186" s="44"/>
      <c r="AA1186" s="44"/>
      <c r="AB1186" s="44"/>
      <c r="AC1186" s="44"/>
      <c r="AD1186" s="44"/>
    </row>
    <row r="1187" spans="18:30">
      <c r="R1187" s="44"/>
      <c r="S1187" s="44"/>
      <c r="T1187" s="44"/>
      <c r="U1187" s="44"/>
      <c r="V1187" s="44"/>
      <c r="W1187" s="44"/>
      <c r="X1187" s="44"/>
      <c r="Y1187" s="44"/>
      <c r="Z1187" s="44"/>
      <c r="AA1187" s="44"/>
      <c r="AB1187" s="44"/>
      <c r="AC1187" s="44"/>
      <c r="AD1187" s="44"/>
    </row>
    <row r="1188" spans="18:30">
      <c r="R1188" s="44"/>
      <c r="S1188" s="44"/>
      <c r="T1188" s="44"/>
      <c r="U1188" s="44"/>
      <c r="V1188" s="44"/>
      <c r="W1188" s="44"/>
      <c r="X1188" s="44"/>
      <c r="Y1188" s="44"/>
      <c r="Z1188" s="44"/>
      <c r="AA1188" s="44"/>
      <c r="AB1188" s="44"/>
      <c r="AC1188" s="44"/>
      <c r="AD1188" s="44"/>
    </row>
    <row r="1189" spans="18:30">
      <c r="R1189" s="44"/>
      <c r="S1189" s="44"/>
      <c r="T1189" s="44"/>
      <c r="U1189" s="44"/>
      <c r="V1189" s="44"/>
      <c r="W1189" s="44"/>
      <c r="X1189" s="44"/>
      <c r="Y1189" s="44"/>
      <c r="Z1189" s="44"/>
      <c r="AA1189" s="44"/>
      <c r="AB1189" s="44"/>
      <c r="AC1189" s="44"/>
      <c r="AD1189" s="44"/>
    </row>
    <row r="1190" spans="18:30">
      <c r="R1190" s="44"/>
      <c r="S1190" s="44"/>
      <c r="T1190" s="44"/>
      <c r="U1190" s="44"/>
      <c r="V1190" s="44"/>
      <c r="W1190" s="44"/>
      <c r="X1190" s="44"/>
      <c r="Y1190" s="44"/>
      <c r="Z1190" s="44"/>
      <c r="AA1190" s="44"/>
      <c r="AB1190" s="44"/>
      <c r="AC1190" s="44"/>
      <c r="AD1190" s="44"/>
    </row>
    <row r="1191" spans="18:30">
      <c r="R1191" s="44"/>
      <c r="S1191" s="44"/>
      <c r="T1191" s="44"/>
      <c r="U1191" s="44"/>
      <c r="V1191" s="44"/>
      <c r="W1191" s="44"/>
      <c r="X1191" s="44"/>
      <c r="Y1191" s="44"/>
      <c r="Z1191" s="44"/>
      <c r="AA1191" s="44"/>
      <c r="AB1191" s="44"/>
      <c r="AC1191" s="44"/>
      <c r="AD1191" s="44"/>
    </row>
    <row r="1192" spans="18:30">
      <c r="R1192" s="44"/>
      <c r="S1192" s="44"/>
      <c r="T1192" s="44"/>
      <c r="U1192" s="44"/>
      <c r="V1192" s="44"/>
      <c r="W1192" s="44"/>
      <c r="X1192" s="44"/>
      <c r="Y1192" s="44"/>
      <c r="Z1192" s="44"/>
      <c r="AA1192" s="44"/>
      <c r="AB1192" s="44"/>
      <c r="AC1192" s="44"/>
      <c r="AD1192" s="44"/>
    </row>
    <row r="1193" spans="18:30">
      <c r="R1193" s="44"/>
      <c r="S1193" s="44"/>
      <c r="T1193" s="44"/>
      <c r="U1193" s="44"/>
      <c r="V1193" s="44"/>
      <c r="W1193" s="44"/>
      <c r="X1193" s="44"/>
      <c r="Y1193" s="44"/>
      <c r="Z1193" s="44"/>
      <c r="AA1193" s="44"/>
      <c r="AB1193" s="44"/>
      <c r="AC1193" s="44"/>
      <c r="AD1193" s="44"/>
    </row>
    <row r="1194" spans="18:30">
      <c r="R1194" s="44"/>
      <c r="S1194" s="44"/>
      <c r="T1194" s="44"/>
      <c r="U1194" s="44"/>
      <c r="V1194" s="44"/>
      <c r="W1194" s="44"/>
      <c r="X1194" s="44"/>
      <c r="Y1194" s="44"/>
      <c r="Z1194" s="44"/>
      <c r="AA1194" s="44"/>
      <c r="AB1194" s="44"/>
      <c r="AC1194" s="44"/>
      <c r="AD1194" s="44"/>
    </row>
    <row r="1195" spans="18:30">
      <c r="R1195" s="44"/>
      <c r="S1195" s="44"/>
      <c r="T1195" s="44"/>
      <c r="U1195" s="44"/>
      <c r="V1195" s="44"/>
      <c r="W1195" s="44"/>
      <c r="X1195" s="44"/>
      <c r="Y1195" s="44"/>
      <c r="Z1195" s="44"/>
      <c r="AA1195" s="44"/>
      <c r="AB1195" s="44"/>
      <c r="AC1195" s="44"/>
      <c r="AD1195" s="44"/>
    </row>
    <row r="1196" spans="18:30">
      <c r="R1196" s="44"/>
      <c r="S1196" s="44"/>
      <c r="T1196" s="44"/>
      <c r="U1196" s="44"/>
      <c r="V1196" s="44"/>
      <c r="W1196" s="44"/>
      <c r="X1196" s="44"/>
      <c r="Y1196" s="44"/>
      <c r="Z1196" s="44"/>
      <c r="AA1196" s="44"/>
      <c r="AB1196" s="44"/>
      <c r="AC1196" s="44"/>
      <c r="AD1196" s="44"/>
    </row>
    <row r="1197" spans="18:30">
      <c r="R1197" s="44"/>
      <c r="S1197" s="44"/>
      <c r="T1197" s="44"/>
      <c r="U1197" s="44"/>
      <c r="V1197" s="44"/>
      <c r="W1197" s="44"/>
      <c r="X1197" s="44"/>
      <c r="Y1197" s="44"/>
      <c r="Z1197" s="44"/>
      <c r="AA1197" s="44"/>
      <c r="AB1197" s="44"/>
      <c r="AC1197" s="44"/>
      <c r="AD1197" s="44"/>
    </row>
    <row r="1198" spans="18:30">
      <c r="R1198" s="44"/>
      <c r="S1198" s="44"/>
      <c r="T1198" s="44"/>
      <c r="U1198" s="44"/>
      <c r="V1198" s="44"/>
      <c r="W1198" s="44"/>
      <c r="X1198" s="44"/>
      <c r="Y1198" s="44"/>
      <c r="Z1198" s="44"/>
      <c r="AA1198" s="44"/>
      <c r="AB1198" s="44"/>
      <c r="AC1198" s="44"/>
      <c r="AD1198" s="44"/>
    </row>
    <row r="1199" spans="18:30">
      <c r="R1199" s="44"/>
      <c r="S1199" s="44"/>
      <c r="T1199" s="44"/>
      <c r="U1199" s="44"/>
      <c r="V1199" s="44"/>
      <c r="W1199" s="44"/>
      <c r="X1199" s="44"/>
      <c r="Y1199" s="44"/>
      <c r="Z1199" s="44"/>
      <c r="AA1199" s="44"/>
      <c r="AB1199" s="44"/>
      <c r="AC1199" s="44"/>
      <c r="AD1199" s="44"/>
    </row>
    <row r="1200" spans="18:30">
      <c r="R1200" s="44"/>
      <c r="S1200" s="44"/>
      <c r="T1200" s="44"/>
      <c r="U1200" s="44"/>
      <c r="V1200" s="44"/>
      <c r="W1200" s="44"/>
      <c r="X1200" s="44"/>
      <c r="Y1200" s="44"/>
      <c r="Z1200" s="44"/>
      <c r="AA1200" s="44"/>
      <c r="AB1200" s="44"/>
      <c r="AC1200" s="44"/>
      <c r="AD1200" s="44"/>
    </row>
    <row r="1201" spans="18:30">
      <c r="R1201" s="44"/>
      <c r="S1201" s="44"/>
      <c r="T1201" s="44"/>
      <c r="U1201" s="44"/>
      <c r="V1201" s="44"/>
      <c r="W1201" s="44"/>
      <c r="X1201" s="44"/>
      <c r="Y1201" s="44"/>
      <c r="Z1201" s="44"/>
      <c r="AA1201" s="44"/>
      <c r="AB1201" s="44"/>
      <c r="AC1201" s="44"/>
      <c r="AD1201" s="44"/>
    </row>
    <row r="1202" spans="18:30">
      <c r="R1202" s="44"/>
      <c r="S1202" s="44"/>
      <c r="T1202" s="44"/>
      <c r="U1202" s="44"/>
      <c r="V1202" s="44"/>
      <c r="W1202" s="44"/>
      <c r="X1202" s="44"/>
      <c r="Y1202" s="44"/>
      <c r="Z1202" s="44"/>
      <c r="AA1202" s="44"/>
      <c r="AB1202" s="44"/>
      <c r="AC1202" s="44"/>
      <c r="AD1202" s="44"/>
    </row>
    <row r="1203" spans="18:30">
      <c r="R1203" s="44"/>
      <c r="S1203" s="44"/>
      <c r="T1203" s="44"/>
      <c r="U1203" s="44"/>
      <c r="V1203" s="44"/>
      <c r="W1203" s="44"/>
      <c r="X1203" s="44"/>
      <c r="Y1203" s="44"/>
      <c r="Z1203" s="44"/>
      <c r="AA1203" s="44"/>
      <c r="AB1203" s="44"/>
      <c r="AC1203" s="44"/>
      <c r="AD1203" s="44"/>
    </row>
    <row r="1204" spans="18:30">
      <c r="R1204" s="44"/>
      <c r="S1204" s="44"/>
      <c r="T1204" s="44"/>
      <c r="U1204" s="44"/>
      <c r="V1204" s="44"/>
      <c r="W1204" s="44"/>
      <c r="X1204" s="44"/>
      <c r="Y1204" s="44"/>
      <c r="Z1204" s="44"/>
      <c r="AA1204" s="44"/>
      <c r="AB1204" s="44"/>
      <c r="AC1204" s="44"/>
      <c r="AD1204" s="44"/>
    </row>
    <row r="1205" spans="18:30">
      <c r="R1205" s="44"/>
      <c r="S1205" s="44"/>
      <c r="T1205" s="44"/>
      <c r="U1205" s="44"/>
      <c r="V1205" s="44"/>
      <c r="W1205" s="44"/>
      <c r="X1205" s="44"/>
      <c r="Y1205" s="44"/>
      <c r="Z1205" s="44"/>
      <c r="AA1205" s="44"/>
      <c r="AB1205" s="44"/>
      <c r="AC1205" s="44"/>
      <c r="AD1205" s="44"/>
    </row>
    <row r="1206" spans="18:30">
      <c r="R1206" s="44"/>
      <c r="S1206" s="44"/>
      <c r="T1206" s="44"/>
      <c r="U1206" s="44"/>
      <c r="V1206" s="44"/>
      <c r="W1206" s="44"/>
      <c r="X1206" s="44"/>
      <c r="Y1206" s="44"/>
      <c r="Z1206" s="44"/>
      <c r="AA1206" s="44"/>
      <c r="AB1206" s="44"/>
      <c r="AC1206" s="44"/>
      <c r="AD1206" s="44"/>
    </row>
    <row r="1207" spans="18:30">
      <c r="R1207" s="44"/>
      <c r="S1207" s="44"/>
      <c r="T1207" s="44"/>
      <c r="U1207" s="44"/>
      <c r="V1207" s="44"/>
      <c r="W1207" s="44"/>
      <c r="X1207" s="44"/>
      <c r="Y1207" s="44"/>
      <c r="Z1207" s="44"/>
      <c r="AA1207" s="44"/>
      <c r="AB1207" s="44"/>
      <c r="AC1207" s="44"/>
      <c r="AD1207" s="44"/>
    </row>
    <row r="1208" spans="18:30">
      <c r="R1208" s="44"/>
      <c r="S1208" s="44"/>
      <c r="T1208" s="44"/>
      <c r="U1208" s="44"/>
      <c r="V1208" s="44"/>
      <c r="W1208" s="44"/>
      <c r="X1208" s="44"/>
      <c r="Y1208" s="44"/>
      <c r="Z1208" s="44"/>
      <c r="AA1208" s="44"/>
      <c r="AB1208" s="44"/>
      <c r="AC1208" s="44"/>
      <c r="AD1208" s="44"/>
    </row>
    <row r="1209" spans="18:30">
      <c r="R1209" s="44"/>
      <c r="S1209" s="44"/>
      <c r="T1209" s="44"/>
      <c r="U1209" s="44"/>
      <c r="V1209" s="44"/>
      <c r="W1209" s="44"/>
      <c r="X1209" s="44"/>
      <c r="Y1209" s="44"/>
      <c r="Z1209" s="44"/>
      <c r="AA1209" s="44"/>
      <c r="AB1209" s="44"/>
      <c r="AC1209" s="44"/>
      <c r="AD1209" s="44"/>
    </row>
    <row r="1210" spans="18:30">
      <c r="R1210" s="44"/>
      <c r="S1210" s="44"/>
      <c r="T1210" s="44"/>
      <c r="U1210" s="44"/>
      <c r="V1210" s="44"/>
      <c r="W1210" s="44"/>
      <c r="X1210" s="44"/>
      <c r="Y1210" s="44"/>
      <c r="Z1210" s="44"/>
      <c r="AA1210" s="44"/>
      <c r="AB1210" s="44"/>
      <c r="AC1210" s="44"/>
      <c r="AD1210" s="44"/>
    </row>
    <row r="1211" spans="18:30">
      <c r="R1211" s="44"/>
      <c r="S1211" s="44"/>
      <c r="T1211" s="44"/>
      <c r="U1211" s="44"/>
      <c r="V1211" s="44"/>
      <c r="W1211" s="44"/>
      <c r="X1211" s="44"/>
      <c r="Y1211" s="44"/>
      <c r="Z1211" s="44"/>
      <c r="AA1211" s="44"/>
      <c r="AB1211" s="44"/>
      <c r="AC1211" s="44"/>
      <c r="AD1211" s="44"/>
    </row>
    <row r="1212" spans="18:30">
      <c r="R1212" s="44"/>
      <c r="S1212" s="44"/>
      <c r="T1212" s="44"/>
      <c r="U1212" s="44"/>
      <c r="V1212" s="44"/>
      <c r="W1212" s="44"/>
      <c r="X1212" s="44"/>
      <c r="Y1212" s="44"/>
      <c r="Z1212" s="44"/>
      <c r="AA1212" s="44"/>
      <c r="AB1212" s="44"/>
      <c r="AC1212" s="44"/>
      <c r="AD1212" s="44"/>
    </row>
    <row r="1213" spans="18:30">
      <c r="R1213" s="44"/>
      <c r="S1213" s="44"/>
      <c r="T1213" s="44"/>
      <c r="U1213" s="44"/>
      <c r="V1213" s="44"/>
      <c r="W1213" s="44"/>
      <c r="X1213" s="44"/>
      <c r="Y1213" s="44"/>
      <c r="Z1213" s="44"/>
      <c r="AA1213" s="44"/>
      <c r="AB1213" s="44"/>
      <c r="AC1213" s="44"/>
      <c r="AD1213" s="44"/>
    </row>
    <row r="1214" spans="18:30">
      <c r="R1214" s="44"/>
      <c r="S1214" s="44"/>
      <c r="T1214" s="44"/>
      <c r="U1214" s="44"/>
      <c r="V1214" s="44"/>
      <c r="W1214" s="44"/>
      <c r="X1214" s="44"/>
      <c r="Y1214" s="44"/>
      <c r="Z1214" s="44"/>
      <c r="AA1214" s="44"/>
      <c r="AB1214" s="44"/>
      <c r="AC1214" s="44"/>
      <c r="AD1214" s="44"/>
    </row>
    <row r="1215" spans="18:30">
      <c r="R1215" s="44"/>
      <c r="S1215" s="44"/>
      <c r="T1215" s="44"/>
      <c r="U1215" s="44"/>
      <c r="V1215" s="44"/>
      <c r="W1215" s="44"/>
      <c r="X1215" s="44"/>
      <c r="Y1215" s="44"/>
      <c r="Z1215" s="44"/>
      <c r="AA1215" s="44"/>
      <c r="AB1215" s="44"/>
      <c r="AC1215" s="44"/>
      <c r="AD1215" s="44"/>
    </row>
    <row r="1216" spans="18:30">
      <c r="R1216" s="44"/>
      <c r="S1216" s="44"/>
      <c r="T1216" s="44"/>
      <c r="U1216" s="44"/>
      <c r="V1216" s="44"/>
      <c r="W1216" s="44"/>
      <c r="X1216" s="44"/>
      <c r="Y1216" s="44"/>
      <c r="Z1216" s="44"/>
      <c r="AA1216" s="44"/>
      <c r="AB1216" s="44"/>
      <c r="AC1216" s="44"/>
      <c r="AD1216" s="44"/>
    </row>
    <row r="1217" spans="18:30">
      <c r="R1217" s="44"/>
      <c r="S1217" s="44"/>
      <c r="T1217" s="44"/>
      <c r="U1217" s="44"/>
      <c r="V1217" s="44"/>
      <c r="W1217" s="44"/>
      <c r="X1217" s="44"/>
      <c r="Y1217" s="44"/>
      <c r="Z1217" s="44"/>
      <c r="AA1217" s="44"/>
      <c r="AB1217" s="44"/>
      <c r="AC1217" s="44"/>
      <c r="AD1217" s="44"/>
    </row>
    <row r="1218" spans="18:30">
      <c r="R1218" s="44"/>
      <c r="S1218" s="44"/>
      <c r="T1218" s="44"/>
      <c r="U1218" s="44"/>
      <c r="V1218" s="44"/>
      <c r="W1218" s="44"/>
      <c r="X1218" s="44"/>
      <c r="Y1218" s="44"/>
      <c r="Z1218" s="44"/>
      <c r="AA1218" s="44"/>
      <c r="AB1218" s="44"/>
      <c r="AC1218" s="44"/>
      <c r="AD1218" s="44"/>
    </row>
    <row r="1219" spans="18:30">
      <c r="R1219" s="44"/>
      <c r="S1219" s="44"/>
      <c r="T1219" s="44"/>
      <c r="U1219" s="44"/>
      <c r="V1219" s="44"/>
      <c r="W1219" s="44"/>
      <c r="X1219" s="44"/>
      <c r="Y1219" s="44"/>
      <c r="Z1219" s="44"/>
      <c r="AA1219" s="44"/>
      <c r="AB1219" s="44"/>
      <c r="AC1219" s="44"/>
      <c r="AD1219" s="44"/>
    </row>
    <row r="1220" spans="18:30">
      <c r="R1220" s="44"/>
      <c r="S1220" s="44"/>
      <c r="T1220" s="44"/>
      <c r="U1220" s="44"/>
      <c r="V1220" s="44"/>
      <c r="W1220" s="44"/>
      <c r="X1220" s="44"/>
      <c r="Y1220" s="44"/>
      <c r="Z1220" s="44"/>
      <c r="AA1220" s="44"/>
      <c r="AB1220" s="44"/>
      <c r="AC1220" s="44"/>
      <c r="AD1220" s="44"/>
    </row>
    <row r="1221" spans="18:30">
      <c r="R1221" s="44"/>
      <c r="S1221" s="44"/>
      <c r="T1221" s="44"/>
      <c r="U1221" s="44"/>
      <c r="V1221" s="44"/>
      <c r="W1221" s="44"/>
      <c r="X1221" s="44"/>
      <c r="Y1221" s="44"/>
      <c r="Z1221" s="44"/>
      <c r="AA1221" s="44"/>
      <c r="AB1221" s="44"/>
      <c r="AC1221" s="44"/>
      <c r="AD1221" s="44"/>
    </row>
    <row r="1222" spans="18:30">
      <c r="R1222" s="44"/>
      <c r="S1222" s="44"/>
      <c r="T1222" s="44"/>
      <c r="U1222" s="44"/>
      <c r="V1222" s="44"/>
      <c r="W1222" s="44"/>
      <c r="X1222" s="44"/>
      <c r="Y1222" s="44"/>
      <c r="Z1222" s="44"/>
      <c r="AA1222" s="44"/>
      <c r="AB1222" s="44"/>
      <c r="AC1222" s="44"/>
      <c r="AD1222" s="44"/>
    </row>
    <row r="1223" spans="18:30">
      <c r="R1223" s="44"/>
      <c r="S1223" s="44"/>
      <c r="T1223" s="44"/>
      <c r="U1223" s="44"/>
      <c r="V1223" s="44"/>
      <c r="W1223" s="44"/>
      <c r="X1223" s="44"/>
      <c r="Y1223" s="44"/>
      <c r="Z1223" s="44"/>
      <c r="AA1223" s="44"/>
      <c r="AB1223" s="44"/>
      <c r="AC1223" s="44"/>
      <c r="AD1223" s="44"/>
    </row>
    <row r="1224" spans="18:30">
      <c r="R1224" s="44"/>
      <c r="S1224" s="44"/>
      <c r="T1224" s="44"/>
      <c r="U1224" s="44"/>
      <c r="V1224" s="44"/>
      <c r="W1224" s="44"/>
      <c r="X1224" s="44"/>
      <c r="Y1224" s="44"/>
      <c r="Z1224" s="44"/>
      <c r="AA1224" s="44"/>
      <c r="AB1224" s="44"/>
      <c r="AC1224" s="44"/>
      <c r="AD1224" s="44"/>
    </row>
    <row r="1225" spans="18:30">
      <c r="R1225" s="44"/>
      <c r="S1225" s="44"/>
      <c r="T1225" s="44"/>
      <c r="U1225" s="44"/>
      <c r="V1225" s="44"/>
      <c r="W1225" s="44"/>
      <c r="X1225" s="44"/>
      <c r="Y1225" s="44"/>
      <c r="Z1225" s="44"/>
      <c r="AA1225" s="44"/>
      <c r="AB1225" s="44"/>
      <c r="AC1225" s="44"/>
      <c r="AD1225" s="44"/>
    </row>
    <row r="1226" spans="18:30">
      <c r="R1226" s="44"/>
      <c r="S1226" s="44"/>
      <c r="T1226" s="44"/>
      <c r="U1226" s="44"/>
      <c r="V1226" s="44"/>
      <c r="W1226" s="44"/>
      <c r="X1226" s="44"/>
      <c r="Y1226" s="44"/>
      <c r="Z1226" s="44"/>
      <c r="AA1226" s="44"/>
      <c r="AB1226" s="44"/>
      <c r="AC1226" s="44"/>
      <c r="AD1226" s="44"/>
    </row>
    <row r="1227" spans="18:30">
      <c r="R1227" s="44"/>
      <c r="S1227" s="44"/>
      <c r="T1227" s="44"/>
      <c r="U1227" s="44"/>
      <c r="V1227" s="44"/>
      <c r="W1227" s="44"/>
      <c r="X1227" s="44"/>
      <c r="Y1227" s="44"/>
      <c r="Z1227" s="44"/>
      <c r="AA1227" s="44"/>
      <c r="AB1227" s="44"/>
      <c r="AC1227" s="44"/>
      <c r="AD1227" s="44"/>
    </row>
    <row r="1228" spans="18:30">
      <c r="R1228" s="44"/>
      <c r="S1228" s="44"/>
      <c r="T1228" s="44"/>
      <c r="U1228" s="44"/>
      <c r="V1228" s="44"/>
      <c r="W1228" s="44"/>
      <c r="X1228" s="44"/>
      <c r="Y1228" s="44"/>
      <c r="Z1228" s="44"/>
      <c r="AA1228" s="44"/>
      <c r="AB1228" s="44"/>
      <c r="AC1228" s="44"/>
      <c r="AD1228" s="44"/>
    </row>
    <row r="1229" spans="18:30">
      <c r="R1229" s="44"/>
      <c r="S1229" s="44"/>
      <c r="T1229" s="44"/>
      <c r="U1229" s="44"/>
      <c r="V1229" s="44"/>
      <c r="W1229" s="44"/>
      <c r="X1229" s="44"/>
      <c r="Y1229" s="44"/>
      <c r="Z1229" s="44"/>
      <c r="AA1229" s="44"/>
      <c r="AB1229" s="44"/>
      <c r="AC1229" s="44"/>
      <c r="AD1229" s="44"/>
    </row>
    <row r="1230" spans="18:30">
      <c r="R1230" s="44"/>
      <c r="S1230" s="44"/>
      <c r="T1230" s="44"/>
      <c r="U1230" s="44"/>
      <c r="V1230" s="44"/>
      <c r="W1230" s="44"/>
      <c r="X1230" s="44"/>
      <c r="Y1230" s="44"/>
      <c r="Z1230" s="44"/>
      <c r="AA1230" s="44"/>
      <c r="AB1230" s="44"/>
      <c r="AC1230" s="44"/>
      <c r="AD1230" s="44"/>
    </row>
    <row r="1231" spans="18:30">
      <c r="R1231" s="44"/>
      <c r="S1231" s="44"/>
      <c r="T1231" s="44"/>
      <c r="U1231" s="44"/>
      <c r="V1231" s="44"/>
      <c r="W1231" s="44"/>
      <c r="X1231" s="44"/>
      <c r="Y1231" s="44"/>
      <c r="Z1231" s="44"/>
      <c r="AA1231" s="44"/>
      <c r="AB1231" s="44"/>
      <c r="AC1231" s="44"/>
      <c r="AD1231" s="44"/>
    </row>
    <row r="1232" spans="18:30">
      <c r="R1232" s="44"/>
      <c r="S1232" s="44"/>
      <c r="T1232" s="44"/>
      <c r="U1232" s="44"/>
      <c r="V1232" s="44"/>
      <c r="W1232" s="44"/>
      <c r="X1232" s="44"/>
      <c r="Y1232" s="44"/>
      <c r="Z1232" s="44"/>
      <c r="AA1232" s="44"/>
      <c r="AB1232" s="44"/>
      <c r="AC1232" s="44"/>
      <c r="AD1232" s="44"/>
    </row>
    <row r="1233" spans="18:30">
      <c r="R1233" s="44"/>
      <c r="S1233" s="44"/>
      <c r="T1233" s="44"/>
      <c r="U1233" s="44"/>
      <c r="V1233" s="44"/>
      <c r="W1233" s="44"/>
      <c r="X1233" s="44"/>
      <c r="Y1233" s="44"/>
      <c r="Z1233" s="44"/>
      <c r="AA1233" s="44"/>
      <c r="AB1233" s="44"/>
      <c r="AC1233" s="44"/>
      <c r="AD1233" s="44"/>
    </row>
    <row r="1234" spans="18:30">
      <c r="R1234" s="44"/>
      <c r="S1234" s="44"/>
      <c r="T1234" s="44"/>
      <c r="U1234" s="44"/>
      <c r="V1234" s="44"/>
      <c r="W1234" s="44"/>
      <c r="X1234" s="44"/>
      <c r="Y1234" s="44"/>
      <c r="Z1234" s="44"/>
      <c r="AA1234" s="44"/>
      <c r="AB1234" s="44"/>
      <c r="AC1234" s="44"/>
      <c r="AD1234" s="44"/>
    </row>
    <row r="1235" spans="18:30">
      <c r="R1235" s="44"/>
      <c r="S1235" s="44"/>
      <c r="T1235" s="44"/>
      <c r="U1235" s="44"/>
      <c r="V1235" s="44"/>
      <c r="W1235" s="44"/>
      <c r="X1235" s="44"/>
      <c r="Y1235" s="44"/>
      <c r="Z1235" s="44"/>
      <c r="AA1235" s="44"/>
      <c r="AB1235" s="44"/>
      <c r="AC1235" s="44"/>
      <c r="AD1235" s="44"/>
    </row>
    <row r="1236" spans="18:30">
      <c r="R1236" s="44"/>
      <c r="S1236" s="44"/>
      <c r="T1236" s="44"/>
      <c r="U1236" s="44"/>
      <c r="V1236" s="44"/>
      <c r="W1236" s="44"/>
      <c r="X1236" s="44"/>
      <c r="Y1236" s="44"/>
      <c r="Z1236" s="44"/>
      <c r="AA1236" s="44"/>
      <c r="AB1236" s="44"/>
      <c r="AC1236" s="44"/>
      <c r="AD1236" s="44"/>
    </row>
    <row r="1237" spans="18:30">
      <c r="R1237" s="44"/>
      <c r="S1237" s="44"/>
      <c r="T1237" s="44"/>
      <c r="U1237" s="44"/>
      <c r="V1237" s="44"/>
      <c r="W1237" s="44"/>
      <c r="X1237" s="44"/>
      <c r="Y1237" s="44"/>
      <c r="Z1237" s="44"/>
      <c r="AA1237" s="44"/>
      <c r="AB1237" s="44"/>
      <c r="AC1237" s="44"/>
      <c r="AD1237" s="44"/>
    </row>
    <row r="1238" spans="18:30">
      <c r="R1238" s="44"/>
      <c r="S1238" s="44"/>
      <c r="T1238" s="44"/>
      <c r="U1238" s="44"/>
      <c r="V1238" s="44"/>
      <c r="W1238" s="44"/>
      <c r="X1238" s="44"/>
      <c r="Y1238" s="44"/>
      <c r="Z1238" s="44"/>
      <c r="AA1238" s="44"/>
      <c r="AB1238" s="44"/>
      <c r="AC1238" s="44"/>
      <c r="AD1238" s="44"/>
    </row>
    <row r="1239" spans="18:30">
      <c r="R1239" s="44"/>
      <c r="S1239" s="44"/>
      <c r="T1239" s="44"/>
      <c r="U1239" s="44"/>
      <c r="V1239" s="44"/>
      <c r="W1239" s="44"/>
      <c r="X1239" s="44"/>
      <c r="Y1239" s="44"/>
      <c r="Z1239" s="44"/>
      <c r="AA1239" s="44"/>
      <c r="AB1239" s="44"/>
      <c r="AC1239" s="44"/>
      <c r="AD1239" s="44"/>
    </row>
    <row r="1240" spans="18:30">
      <c r="R1240" s="44"/>
      <c r="S1240" s="44"/>
      <c r="T1240" s="44"/>
      <c r="U1240" s="44"/>
      <c r="V1240" s="44"/>
      <c r="W1240" s="44"/>
      <c r="X1240" s="44"/>
      <c r="Y1240" s="44"/>
      <c r="Z1240" s="44"/>
      <c r="AA1240" s="44"/>
      <c r="AB1240" s="44"/>
      <c r="AC1240" s="44"/>
      <c r="AD1240" s="44"/>
    </row>
    <row r="1241" spans="18:30">
      <c r="R1241" s="44"/>
      <c r="S1241" s="44"/>
      <c r="T1241" s="44"/>
      <c r="U1241" s="44"/>
      <c r="V1241" s="44"/>
      <c r="W1241" s="44"/>
      <c r="X1241" s="44"/>
      <c r="Y1241" s="44"/>
      <c r="Z1241" s="44"/>
      <c r="AA1241" s="44"/>
      <c r="AB1241" s="44"/>
      <c r="AC1241" s="44"/>
      <c r="AD1241" s="44"/>
    </row>
    <row r="1242" spans="18:30">
      <c r="R1242" s="44"/>
      <c r="S1242" s="44"/>
      <c r="T1242" s="44"/>
      <c r="U1242" s="44"/>
      <c r="V1242" s="44"/>
      <c r="W1242" s="44"/>
      <c r="X1242" s="44"/>
      <c r="Y1242" s="44"/>
      <c r="Z1242" s="44"/>
      <c r="AA1242" s="44"/>
      <c r="AB1242" s="44"/>
      <c r="AC1242" s="44"/>
      <c r="AD1242" s="44"/>
    </row>
    <row r="1243" spans="18:30">
      <c r="R1243" s="44"/>
      <c r="S1243" s="44"/>
      <c r="T1243" s="44"/>
      <c r="U1243" s="44"/>
      <c r="V1243" s="44"/>
      <c r="W1243" s="44"/>
      <c r="X1243" s="44"/>
      <c r="Y1243" s="44"/>
      <c r="Z1243" s="44"/>
      <c r="AA1243" s="44"/>
      <c r="AB1243" s="44"/>
      <c r="AC1243" s="44"/>
      <c r="AD1243" s="44"/>
    </row>
    <row r="1244" spans="18:30">
      <c r="R1244" s="44"/>
      <c r="S1244" s="44"/>
      <c r="T1244" s="44"/>
      <c r="U1244" s="44"/>
      <c r="V1244" s="44"/>
      <c r="W1244" s="44"/>
      <c r="X1244" s="44"/>
      <c r="Y1244" s="44"/>
      <c r="Z1244" s="44"/>
      <c r="AA1244" s="44"/>
      <c r="AB1244" s="44"/>
      <c r="AC1244" s="44"/>
      <c r="AD1244" s="44"/>
    </row>
    <row r="1245" spans="18:30">
      <c r="R1245" s="44"/>
      <c r="S1245" s="44"/>
      <c r="T1245" s="44"/>
      <c r="U1245" s="44"/>
      <c r="V1245" s="44"/>
      <c r="W1245" s="44"/>
      <c r="X1245" s="44"/>
      <c r="Y1245" s="44"/>
      <c r="Z1245" s="44"/>
      <c r="AA1245" s="44"/>
      <c r="AB1245" s="44"/>
      <c r="AC1245" s="44"/>
      <c r="AD1245" s="44"/>
    </row>
    <row r="1246" spans="18:30">
      <c r="R1246" s="44"/>
      <c r="S1246" s="44"/>
      <c r="T1246" s="44"/>
      <c r="U1246" s="44"/>
      <c r="V1246" s="44"/>
      <c r="W1246" s="44"/>
      <c r="X1246" s="44"/>
      <c r="Y1246" s="44"/>
      <c r="Z1246" s="44"/>
      <c r="AA1246" s="44"/>
      <c r="AB1246" s="44"/>
      <c r="AC1246" s="44"/>
      <c r="AD1246" s="44"/>
    </row>
    <row r="1247" spans="18:30">
      <c r="R1247" s="44"/>
      <c r="S1247" s="44"/>
      <c r="T1247" s="44"/>
      <c r="U1247" s="44"/>
      <c r="V1247" s="44"/>
      <c r="W1247" s="44"/>
      <c r="X1247" s="44"/>
      <c r="Y1247" s="44"/>
      <c r="Z1247" s="44"/>
      <c r="AA1247" s="44"/>
      <c r="AB1247" s="44"/>
      <c r="AC1247" s="44"/>
      <c r="AD1247" s="44"/>
    </row>
    <row r="1248" spans="18:30">
      <c r="R1248" s="44"/>
      <c r="S1248" s="44"/>
      <c r="T1248" s="44"/>
      <c r="U1248" s="44"/>
      <c r="V1248" s="44"/>
      <c r="W1248" s="44"/>
      <c r="X1248" s="44"/>
      <c r="Y1248" s="44"/>
      <c r="Z1248" s="44"/>
      <c r="AA1248" s="44"/>
      <c r="AB1248" s="44"/>
      <c r="AC1248" s="44"/>
      <c r="AD1248" s="44"/>
    </row>
    <row r="1249" spans="18:30">
      <c r="R1249" s="44"/>
      <c r="S1249" s="44"/>
      <c r="T1249" s="44"/>
      <c r="U1249" s="44"/>
      <c r="V1249" s="44"/>
      <c r="W1249" s="44"/>
      <c r="X1249" s="44"/>
      <c r="Y1249" s="44"/>
      <c r="Z1249" s="44"/>
      <c r="AA1249" s="44"/>
      <c r="AB1249" s="44"/>
      <c r="AC1249" s="44"/>
      <c r="AD1249" s="44"/>
    </row>
    <row r="1250" spans="18:30">
      <c r="R1250" s="44"/>
      <c r="S1250" s="44"/>
      <c r="T1250" s="44"/>
      <c r="U1250" s="44"/>
      <c r="V1250" s="44"/>
      <c r="W1250" s="44"/>
      <c r="X1250" s="44"/>
      <c r="Y1250" s="44"/>
      <c r="Z1250" s="44"/>
      <c r="AA1250" s="44"/>
      <c r="AB1250" s="44"/>
      <c r="AC1250" s="44"/>
      <c r="AD1250" s="44"/>
    </row>
    <row r="1251" spans="18:30">
      <c r="R1251" s="44"/>
      <c r="S1251" s="44"/>
      <c r="T1251" s="44"/>
      <c r="U1251" s="44"/>
      <c r="V1251" s="44"/>
      <c r="W1251" s="44"/>
      <c r="X1251" s="44"/>
      <c r="Y1251" s="44"/>
      <c r="Z1251" s="44"/>
      <c r="AA1251" s="44"/>
      <c r="AB1251" s="44"/>
      <c r="AC1251" s="44"/>
      <c r="AD1251" s="44"/>
    </row>
    <row r="1252" spans="18:30">
      <c r="R1252" s="44"/>
      <c r="S1252" s="44"/>
      <c r="T1252" s="44"/>
      <c r="U1252" s="44"/>
      <c r="V1252" s="44"/>
      <c r="W1252" s="44"/>
      <c r="X1252" s="44"/>
      <c r="Y1252" s="44"/>
      <c r="Z1252" s="44"/>
      <c r="AA1252" s="44"/>
      <c r="AB1252" s="44"/>
      <c r="AC1252" s="44"/>
      <c r="AD1252" s="44"/>
    </row>
    <row r="1253" spans="18:30">
      <c r="R1253" s="44"/>
      <c r="S1253" s="44"/>
      <c r="T1253" s="44"/>
      <c r="U1253" s="44"/>
      <c r="V1253" s="44"/>
      <c r="W1253" s="44"/>
      <c r="X1253" s="44"/>
      <c r="Y1253" s="44"/>
      <c r="Z1253" s="44"/>
      <c r="AA1253" s="44"/>
      <c r="AB1253" s="44"/>
      <c r="AC1253" s="44"/>
      <c r="AD1253" s="44"/>
    </row>
    <row r="1254" spans="18:30">
      <c r="R1254" s="44"/>
      <c r="S1254" s="44"/>
      <c r="T1254" s="44"/>
      <c r="U1254" s="44"/>
      <c r="V1254" s="44"/>
      <c r="W1254" s="44"/>
      <c r="X1254" s="44"/>
      <c r="Y1254" s="44"/>
      <c r="Z1254" s="44"/>
      <c r="AA1254" s="44"/>
      <c r="AB1254" s="44"/>
      <c r="AC1254" s="44"/>
      <c r="AD1254" s="44"/>
    </row>
    <row r="1255" spans="18:30">
      <c r="R1255" s="44"/>
      <c r="S1255" s="44"/>
      <c r="T1255" s="44"/>
      <c r="U1255" s="44"/>
      <c r="V1255" s="44"/>
      <c r="W1255" s="44"/>
      <c r="X1255" s="44"/>
      <c r="Y1255" s="44"/>
      <c r="Z1255" s="44"/>
      <c r="AA1255" s="44"/>
      <c r="AB1255" s="44"/>
      <c r="AC1255" s="44"/>
      <c r="AD1255" s="44"/>
    </row>
    <row r="1256" spans="18:30">
      <c r="R1256" s="44"/>
      <c r="S1256" s="44"/>
      <c r="T1256" s="44"/>
      <c r="U1256" s="44"/>
      <c r="V1256" s="44"/>
      <c r="W1256" s="44"/>
      <c r="X1256" s="44"/>
      <c r="Y1256" s="44"/>
      <c r="Z1256" s="44"/>
      <c r="AA1256" s="44"/>
      <c r="AB1256" s="44"/>
      <c r="AC1256" s="44"/>
      <c r="AD1256" s="44"/>
    </row>
    <row r="1257" spans="18:30">
      <c r="R1257" s="44"/>
      <c r="S1257" s="44"/>
      <c r="T1257" s="44"/>
      <c r="U1257" s="44"/>
      <c r="V1257" s="44"/>
      <c r="W1257" s="44"/>
      <c r="X1257" s="44"/>
      <c r="Y1257" s="44"/>
      <c r="Z1257" s="44"/>
      <c r="AA1257" s="44"/>
      <c r="AB1257" s="44"/>
      <c r="AC1257" s="44"/>
      <c r="AD1257" s="44"/>
    </row>
    <row r="1258" spans="18:30">
      <c r="R1258" s="44"/>
      <c r="S1258" s="44"/>
      <c r="T1258" s="44"/>
      <c r="U1258" s="44"/>
      <c r="V1258" s="44"/>
      <c r="W1258" s="44"/>
      <c r="X1258" s="44"/>
      <c r="Y1258" s="44"/>
      <c r="Z1258" s="44"/>
      <c r="AA1258" s="44"/>
      <c r="AB1258" s="44"/>
      <c r="AC1258" s="44"/>
      <c r="AD1258" s="44"/>
    </row>
    <row r="1259" spans="18:30">
      <c r="R1259" s="44"/>
      <c r="S1259" s="44"/>
      <c r="T1259" s="44"/>
      <c r="U1259" s="44"/>
      <c r="V1259" s="44"/>
      <c r="W1259" s="44"/>
      <c r="X1259" s="44"/>
      <c r="Y1259" s="44"/>
      <c r="Z1259" s="44"/>
      <c r="AA1259" s="44"/>
      <c r="AB1259" s="44"/>
      <c r="AC1259" s="44"/>
      <c r="AD1259" s="44"/>
    </row>
    <row r="1260" spans="18:30">
      <c r="R1260" s="44"/>
      <c r="S1260" s="44"/>
      <c r="T1260" s="44"/>
      <c r="U1260" s="44"/>
      <c r="V1260" s="44"/>
      <c r="W1260" s="44"/>
      <c r="X1260" s="44"/>
      <c r="Y1260" s="44"/>
      <c r="Z1260" s="44"/>
      <c r="AA1260" s="44"/>
      <c r="AB1260" s="44"/>
      <c r="AC1260" s="44"/>
      <c r="AD1260" s="44"/>
    </row>
    <row r="1261" spans="18:30">
      <c r="R1261" s="44"/>
      <c r="S1261" s="44"/>
      <c r="T1261" s="44"/>
      <c r="U1261" s="44"/>
      <c r="V1261" s="44"/>
      <c r="W1261" s="44"/>
      <c r="X1261" s="44"/>
      <c r="Y1261" s="44"/>
      <c r="Z1261" s="44"/>
      <c r="AA1261" s="44"/>
      <c r="AB1261" s="44"/>
      <c r="AC1261" s="44"/>
      <c r="AD1261" s="44"/>
    </row>
    <row r="1262" spans="18:30">
      <c r="R1262" s="44"/>
      <c r="S1262" s="44"/>
      <c r="T1262" s="44"/>
      <c r="U1262" s="44"/>
      <c r="V1262" s="44"/>
      <c r="W1262" s="44"/>
      <c r="X1262" s="44"/>
      <c r="Y1262" s="44"/>
      <c r="Z1262" s="44"/>
      <c r="AA1262" s="44"/>
      <c r="AB1262" s="44"/>
      <c r="AC1262" s="44"/>
      <c r="AD1262" s="44"/>
    </row>
    <row r="1263" spans="18:30">
      <c r="R1263" s="44"/>
      <c r="S1263" s="44"/>
      <c r="T1263" s="44"/>
      <c r="U1263" s="44"/>
      <c r="V1263" s="44"/>
      <c r="W1263" s="44"/>
      <c r="X1263" s="44"/>
      <c r="Y1263" s="44"/>
      <c r="Z1263" s="44"/>
      <c r="AA1263" s="44"/>
      <c r="AB1263" s="44"/>
      <c r="AC1263" s="44"/>
      <c r="AD1263" s="44"/>
    </row>
    <row r="1264" spans="18:30">
      <c r="R1264" s="44"/>
      <c r="S1264" s="44"/>
      <c r="T1264" s="44"/>
      <c r="U1264" s="44"/>
      <c r="V1264" s="44"/>
      <c r="W1264" s="44"/>
      <c r="X1264" s="44"/>
      <c r="Y1264" s="44"/>
      <c r="Z1264" s="44"/>
      <c r="AA1264" s="44"/>
      <c r="AB1264" s="44"/>
      <c r="AC1264" s="44"/>
      <c r="AD1264" s="44"/>
    </row>
    <row r="1265" spans="18:30">
      <c r="R1265" s="44"/>
      <c r="S1265" s="44"/>
      <c r="T1265" s="44"/>
      <c r="U1265" s="44"/>
      <c r="V1265" s="44"/>
      <c r="W1265" s="44"/>
      <c r="X1265" s="44"/>
      <c r="Y1265" s="44"/>
      <c r="Z1265" s="44"/>
      <c r="AA1265" s="44"/>
      <c r="AB1265" s="44"/>
      <c r="AC1265" s="44"/>
      <c r="AD1265" s="44"/>
    </row>
    <row r="1266" spans="18:30">
      <c r="R1266" s="44"/>
      <c r="S1266" s="44"/>
      <c r="T1266" s="44"/>
      <c r="U1266" s="44"/>
      <c r="V1266" s="44"/>
      <c r="W1266" s="44"/>
      <c r="X1266" s="44"/>
      <c r="Y1266" s="44"/>
      <c r="Z1266" s="44"/>
      <c r="AA1266" s="44"/>
      <c r="AB1266" s="44"/>
      <c r="AC1266" s="44"/>
      <c r="AD1266" s="44"/>
    </row>
    <row r="1267" spans="18:30">
      <c r="R1267" s="44"/>
      <c r="S1267" s="44"/>
      <c r="T1267" s="44"/>
      <c r="U1267" s="44"/>
      <c r="V1267" s="44"/>
      <c r="W1267" s="44"/>
      <c r="X1267" s="44"/>
      <c r="Y1267" s="44"/>
      <c r="Z1267" s="44"/>
      <c r="AA1267" s="44"/>
      <c r="AB1267" s="44"/>
      <c r="AC1267" s="44"/>
      <c r="AD1267" s="44"/>
    </row>
    <row r="1268" spans="18:30">
      <c r="R1268" s="44"/>
      <c r="S1268" s="44"/>
      <c r="T1268" s="44"/>
      <c r="U1268" s="44"/>
      <c r="V1268" s="44"/>
      <c r="W1268" s="44"/>
      <c r="X1268" s="44"/>
      <c r="Y1268" s="44"/>
      <c r="Z1268" s="44"/>
      <c r="AA1268" s="44"/>
      <c r="AB1268" s="44"/>
      <c r="AC1268" s="44"/>
      <c r="AD1268" s="44"/>
    </row>
    <row r="1269" spans="18:30">
      <c r="R1269" s="44"/>
      <c r="S1269" s="44"/>
      <c r="T1269" s="44"/>
      <c r="U1269" s="44"/>
      <c r="V1269" s="44"/>
      <c r="W1269" s="44"/>
      <c r="X1269" s="44"/>
      <c r="Y1269" s="44"/>
      <c r="Z1269" s="44"/>
      <c r="AA1269" s="44"/>
      <c r="AB1269" s="44"/>
      <c r="AC1269" s="44"/>
      <c r="AD1269" s="44"/>
    </row>
    <row r="1270" spans="18:30">
      <c r="R1270" s="44"/>
      <c r="S1270" s="44"/>
      <c r="T1270" s="44"/>
      <c r="U1270" s="44"/>
      <c r="V1270" s="44"/>
      <c r="W1270" s="44"/>
      <c r="X1270" s="44"/>
      <c r="Y1270" s="44"/>
      <c r="Z1270" s="44"/>
      <c r="AA1270" s="44"/>
      <c r="AB1270" s="44"/>
      <c r="AC1270" s="44"/>
      <c r="AD1270" s="44"/>
    </row>
    <row r="1271" spans="18:30">
      <c r="R1271" s="44"/>
      <c r="S1271" s="44"/>
      <c r="T1271" s="44"/>
      <c r="U1271" s="44"/>
      <c r="V1271" s="44"/>
      <c r="W1271" s="44"/>
      <c r="X1271" s="44"/>
      <c r="Y1271" s="44"/>
      <c r="Z1271" s="44"/>
      <c r="AA1271" s="44"/>
      <c r="AB1271" s="44"/>
      <c r="AC1271" s="44"/>
      <c r="AD1271" s="44"/>
    </row>
    <row r="1272" spans="18:30">
      <c r="R1272" s="44"/>
      <c r="S1272" s="44"/>
      <c r="T1272" s="44"/>
      <c r="U1272" s="44"/>
      <c r="V1272" s="44"/>
      <c r="W1272" s="44"/>
      <c r="X1272" s="44"/>
      <c r="Y1272" s="44"/>
      <c r="Z1272" s="44"/>
      <c r="AA1272" s="44"/>
      <c r="AB1272" s="44"/>
      <c r="AC1272" s="44"/>
      <c r="AD1272" s="44"/>
    </row>
    <row r="1273" spans="18:30">
      <c r="R1273" s="44"/>
      <c r="S1273" s="44"/>
      <c r="T1273" s="44"/>
      <c r="U1273" s="44"/>
      <c r="V1273" s="44"/>
      <c r="W1273" s="44"/>
      <c r="X1273" s="44"/>
      <c r="Y1273" s="44"/>
      <c r="Z1273" s="44"/>
      <c r="AA1273" s="44"/>
      <c r="AB1273" s="44"/>
      <c r="AC1273" s="44"/>
      <c r="AD1273" s="44"/>
    </row>
    <row r="1274" spans="18:30">
      <c r="R1274" s="44"/>
      <c r="S1274" s="44"/>
      <c r="T1274" s="44"/>
      <c r="U1274" s="44"/>
      <c r="V1274" s="44"/>
      <c r="W1274" s="44"/>
      <c r="X1274" s="44"/>
      <c r="Y1274" s="44"/>
      <c r="Z1274" s="44"/>
      <c r="AA1274" s="44"/>
      <c r="AB1274" s="44"/>
      <c r="AC1274" s="44"/>
      <c r="AD1274" s="44"/>
    </row>
    <row r="1275" spans="18:30">
      <c r="R1275" s="44"/>
      <c r="S1275" s="44"/>
      <c r="T1275" s="44"/>
      <c r="U1275" s="44"/>
      <c r="V1275" s="44"/>
      <c r="W1275" s="44"/>
      <c r="X1275" s="44"/>
      <c r="Y1275" s="44"/>
      <c r="Z1275" s="44"/>
      <c r="AA1275" s="44"/>
      <c r="AB1275" s="44"/>
      <c r="AC1275" s="44"/>
      <c r="AD1275" s="44"/>
    </row>
    <row r="1276" spans="18:30">
      <c r="R1276" s="44"/>
      <c r="S1276" s="44"/>
      <c r="T1276" s="44"/>
      <c r="U1276" s="44"/>
      <c r="V1276" s="44"/>
      <c r="W1276" s="44"/>
      <c r="X1276" s="44"/>
      <c r="Y1276" s="44"/>
      <c r="Z1276" s="44"/>
      <c r="AA1276" s="44"/>
      <c r="AB1276" s="44"/>
      <c r="AC1276" s="44"/>
      <c r="AD1276" s="44"/>
    </row>
    <row r="1277" spans="18:30">
      <c r="R1277" s="44"/>
      <c r="S1277" s="44"/>
      <c r="T1277" s="44"/>
      <c r="U1277" s="44"/>
      <c r="V1277" s="44"/>
      <c r="W1277" s="44"/>
      <c r="X1277" s="44"/>
      <c r="Y1277" s="44"/>
      <c r="Z1277" s="44"/>
      <c r="AA1277" s="44"/>
      <c r="AB1277" s="44"/>
      <c r="AC1277" s="44"/>
      <c r="AD1277" s="44"/>
    </row>
    <row r="1278" spans="18:30">
      <c r="R1278" s="44"/>
      <c r="S1278" s="44"/>
      <c r="T1278" s="44"/>
      <c r="U1278" s="44"/>
      <c r="V1278" s="44"/>
      <c r="W1278" s="44"/>
      <c r="X1278" s="44"/>
      <c r="Y1278" s="44"/>
      <c r="Z1278" s="44"/>
      <c r="AA1278" s="44"/>
      <c r="AB1278" s="44"/>
      <c r="AC1278" s="44"/>
      <c r="AD1278" s="44"/>
    </row>
    <row r="1279" spans="18:30">
      <c r="R1279" s="44"/>
      <c r="S1279" s="44"/>
      <c r="T1279" s="44"/>
      <c r="U1279" s="44"/>
      <c r="V1279" s="44"/>
      <c r="W1279" s="44"/>
      <c r="X1279" s="44"/>
      <c r="Y1279" s="44"/>
      <c r="Z1279" s="44"/>
      <c r="AA1279" s="44"/>
      <c r="AB1279" s="44"/>
      <c r="AC1279" s="44"/>
      <c r="AD1279" s="44"/>
    </row>
    <row r="1280" spans="18:30">
      <c r="R1280" s="44"/>
      <c r="S1280" s="44"/>
      <c r="T1280" s="44"/>
      <c r="U1280" s="44"/>
      <c r="V1280" s="44"/>
      <c r="W1280" s="44"/>
      <c r="X1280" s="44"/>
      <c r="Y1280" s="44"/>
      <c r="Z1280" s="44"/>
      <c r="AA1280" s="44"/>
      <c r="AB1280" s="44"/>
      <c r="AC1280" s="44"/>
      <c r="AD1280" s="44"/>
    </row>
    <row r="1281" spans="18:30">
      <c r="R1281" s="44"/>
      <c r="S1281" s="44"/>
      <c r="T1281" s="44"/>
      <c r="U1281" s="44"/>
      <c r="V1281" s="44"/>
      <c r="W1281" s="44"/>
      <c r="X1281" s="44"/>
      <c r="Y1281" s="44"/>
      <c r="Z1281" s="44"/>
      <c r="AA1281" s="44"/>
      <c r="AB1281" s="44"/>
      <c r="AC1281" s="44"/>
      <c r="AD1281" s="44"/>
    </row>
    <row r="1282" spans="18:30">
      <c r="R1282" s="44"/>
      <c r="S1282" s="44"/>
      <c r="T1282" s="44"/>
      <c r="U1282" s="44"/>
      <c r="V1282" s="44"/>
      <c r="W1282" s="44"/>
      <c r="X1282" s="44"/>
      <c r="Y1282" s="44"/>
      <c r="Z1282" s="44"/>
      <c r="AA1282" s="44"/>
      <c r="AB1282" s="44"/>
      <c r="AC1282" s="44"/>
      <c r="AD1282" s="44"/>
    </row>
    <row r="1283" spans="18:30">
      <c r="R1283" s="44"/>
      <c r="S1283" s="44"/>
      <c r="T1283" s="44"/>
      <c r="U1283" s="44"/>
      <c r="V1283" s="44"/>
      <c r="W1283" s="44"/>
      <c r="X1283" s="44"/>
      <c r="Y1283" s="44"/>
      <c r="Z1283" s="44"/>
      <c r="AA1283" s="44"/>
      <c r="AB1283" s="44"/>
      <c r="AC1283" s="44"/>
      <c r="AD1283" s="44"/>
    </row>
    <row r="1284" spans="18:30">
      <c r="R1284" s="44"/>
      <c r="S1284" s="44"/>
      <c r="T1284" s="44"/>
      <c r="U1284" s="44"/>
      <c r="V1284" s="44"/>
      <c r="W1284" s="44"/>
      <c r="X1284" s="44"/>
      <c r="Y1284" s="44"/>
      <c r="Z1284" s="44"/>
      <c r="AA1284" s="44"/>
      <c r="AB1284" s="44"/>
      <c r="AC1284" s="44"/>
      <c r="AD1284" s="44"/>
    </row>
    <row r="1285" spans="18:30">
      <c r="R1285" s="44"/>
      <c r="S1285" s="44"/>
      <c r="T1285" s="44"/>
      <c r="U1285" s="44"/>
      <c r="V1285" s="44"/>
      <c r="W1285" s="44"/>
      <c r="X1285" s="44"/>
      <c r="Y1285" s="44"/>
      <c r="Z1285" s="44"/>
      <c r="AA1285" s="44"/>
      <c r="AB1285" s="44"/>
      <c r="AC1285" s="44"/>
      <c r="AD1285" s="44"/>
    </row>
    <row r="1286" spans="18:30">
      <c r="R1286" s="44"/>
      <c r="S1286" s="44"/>
      <c r="T1286" s="44"/>
      <c r="U1286" s="44"/>
      <c r="V1286" s="44"/>
      <c r="W1286" s="44"/>
      <c r="X1286" s="44"/>
      <c r="Y1286" s="44"/>
      <c r="Z1286" s="44"/>
      <c r="AA1286" s="44"/>
      <c r="AB1286" s="44"/>
      <c r="AC1286" s="44"/>
      <c r="AD1286" s="44"/>
    </row>
    <row r="1287" spans="18:30">
      <c r="R1287" s="44"/>
      <c r="S1287" s="44"/>
      <c r="T1287" s="44"/>
      <c r="U1287" s="44"/>
      <c r="V1287" s="44"/>
      <c r="W1287" s="44"/>
      <c r="X1287" s="44"/>
      <c r="Y1287" s="44"/>
      <c r="Z1287" s="44"/>
      <c r="AA1287" s="44"/>
      <c r="AB1287" s="44"/>
      <c r="AC1287" s="44"/>
      <c r="AD1287" s="44"/>
    </row>
    <row r="1288" spans="18:30">
      <c r="R1288" s="44"/>
      <c r="S1288" s="44"/>
      <c r="T1288" s="44"/>
      <c r="U1288" s="44"/>
      <c r="V1288" s="44"/>
      <c r="W1288" s="44"/>
      <c r="X1288" s="44"/>
      <c r="Y1288" s="44"/>
      <c r="Z1288" s="44"/>
      <c r="AA1288" s="44"/>
      <c r="AB1288" s="44"/>
      <c r="AC1288" s="44"/>
      <c r="AD1288" s="44"/>
    </row>
    <row r="1289" spans="18:30">
      <c r="R1289" s="44"/>
      <c r="S1289" s="44"/>
      <c r="T1289" s="44"/>
      <c r="U1289" s="44"/>
      <c r="V1289" s="44"/>
      <c r="W1289" s="44"/>
      <c r="X1289" s="44"/>
      <c r="Y1289" s="44"/>
      <c r="Z1289" s="44"/>
      <c r="AA1289" s="44"/>
      <c r="AB1289" s="44"/>
      <c r="AC1289" s="44"/>
      <c r="AD1289" s="44"/>
    </row>
    <row r="1290" spans="18:30">
      <c r="R1290" s="44"/>
      <c r="S1290" s="44"/>
      <c r="T1290" s="44"/>
      <c r="U1290" s="44"/>
      <c r="V1290" s="44"/>
      <c r="W1290" s="44"/>
      <c r="X1290" s="44"/>
      <c r="Y1290" s="44"/>
      <c r="Z1290" s="44"/>
      <c r="AA1290" s="44"/>
      <c r="AB1290" s="44"/>
      <c r="AC1290" s="44"/>
      <c r="AD1290" s="44"/>
    </row>
    <row r="1291" spans="18:30">
      <c r="R1291" s="44"/>
      <c r="S1291" s="44"/>
      <c r="T1291" s="44"/>
      <c r="U1291" s="44"/>
      <c r="V1291" s="44"/>
      <c r="W1291" s="44"/>
      <c r="X1291" s="44"/>
      <c r="Y1291" s="44"/>
      <c r="Z1291" s="44"/>
      <c r="AA1291" s="44"/>
      <c r="AB1291" s="44"/>
      <c r="AC1291" s="44"/>
      <c r="AD1291" s="44"/>
    </row>
    <row r="1292" spans="18:30">
      <c r="R1292" s="44"/>
      <c r="S1292" s="44"/>
      <c r="T1292" s="44"/>
      <c r="U1292" s="44"/>
      <c r="V1292" s="44"/>
      <c r="W1292" s="44"/>
      <c r="X1292" s="44"/>
      <c r="Y1292" s="44"/>
      <c r="Z1292" s="44"/>
      <c r="AA1292" s="44"/>
      <c r="AB1292" s="44"/>
      <c r="AC1292" s="44"/>
      <c r="AD1292" s="44"/>
    </row>
    <row r="1293" spans="18:30">
      <c r="R1293" s="44"/>
      <c r="S1293" s="44"/>
      <c r="T1293" s="44"/>
      <c r="U1293" s="44"/>
      <c r="V1293" s="44"/>
      <c r="W1293" s="44"/>
      <c r="X1293" s="44"/>
      <c r="Y1293" s="44"/>
      <c r="Z1293" s="44"/>
      <c r="AA1293" s="44"/>
      <c r="AB1293" s="44"/>
      <c r="AC1293" s="44"/>
      <c r="AD1293" s="44"/>
    </row>
    <row r="1294" spans="18:30">
      <c r="R1294" s="44"/>
      <c r="S1294" s="44"/>
      <c r="T1294" s="44"/>
      <c r="U1294" s="44"/>
      <c r="V1294" s="44"/>
      <c r="W1294" s="44"/>
      <c r="X1294" s="44"/>
      <c r="Y1294" s="44"/>
      <c r="Z1294" s="44"/>
      <c r="AA1294" s="44"/>
      <c r="AB1294" s="44"/>
      <c r="AC1294" s="44"/>
      <c r="AD1294" s="44"/>
    </row>
    <row r="1295" spans="18:30">
      <c r="R1295" s="44"/>
      <c r="S1295" s="44"/>
      <c r="T1295" s="44"/>
      <c r="U1295" s="44"/>
      <c r="V1295" s="44"/>
      <c r="W1295" s="44"/>
      <c r="X1295" s="44"/>
      <c r="Y1295" s="44"/>
      <c r="Z1295" s="44"/>
      <c r="AA1295" s="44"/>
      <c r="AB1295" s="44"/>
      <c r="AC1295" s="44"/>
      <c r="AD1295" s="44"/>
    </row>
    <row r="1296" spans="18:30">
      <c r="R1296" s="44"/>
      <c r="S1296" s="44"/>
      <c r="T1296" s="44"/>
      <c r="U1296" s="44"/>
      <c r="V1296" s="44"/>
      <c r="W1296" s="44"/>
      <c r="X1296" s="44"/>
      <c r="Y1296" s="44"/>
      <c r="Z1296" s="44"/>
      <c r="AA1296" s="44"/>
      <c r="AB1296" s="44"/>
      <c r="AC1296" s="44"/>
      <c r="AD1296" s="44"/>
    </row>
    <row r="1297" spans="18:30">
      <c r="R1297" s="44"/>
      <c r="S1297" s="44"/>
      <c r="T1297" s="44"/>
      <c r="U1297" s="44"/>
      <c r="V1297" s="44"/>
      <c r="W1297" s="44"/>
      <c r="X1297" s="44"/>
      <c r="Y1297" s="44"/>
      <c r="Z1297" s="44"/>
      <c r="AA1297" s="44"/>
      <c r="AB1297" s="44"/>
      <c r="AC1297" s="44"/>
      <c r="AD1297" s="44"/>
    </row>
    <row r="1298" spans="18:30">
      <c r="R1298" s="44"/>
      <c r="S1298" s="44"/>
      <c r="T1298" s="44"/>
      <c r="U1298" s="44"/>
      <c r="V1298" s="44"/>
      <c r="W1298" s="44"/>
      <c r="X1298" s="44"/>
      <c r="Y1298" s="44"/>
      <c r="Z1298" s="44"/>
      <c r="AA1298" s="44"/>
      <c r="AB1298" s="44"/>
      <c r="AC1298" s="44"/>
      <c r="AD1298" s="44"/>
    </row>
    <row r="1299" spans="18:30">
      <c r="R1299" s="44"/>
      <c r="S1299" s="44"/>
      <c r="T1299" s="44"/>
      <c r="U1299" s="44"/>
      <c r="V1299" s="44"/>
      <c r="W1299" s="44"/>
      <c r="X1299" s="44"/>
      <c r="Y1299" s="44"/>
      <c r="Z1299" s="44"/>
      <c r="AA1299" s="44"/>
      <c r="AB1299" s="44"/>
      <c r="AC1299" s="44"/>
      <c r="AD1299" s="44"/>
    </row>
    <row r="1300" spans="18:30">
      <c r="R1300" s="44"/>
      <c r="S1300" s="44"/>
      <c r="T1300" s="44"/>
      <c r="U1300" s="44"/>
      <c r="V1300" s="44"/>
      <c r="W1300" s="44"/>
      <c r="X1300" s="44"/>
      <c r="Y1300" s="44"/>
      <c r="Z1300" s="44"/>
      <c r="AA1300" s="44"/>
      <c r="AB1300" s="44"/>
      <c r="AC1300" s="44"/>
      <c r="AD1300" s="44"/>
    </row>
    <row r="1301" spans="18:30">
      <c r="R1301" s="44"/>
      <c r="S1301" s="44"/>
      <c r="T1301" s="44"/>
      <c r="U1301" s="44"/>
      <c r="V1301" s="44"/>
      <c r="W1301" s="44"/>
      <c r="X1301" s="44"/>
      <c r="Y1301" s="44"/>
      <c r="Z1301" s="44"/>
      <c r="AA1301" s="44"/>
      <c r="AB1301" s="44"/>
      <c r="AC1301" s="44"/>
      <c r="AD1301" s="44"/>
    </row>
    <row r="1302" spans="18:30">
      <c r="R1302" s="44"/>
      <c r="S1302" s="44"/>
      <c r="T1302" s="44"/>
      <c r="U1302" s="44"/>
      <c r="V1302" s="44"/>
      <c r="W1302" s="44"/>
      <c r="X1302" s="44"/>
      <c r="Y1302" s="44"/>
      <c r="Z1302" s="44"/>
      <c r="AA1302" s="44"/>
      <c r="AB1302" s="44"/>
      <c r="AC1302" s="44"/>
      <c r="AD1302" s="44"/>
    </row>
    <row r="1303" spans="18:30">
      <c r="R1303" s="44"/>
      <c r="S1303" s="44"/>
      <c r="T1303" s="44"/>
      <c r="U1303" s="44"/>
      <c r="V1303" s="44"/>
      <c r="W1303" s="44"/>
      <c r="X1303" s="44"/>
      <c r="Y1303" s="44"/>
      <c r="Z1303" s="44"/>
      <c r="AA1303" s="44"/>
      <c r="AB1303" s="44"/>
      <c r="AC1303" s="44"/>
      <c r="AD1303" s="44"/>
    </row>
    <row r="1304" spans="18:30">
      <c r="R1304" s="44"/>
      <c r="S1304" s="44"/>
      <c r="T1304" s="44"/>
      <c r="U1304" s="44"/>
      <c r="V1304" s="44"/>
      <c r="W1304" s="44"/>
      <c r="X1304" s="44"/>
      <c r="Y1304" s="44"/>
      <c r="Z1304" s="44"/>
      <c r="AA1304" s="44"/>
      <c r="AB1304" s="44"/>
      <c r="AC1304" s="44"/>
      <c r="AD1304" s="44"/>
    </row>
    <row r="1305" spans="18:30">
      <c r="R1305" s="44"/>
      <c r="S1305" s="44"/>
      <c r="T1305" s="44"/>
      <c r="U1305" s="44"/>
      <c r="V1305" s="44"/>
      <c r="W1305" s="44"/>
      <c r="X1305" s="44"/>
      <c r="Y1305" s="44"/>
      <c r="Z1305" s="44"/>
      <c r="AA1305" s="44"/>
      <c r="AB1305" s="44"/>
      <c r="AC1305" s="44"/>
      <c r="AD1305" s="44"/>
    </row>
    <row r="1306" spans="18:30">
      <c r="R1306" s="44"/>
      <c r="S1306" s="44"/>
      <c r="T1306" s="44"/>
      <c r="U1306" s="44"/>
      <c r="V1306" s="44"/>
      <c r="W1306" s="44"/>
      <c r="X1306" s="44"/>
      <c r="Y1306" s="44"/>
      <c r="Z1306" s="44"/>
      <c r="AA1306" s="44"/>
      <c r="AB1306" s="44"/>
      <c r="AC1306" s="44"/>
      <c r="AD1306" s="44"/>
    </row>
    <row r="1307" spans="18:30">
      <c r="R1307" s="44"/>
      <c r="S1307" s="44"/>
      <c r="T1307" s="44"/>
      <c r="U1307" s="44"/>
      <c r="V1307" s="44"/>
      <c r="W1307" s="44"/>
      <c r="X1307" s="44"/>
      <c r="Y1307" s="44"/>
      <c r="Z1307" s="44"/>
      <c r="AA1307" s="44"/>
      <c r="AB1307" s="44"/>
      <c r="AC1307" s="44"/>
      <c r="AD1307" s="44"/>
    </row>
    <row r="1308" spans="18:30">
      <c r="R1308" s="44"/>
      <c r="S1308" s="44"/>
      <c r="T1308" s="44"/>
      <c r="U1308" s="44"/>
      <c r="V1308" s="44"/>
      <c r="W1308" s="44"/>
      <c r="X1308" s="44"/>
      <c r="Y1308" s="44"/>
      <c r="Z1308" s="44"/>
      <c r="AA1308" s="44"/>
      <c r="AB1308" s="44"/>
      <c r="AC1308" s="44"/>
      <c r="AD1308" s="44"/>
    </row>
    <row r="1309" spans="18:30">
      <c r="R1309" s="44"/>
      <c r="S1309" s="44"/>
      <c r="T1309" s="44"/>
      <c r="U1309" s="44"/>
      <c r="V1309" s="44"/>
      <c r="W1309" s="44"/>
      <c r="X1309" s="44"/>
      <c r="Y1309" s="44"/>
      <c r="Z1309" s="44"/>
      <c r="AA1309" s="44"/>
      <c r="AB1309" s="44"/>
      <c r="AC1309" s="44"/>
      <c r="AD1309" s="44"/>
    </row>
    <row r="1310" spans="18:30">
      <c r="R1310" s="44"/>
      <c r="S1310" s="44"/>
      <c r="T1310" s="44"/>
      <c r="U1310" s="44"/>
      <c r="V1310" s="44"/>
      <c r="W1310" s="44"/>
      <c r="X1310" s="44"/>
      <c r="Y1310" s="44"/>
      <c r="Z1310" s="44"/>
      <c r="AA1310" s="44"/>
      <c r="AB1310" s="44"/>
      <c r="AC1310" s="44"/>
      <c r="AD1310" s="44"/>
    </row>
    <row r="1311" spans="18:30">
      <c r="R1311" s="44"/>
      <c r="S1311" s="44"/>
      <c r="T1311" s="44"/>
      <c r="U1311" s="44"/>
      <c r="V1311" s="44"/>
      <c r="W1311" s="44"/>
      <c r="X1311" s="44"/>
      <c r="Y1311" s="44"/>
      <c r="Z1311" s="44"/>
      <c r="AA1311" s="44"/>
      <c r="AB1311" s="44"/>
      <c r="AC1311" s="44"/>
      <c r="AD1311" s="44"/>
    </row>
    <row r="1312" spans="18:30">
      <c r="R1312" s="44"/>
      <c r="S1312" s="44"/>
      <c r="T1312" s="44"/>
      <c r="U1312" s="44"/>
      <c r="V1312" s="44"/>
      <c r="W1312" s="44"/>
      <c r="X1312" s="44"/>
      <c r="Y1312" s="44"/>
      <c r="Z1312" s="44"/>
      <c r="AA1312" s="44"/>
      <c r="AB1312" s="44"/>
      <c r="AC1312" s="44"/>
      <c r="AD1312" s="44"/>
    </row>
    <row r="1313" spans="18:30">
      <c r="R1313" s="44"/>
      <c r="S1313" s="44"/>
      <c r="T1313" s="44"/>
      <c r="U1313" s="44"/>
      <c r="V1313" s="44"/>
      <c r="W1313" s="44"/>
      <c r="X1313" s="44"/>
      <c r="Y1313" s="44"/>
      <c r="Z1313" s="44"/>
      <c r="AA1313" s="44"/>
      <c r="AB1313" s="44"/>
      <c r="AC1313" s="44"/>
      <c r="AD1313" s="44"/>
    </row>
    <row r="1314" spans="18:30">
      <c r="R1314" s="44"/>
      <c r="S1314" s="44"/>
      <c r="T1314" s="44"/>
      <c r="U1314" s="44"/>
      <c r="V1314" s="44"/>
      <c r="W1314" s="44"/>
      <c r="X1314" s="44"/>
      <c r="Y1314" s="44"/>
      <c r="Z1314" s="44"/>
      <c r="AA1314" s="44"/>
      <c r="AB1314" s="44"/>
      <c r="AC1314" s="44"/>
      <c r="AD1314" s="44"/>
    </row>
    <row r="1315" spans="18:30">
      <c r="R1315" s="44"/>
      <c r="S1315" s="44"/>
      <c r="T1315" s="44"/>
      <c r="U1315" s="44"/>
      <c r="V1315" s="44"/>
      <c r="W1315" s="44"/>
      <c r="X1315" s="44"/>
      <c r="Y1315" s="44"/>
      <c r="Z1315" s="44"/>
      <c r="AA1315" s="44"/>
      <c r="AB1315" s="44"/>
      <c r="AC1315" s="44"/>
      <c r="AD1315" s="44"/>
    </row>
    <row r="1316" spans="18:30">
      <c r="R1316" s="44"/>
      <c r="S1316" s="44"/>
      <c r="T1316" s="44"/>
      <c r="U1316" s="44"/>
      <c r="V1316" s="44"/>
      <c r="W1316" s="44"/>
      <c r="X1316" s="44"/>
      <c r="Y1316" s="44"/>
      <c r="Z1316" s="44"/>
      <c r="AA1316" s="44"/>
      <c r="AB1316" s="44"/>
      <c r="AC1316" s="44"/>
      <c r="AD1316" s="44"/>
    </row>
    <row r="1317" spans="18:30">
      <c r="R1317" s="44"/>
      <c r="S1317" s="44"/>
      <c r="T1317" s="44"/>
      <c r="U1317" s="44"/>
      <c r="V1317" s="44"/>
      <c r="W1317" s="44"/>
      <c r="X1317" s="44"/>
      <c r="Y1317" s="44"/>
      <c r="Z1317" s="44"/>
      <c r="AA1317" s="44"/>
      <c r="AB1317" s="44"/>
      <c r="AC1317" s="44"/>
      <c r="AD1317" s="44"/>
    </row>
    <row r="1318" spans="18:30">
      <c r="R1318" s="44"/>
      <c r="S1318" s="44"/>
      <c r="T1318" s="44"/>
      <c r="U1318" s="44"/>
      <c r="V1318" s="44"/>
      <c r="W1318" s="44"/>
      <c r="X1318" s="44"/>
      <c r="Y1318" s="44"/>
      <c r="Z1318" s="44"/>
      <c r="AA1318" s="44"/>
      <c r="AB1318" s="44"/>
      <c r="AC1318" s="44"/>
      <c r="AD1318" s="44"/>
    </row>
    <row r="1319" spans="18:30">
      <c r="R1319" s="44"/>
      <c r="S1319" s="44"/>
      <c r="T1319" s="44"/>
      <c r="U1319" s="44"/>
      <c r="V1319" s="44"/>
      <c r="W1319" s="44"/>
      <c r="X1319" s="44"/>
      <c r="Y1319" s="44"/>
      <c r="Z1319" s="44"/>
      <c r="AA1319" s="44"/>
      <c r="AB1319" s="44"/>
      <c r="AC1319" s="44"/>
      <c r="AD1319" s="44"/>
    </row>
    <row r="1320" spans="18:30">
      <c r="R1320" s="44"/>
      <c r="S1320" s="44"/>
      <c r="T1320" s="44"/>
      <c r="U1320" s="44"/>
      <c r="V1320" s="44"/>
      <c r="W1320" s="44"/>
      <c r="X1320" s="44"/>
      <c r="Y1320" s="44"/>
      <c r="Z1320" s="44"/>
      <c r="AA1320" s="44"/>
      <c r="AB1320" s="44"/>
      <c r="AC1320" s="44"/>
      <c r="AD1320" s="44"/>
    </row>
    <row r="1321" spans="18:30">
      <c r="R1321" s="44"/>
      <c r="S1321" s="44"/>
      <c r="T1321" s="44"/>
      <c r="U1321" s="44"/>
      <c r="V1321" s="44"/>
      <c r="W1321" s="44"/>
      <c r="X1321" s="44"/>
      <c r="Y1321" s="44"/>
      <c r="Z1321" s="44"/>
      <c r="AA1321" s="44"/>
      <c r="AB1321" s="44"/>
      <c r="AC1321" s="44"/>
      <c r="AD1321" s="44"/>
    </row>
    <row r="1322" spans="18:30">
      <c r="R1322" s="44"/>
      <c r="S1322" s="44"/>
      <c r="T1322" s="44"/>
      <c r="U1322" s="44"/>
      <c r="V1322" s="44"/>
      <c r="W1322" s="44"/>
      <c r="X1322" s="44"/>
      <c r="Y1322" s="44"/>
      <c r="Z1322" s="44"/>
      <c r="AA1322" s="44"/>
      <c r="AB1322" s="44"/>
      <c r="AC1322" s="44"/>
      <c r="AD1322" s="44"/>
    </row>
    <row r="1323" spans="18:30">
      <c r="R1323" s="44"/>
      <c r="S1323" s="44"/>
      <c r="T1323" s="44"/>
      <c r="U1323" s="44"/>
      <c r="V1323" s="44"/>
      <c r="W1323" s="44"/>
      <c r="X1323" s="44"/>
      <c r="Y1323" s="44"/>
      <c r="Z1323" s="44"/>
      <c r="AA1323" s="44"/>
      <c r="AB1323" s="44"/>
      <c r="AC1323" s="44"/>
      <c r="AD1323" s="44"/>
    </row>
    <row r="1324" spans="18:30">
      <c r="R1324" s="44"/>
      <c r="S1324" s="44"/>
      <c r="T1324" s="44"/>
      <c r="U1324" s="44"/>
      <c r="V1324" s="44"/>
      <c r="W1324" s="44"/>
      <c r="X1324" s="44"/>
      <c r="Y1324" s="44"/>
      <c r="Z1324" s="44"/>
      <c r="AA1324" s="44"/>
      <c r="AB1324" s="44"/>
      <c r="AC1324" s="44"/>
      <c r="AD1324" s="44"/>
    </row>
    <row r="1325" spans="18:30">
      <c r="R1325" s="44"/>
      <c r="S1325" s="44"/>
      <c r="T1325" s="44"/>
      <c r="U1325" s="44"/>
      <c r="V1325" s="44"/>
      <c r="W1325" s="44"/>
      <c r="X1325" s="44"/>
      <c r="Y1325" s="44"/>
      <c r="Z1325" s="44"/>
      <c r="AA1325" s="44"/>
      <c r="AB1325" s="44"/>
      <c r="AC1325" s="44"/>
      <c r="AD1325" s="44"/>
    </row>
    <row r="1326" spans="18:30">
      <c r="R1326" s="44"/>
      <c r="S1326" s="44"/>
      <c r="T1326" s="44"/>
      <c r="U1326" s="44"/>
      <c r="V1326" s="44"/>
      <c r="W1326" s="44"/>
      <c r="X1326" s="44"/>
      <c r="Y1326" s="44"/>
      <c r="Z1326" s="44"/>
      <c r="AA1326" s="44"/>
      <c r="AB1326" s="44"/>
      <c r="AC1326" s="44"/>
      <c r="AD1326" s="44"/>
    </row>
    <row r="1327" spans="18:30">
      <c r="R1327" s="44"/>
      <c r="S1327" s="44"/>
      <c r="T1327" s="44"/>
      <c r="U1327" s="44"/>
      <c r="V1327" s="44"/>
      <c r="W1327" s="44"/>
      <c r="X1327" s="44"/>
      <c r="Y1327" s="44"/>
      <c r="Z1327" s="44"/>
      <c r="AA1327" s="44"/>
      <c r="AB1327" s="44"/>
      <c r="AC1327" s="44"/>
      <c r="AD1327" s="44"/>
    </row>
    <row r="1328" spans="18:30">
      <c r="R1328" s="44"/>
      <c r="S1328" s="44"/>
      <c r="T1328" s="44"/>
      <c r="U1328" s="44"/>
      <c r="V1328" s="44"/>
      <c r="W1328" s="44"/>
      <c r="X1328" s="44"/>
      <c r="Y1328" s="44"/>
      <c r="Z1328" s="44"/>
      <c r="AA1328" s="44"/>
      <c r="AB1328" s="44"/>
      <c r="AC1328" s="44"/>
      <c r="AD1328" s="44"/>
    </row>
    <row r="1329" spans="18:30">
      <c r="R1329" s="44"/>
      <c r="S1329" s="44"/>
      <c r="T1329" s="44"/>
      <c r="U1329" s="44"/>
      <c r="V1329" s="44"/>
      <c r="W1329" s="44"/>
      <c r="X1329" s="44"/>
      <c r="Y1329" s="44"/>
      <c r="Z1329" s="44"/>
      <c r="AA1329" s="44"/>
      <c r="AB1329" s="44"/>
      <c r="AC1329" s="44"/>
      <c r="AD1329" s="44"/>
    </row>
    <row r="1330" spans="18:30">
      <c r="R1330" s="44"/>
      <c r="S1330" s="44"/>
      <c r="T1330" s="44"/>
      <c r="U1330" s="44"/>
      <c r="V1330" s="44"/>
      <c r="W1330" s="44"/>
      <c r="X1330" s="44"/>
      <c r="Y1330" s="44"/>
      <c r="Z1330" s="44"/>
      <c r="AA1330" s="44"/>
      <c r="AB1330" s="44"/>
      <c r="AC1330" s="44"/>
      <c r="AD1330" s="44"/>
    </row>
    <row r="1331" spans="18:30">
      <c r="R1331" s="44"/>
      <c r="S1331" s="44"/>
      <c r="T1331" s="44"/>
      <c r="U1331" s="44"/>
      <c r="V1331" s="44"/>
      <c r="W1331" s="44"/>
      <c r="X1331" s="44"/>
      <c r="Y1331" s="44"/>
      <c r="Z1331" s="44"/>
      <c r="AA1331" s="44"/>
      <c r="AB1331" s="44"/>
      <c r="AC1331" s="44"/>
      <c r="AD1331" s="44"/>
    </row>
    <row r="1332" spans="18:30">
      <c r="R1332" s="44"/>
      <c r="S1332" s="44"/>
      <c r="T1332" s="44"/>
      <c r="U1332" s="44"/>
      <c r="V1332" s="44"/>
      <c r="W1332" s="44"/>
      <c r="X1332" s="44"/>
      <c r="Y1332" s="44"/>
      <c r="Z1332" s="44"/>
      <c r="AA1332" s="44"/>
      <c r="AB1332" s="44"/>
      <c r="AC1332" s="44"/>
      <c r="AD1332" s="44"/>
    </row>
    <row r="1333" spans="18:30">
      <c r="R1333" s="44"/>
      <c r="S1333" s="44"/>
      <c r="T1333" s="44"/>
      <c r="U1333" s="44"/>
      <c r="V1333" s="44"/>
      <c r="W1333" s="44"/>
      <c r="X1333" s="44"/>
      <c r="Y1333" s="44"/>
      <c r="Z1333" s="44"/>
      <c r="AA1333" s="44"/>
      <c r="AB1333" s="44"/>
      <c r="AC1333" s="44"/>
      <c r="AD1333" s="44"/>
    </row>
    <row r="1334" spans="18:30">
      <c r="R1334" s="44"/>
      <c r="S1334" s="44"/>
      <c r="T1334" s="44"/>
      <c r="U1334" s="44"/>
      <c r="V1334" s="44"/>
      <c r="W1334" s="44"/>
      <c r="X1334" s="44"/>
      <c r="Y1334" s="44"/>
      <c r="Z1334" s="44"/>
      <c r="AA1334" s="44"/>
      <c r="AB1334" s="44"/>
      <c r="AC1334" s="44"/>
      <c r="AD1334" s="44"/>
    </row>
    <row r="1335" spans="18:30">
      <c r="R1335" s="44"/>
      <c r="S1335" s="44"/>
      <c r="T1335" s="44"/>
      <c r="U1335" s="44"/>
      <c r="V1335" s="44"/>
      <c r="W1335" s="44"/>
      <c r="X1335" s="44"/>
      <c r="Y1335" s="44"/>
      <c r="Z1335" s="44"/>
      <c r="AA1335" s="44"/>
      <c r="AB1335" s="44"/>
      <c r="AC1335" s="44"/>
      <c r="AD1335" s="44"/>
    </row>
    <row r="1336" spans="18:30">
      <c r="R1336" s="44"/>
      <c r="S1336" s="44"/>
      <c r="T1336" s="44"/>
      <c r="U1336" s="44"/>
      <c r="V1336" s="44"/>
      <c r="W1336" s="44"/>
      <c r="X1336" s="44"/>
      <c r="Y1336" s="44"/>
      <c r="Z1336" s="44"/>
      <c r="AA1336" s="44"/>
      <c r="AB1336" s="44"/>
      <c r="AC1336" s="44"/>
      <c r="AD1336" s="44"/>
    </row>
    <row r="1337" spans="18:30">
      <c r="R1337" s="44"/>
      <c r="S1337" s="44"/>
      <c r="T1337" s="44"/>
      <c r="U1337" s="44"/>
      <c r="V1337" s="44"/>
      <c r="W1337" s="44"/>
      <c r="X1337" s="44"/>
      <c r="Y1337" s="44"/>
      <c r="Z1337" s="44"/>
      <c r="AA1337" s="44"/>
      <c r="AB1337" s="44"/>
      <c r="AC1337" s="44"/>
      <c r="AD1337" s="44"/>
    </row>
    <row r="1338" spans="18:30">
      <c r="R1338" s="44"/>
      <c r="S1338" s="44"/>
      <c r="T1338" s="44"/>
      <c r="U1338" s="44"/>
      <c r="V1338" s="44"/>
      <c r="W1338" s="44"/>
      <c r="X1338" s="44"/>
      <c r="Y1338" s="44"/>
      <c r="Z1338" s="44"/>
      <c r="AA1338" s="44"/>
      <c r="AB1338" s="44"/>
      <c r="AC1338" s="44"/>
      <c r="AD1338" s="44"/>
    </row>
    <row r="1339" spans="18:30">
      <c r="R1339" s="44"/>
      <c r="S1339" s="44"/>
      <c r="T1339" s="44"/>
      <c r="U1339" s="44"/>
      <c r="V1339" s="44"/>
      <c r="W1339" s="44"/>
      <c r="X1339" s="44"/>
      <c r="Y1339" s="44"/>
      <c r="Z1339" s="44"/>
      <c r="AA1339" s="44"/>
      <c r="AB1339" s="44"/>
      <c r="AC1339" s="44"/>
      <c r="AD1339" s="44"/>
    </row>
    <row r="1340" spans="18:30">
      <c r="R1340" s="44"/>
      <c r="S1340" s="44"/>
      <c r="T1340" s="44"/>
      <c r="U1340" s="44"/>
      <c r="V1340" s="44"/>
      <c r="W1340" s="44"/>
      <c r="X1340" s="44"/>
      <c r="Y1340" s="44"/>
      <c r="Z1340" s="44"/>
      <c r="AA1340" s="44"/>
      <c r="AB1340" s="44"/>
      <c r="AC1340" s="44"/>
      <c r="AD1340" s="44"/>
    </row>
    <row r="1341" spans="18:30">
      <c r="R1341" s="44"/>
      <c r="S1341" s="44"/>
      <c r="T1341" s="44"/>
      <c r="U1341" s="44"/>
      <c r="V1341" s="44"/>
      <c r="W1341" s="44"/>
      <c r="X1341" s="44"/>
      <c r="Y1341" s="44"/>
      <c r="Z1341" s="44"/>
      <c r="AA1341" s="44"/>
      <c r="AB1341" s="44"/>
      <c r="AC1341" s="44"/>
      <c r="AD1341" s="44"/>
    </row>
    <row r="1342" spans="18:30">
      <c r="R1342" s="44"/>
      <c r="S1342" s="44"/>
      <c r="T1342" s="44"/>
      <c r="U1342" s="44"/>
      <c r="V1342" s="44"/>
      <c r="W1342" s="44"/>
      <c r="X1342" s="44"/>
      <c r="Y1342" s="44"/>
      <c r="Z1342" s="44"/>
      <c r="AA1342" s="44"/>
      <c r="AB1342" s="44"/>
      <c r="AC1342" s="44"/>
      <c r="AD1342" s="44"/>
    </row>
    <row r="1343" spans="18:30">
      <c r="R1343" s="44"/>
      <c r="S1343" s="44"/>
      <c r="T1343" s="44"/>
      <c r="U1343" s="44"/>
      <c r="V1343" s="44"/>
      <c r="W1343" s="44"/>
      <c r="X1343" s="44"/>
      <c r="Y1343" s="44"/>
      <c r="Z1343" s="44"/>
      <c r="AA1343" s="44"/>
      <c r="AB1343" s="44"/>
      <c r="AC1343" s="44"/>
      <c r="AD1343" s="44"/>
    </row>
    <row r="1344" spans="18:30">
      <c r="R1344" s="44"/>
      <c r="S1344" s="44"/>
      <c r="T1344" s="44"/>
      <c r="U1344" s="44"/>
      <c r="V1344" s="44"/>
      <c r="W1344" s="44"/>
      <c r="X1344" s="44"/>
      <c r="Y1344" s="44"/>
      <c r="Z1344" s="44"/>
      <c r="AA1344" s="44"/>
      <c r="AB1344" s="44"/>
      <c r="AC1344" s="44"/>
      <c r="AD1344" s="44"/>
    </row>
    <row r="1345" spans="18:30">
      <c r="R1345" s="44"/>
      <c r="S1345" s="44"/>
      <c r="T1345" s="44"/>
      <c r="U1345" s="44"/>
      <c r="V1345" s="44"/>
      <c r="W1345" s="44"/>
      <c r="X1345" s="44"/>
      <c r="Y1345" s="44"/>
      <c r="Z1345" s="44"/>
      <c r="AA1345" s="44"/>
      <c r="AB1345" s="44"/>
      <c r="AC1345" s="44"/>
      <c r="AD1345" s="44"/>
    </row>
    <row r="1346" spans="18:30">
      <c r="R1346" s="44"/>
      <c r="S1346" s="44"/>
      <c r="T1346" s="44"/>
      <c r="U1346" s="44"/>
      <c r="V1346" s="44"/>
      <c r="W1346" s="44"/>
      <c r="X1346" s="44"/>
      <c r="Y1346" s="44"/>
      <c r="Z1346" s="44"/>
      <c r="AA1346" s="44"/>
      <c r="AB1346" s="44"/>
      <c r="AC1346" s="44"/>
      <c r="AD1346" s="44"/>
    </row>
    <row r="1347" spans="18:30">
      <c r="R1347" s="44"/>
      <c r="S1347" s="44"/>
      <c r="T1347" s="44"/>
      <c r="U1347" s="44"/>
      <c r="V1347" s="44"/>
      <c r="W1347" s="44"/>
      <c r="X1347" s="44"/>
      <c r="Y1347" s="44"/>
      <c r="Z1347" s="44"/>
      <c r="AA1347" s="44"/>
      <c r="AB1347" s="44"/>
      <c r="AC1347" s="44"/>
      <c r="AD1347" s="44"/>
    </row>
    <row r="1348" spans="18:30">
      <c r="R1348" s="44"/>
      <c r="S1348" s="44"/>
      <c r="T1348" s="44"/>
      <c r="U1348" s="44"/>
      <c r="V1348" s="44"/>
      <c r="W1348" s="44"/>
      <c r="X1348" s="44"/>
      <c r="Y1348" s="44"/>
      <c r="Z1348" s="44"/>
      <c r="AA1348" s="44"/>
      <c r="AB1348" s="44"/>
      <c r="AC1348" s="44"/>
      <c r="AD1348" s="44"/>
    </row>
    <row r="1349" spans="18:30">
      <c r="R1349" s="44"/>
      <c r="S1349" s="44"/>
      <c r="T1349" s="44"/>
      <c r="U1349" s="44"/>
      <c r="V1349" s="44"/>
      <c r="W1349" s="44"/>
      <c r="X1349" s="44"/>
      <c r="Y1349" s="44"/>
      <c r="Z1349" s="44"/>
      <c r="AA1349" s="44"/>
      <c r="AB1349" s="44"/>
      <c r="AC1349" s="44"/>
      <c r="AD1349" s="44"/>
    </row>
    <row r="1350" spans="18:30">
      <c r="R1350" s="44"/>
      <c r="S1350" s="44"/>
      <c r="T1350" s="44"/>
      <c r="U1350" s="44"/>
      <c r="V1350" s="44"/>
      <c r="W1350" s="44"/>
      <c r="X1350" s="44"/>
      <c r="Y1350" s="44"/>
      <c r="Z1350" s="44"/>
      <c r="AA1350" s="44"/>
      <c r="AB1350" s="44"/>
      <c r="AC1350" s="44"/>
      <c r="AD1350" s="44"/>
    </row>
    <row r="1351" spans="18:30">
      <c r="R1351" s="44"/>
      <c r="S1351" s="44"/>
      <c r="T1351" s="44"/>
      <c r="U1351" s="44"/>
      <c r="V1351" s="44"/>
      <c r="W1351" s="44"/>
      <c r="X1351" s="44"/>
      <c r="Y1351" s="44"/>
      <c r="Z1351" s="44"/>
      <c r="AA1351" s="44"/>
      <c r="AB1351" s="44"/>
      <c r="AC1351" s="44"/>
      <c r="AD1351" s="44"/>
    </row>
    <row r="1352" spans="18:30">
      <c r="R1352" s="44"/>
      <c r="S1352" s="44"/>
      <c r="T1352" s="44"/>
      <c r="U1352" s="44"/>
      <c r="V1352" s="44"/>
      <c r="W1352" s="44"/>
      <c r="X1352" s="44"/>
      <c r="Y1352" s="44"/>
      <c r="Z1352" s="44"/>
      <c r="AA1352" s="44"/>
      <c r="AB1352" s="44"/>
      <c r="AC1352" s="44"/>
      <c r="AD1352" s="44"/>
    </row>
    <row r="1353" spans="18:30">
      <c r="R1353" s="44"/>
      <c r="S1353" s="44"/>
      <c r="T1353" s="44"/>
      <c r="U1353" s="44"/>
      <c r="V1353" s="44"/>
      <c r="W1353" s="44"/>
      <c r="X1353" s="44"/>
      <c r="Y1353" s="44"/>
      <c r="Z1353" s="44"/>
      <c r="AA1353" s="44"/>
      <c r="AB1353" s="44"/>
      <c r="AC1353" s="44"/>
      <c r="AD1353" s="44"/>
    </row>
    <row r="1354" spans="18:30">
      <c r="R1354" s="44"/>
      <c r="S1354" s="44"/>
      <c r="T1354" s="44"/>
      <c r="U1354" s="44"/>
      <c r="V1354" s="44"/>
      <c r="W1354" s="44"/>
      <c r="X1354" s="44"/>
      <c r="Y1354" s="44"/>
      <c r="Z1354" s="44"/>
      <c r="AA1354" s="44"/>
      <c r="AB1354" s="44"/>
      <c r="AC1354" s="44"/>
      <c r="AD1354" s="44"/>
    </row>
    <row r="1355" spans="18:30">
      <c r="R1355" s="44"/>
      <c r="S1355" s="44"/>
      <c r="T1355" s="44"/>
      <c r="U1355" s="44"/>
      <c r="V1355" s="44"/>
      <c r="W1355" s="44"/>
      <c r="X1355" s="44"/>
      <c r="Y1355" s="44"/>
      <c r="Z1355" s="44"/>
      <c r="AA1355" s="44"/>
      <c r="AB1355" s="44"/>
      <c r="AC1355" s="44"/>
      <c r="AD1355" s="44"/>
    </row>
    <row r="1356" spans="18:30">
      <c r="R1356" s="44"/>
      <c r="S1356" s="44"/>
      <c r="T1356" s="44"/>
      <c r="U1356" s="44"/>
      <c r="V1356" s="44"/>
      <c r="W1356" s="44"/>
      <c r="X1356" s="44"/>
      <c r="Y1356" s="44"/>
      <c r="Z1356" s="44"/>
      <c r="AA1356" s="44"/>
      <c r="AB1356" s="44"/>
      <c r="AC1356" s="44"/>
      <c r="AD1356" s="44"/>
    </row>
    <row r="1357" spans="18:30">
      <c r="R1357" s="44"/>
      <c r="S1357" s="44"/>
      <c r="T1357" s="44"/>
      <c r="U1357" s="44"/>
      <c r="V1357" s="44"/>
      <c r="W1357" s="44"/>
      <c r="X1357" s="44"/>
      <c r="Y1357" s="44"/>
      <c r="Z1357" s="44"/>
      <c r="AA1357" s="44"/>
      <c r="AB1357" s="44"/>
      <c r="AC1357" s="44"/>
      <c r="AD1357" s="44"/>
    </row>
    <row r="1358" spans="18:30">
      <c r="R1358" s="44"/>
      <c r="S1358" s="44"/>
      <c r="T1358" s="44"/>
      <c r="U1358" s="44"/>
      <c r="V1358" s="44"/>
      <c r="W1358" s="44"/>
      <c r="X1358" s="44"/>
      <c r="Y1358" s="44"/>
      <c r="Z1358" s="44"/>
      <c r="AA1358" s="44"/>
      <c r="AB1358" s="44"/>
      <c r="AC1358" s="44"/>
      <c r="AD1358" s="44"/>
    </row>
    <row r="1359" spans="18:30">
      <c r="R1359" s="44"/>
      <c r="S1359" s="44"/>
      <c r="T1359" s="44"/>
      <c r="U1359" s="44"/>
      <c r="V1359" s="44"/>
      <c r="W1359" s="44"/>
      <c r="X1359" s="44"/>
      <c r="Y1359" s="44"/>
      <c r="Z1359" s="44"/>
      <c r="AA1359" s="44"/>
      <c r="AB1359" s="44"/>
      <c r="AC1359" s="44"/>
      <c r="AD1359" s="44"/>
    </row>
    <row r="1360" spans="18:30">
      <c r="R1360" s="44"/>
      <c r="S1360" s="44"/>
      <c r="T1360" s="44"/>
      <c r="U1360" s="44"/>
      <c r="V1360" s="44"/>
      <c r="W1360" s="44"/>
      <c r="X1360" s="44"/>
      <c r="Y1360" s="44"/>
      <c r="Z1360" s="44"/>
      <c r="AA1360" s="44"/>
      <c r="AB1360" s="44"/>
      <c r="AC1360" s="44"/>
      <c r="AD1360" s="44"/>
    </row>
    <row r="1361" spans="18:30">
      <c r="R1361" s="44"/>
      <c r="S1361" s="44"/>
      <c r="T1361" s="44"/>
      <c r="U1361" s="44"/>
      <c r="V1361" s="44"/>
      <c r="W1361" s="44"/>
      <c r="X1361" s="44"/>
      <c r="Y1361" s="44"/>
      <c r="Z1361" s="44"/>
      <c r="AA1361" s="44"/>
      <c r="AB1361" s="44"/>
      <c r="AC1361" s="44"/>
      <c r="AD1361" s="44"/>
    </row>
    <row r="1362" spans="18:30">
      <c r="R1362" s="44"/>
      <c r="S1362" s="44"/>
      <c r="T1362" s="44"/>
      <c r="U1362" s="44"/>
      <c r="V1362" s="44"/>
      <c r="W1362" s="44"/>
      <c r="X1362" s="44"/>
      <c r="Y1362" s="44"/>
      <c r="Z1362" s="44"/>
      <c r="AA1362" s="44"/>
      <c r="AB1362" s="44"/>
      <c r="AC1362" s="44"/>
      <c r="AD1362" s="44"/>
    </row>
    <row r="1363" spans="18:30">
      <c r="R1363" s="44"/>
      <c r="S1363" s="44"/>
      <c r="T1363" s="44"/>
      <c r="U1363" s="44"/>
      <c r="V1363" s="44"/>
      <c r="W1363" s="44"/>
      <c r="X1363" s="44"/>
      <c r="Y1363" s="44"/>
      <c r="Z1363" s="44"/>
      <c r="AA1363" s="44"/>
      <c r="AB1363" s="44"/>
      <c r="AC1363" s="44"/>
      <c r="AD1363" s="44"/>
    </row>
    <row r="1364" spans="18:30">
      <c r="R1364" s="44"/>
      <c r="S1364" s="44"/>
      <c r="T1364" s="44"/>
      <c r="U1364" s="44"/>
      <c r="V1364" s="44"/>
      <c r="W1364" s="44"/>
      <c r="X1364" s="44"/>
      <c r="Y1364" s="44"/>
      <c r="Z1364" s="44"/>
      <c r="AA1364" s="44"/>
      <c r="AB1364" s="44"/>
      <c r="AC1364" s="44"/>
      <c r="AD1364" s="44"/>
    </row>
    <row r="1365" spans="18:30">
      <c r="R1365" s="44"/>
      <c r="S1365" s="44"/>
      <c r="T1365" s="44"/>
      <c r="U1365" s="44"/>
      <c r="V1365" s="44"/>
      <c r="W1365" s="44"/>
      <c r="X1365" s="44"/>
      <c r="Y1365" s="44"/>
      <c r="Z1365" s="44"/>
      <c r="AA1365" s="44"/>
      <c r="AB1365" s="44"/>
      <c r="AC1365" s="44"/>
      <c r="AD1365" s="44"/>
    </row>
    <row r="1366" spans="18:30">
      <c r="R1366" s="44"/>
      <c r="S1366" s="44"/>
      <c r="T1366" s="44"/>
      <c r="U1366" s="44"/>
      <c r="V1366" s="44"/>
      <c r="W1366" s="44"/>
      <c r="X1366" s="44"/>
      <c r="Y1366" s="44"/>
      <c r="Z1366" s="44"/>
      <c r="AA1366" s="44"/>
      <c r="AB1366" s="44"/>
      <c r="AC1366" s="44"/>
      <c r="AD1366" s="44"/>
    </row>
    <row r="1367" spans="18:30">
      <c r="R1367" s="44"/>
      <c r="S1367" s="44"/>
      <c r="T1367" s="44"/>
      <c r="U1367" s="44"/>
      <c r="V1367" s="44"/>
      <c r="W1367" s="44"/>
      <c r="X1367" s="44"/>
      <c r="Y1367" s="44"/>
      <c r="Z1367" s="44"/>
      <c r="AA1367" s="44"/>
      <c r="AB1367" s="44"/>
      <c r="AC1367" s="44"/>
      <c r="AD1367" s="44"/>
    </row>
    <row r="1368" spans="18:30">
      <c r="R1368" s="44"/>
      <c r="S1368" s="44"/>
      <c r="T1368" s="44"/>
      <c r="U1368" s="44"/>
      <c r="V1368" s="44"/>
      <c r="W1368" s="44"/>
      <c r="X1368" s="44"/>
      <c r="Y1368" s="44"/>
      <c r="Z1368" s="44"/>
      <c r="AA1368" s="44"/>
      <c r="AB1368" s="44"/>
      <c r="AC1368" s="44"/>
      <c r="AD1368" s="44"/>
    </row>
    <row r="1369" spans="18:30">
      <c r="R1369" s="44"/>
      <c r="S1369" s="44"/>
      <c r="T1369" s="44"/>
      <c r="U1369" s="44"/>
      <c r="V1369" s="44"/>
      <c r="W1369" s="44"/>
      <c r="X1369" s="44"/>
      <c r="Y1369" s="44"/>
      <c r="Z1369" s="44"/>
      <c r="AA1369" s="44"/>
      <c r="AB1369" s="44"/>
      <c r="AC1369" s="44"/>
      <c r="AD1369" s="44"/>
    </row>
    <row r="1370" spans="18:30">
      <c r="R1370" s="44"/>
      <c r="S1370" s="44"/>
      <c r="T1370" s="44"/>
      <c r="U1370" s="44"/>
      <c r="V1370" s="44"/>
      <c r="W1370" s="44"/>
      <c r="X1370" s="44"/>
      <c r="Y1370" s="44"/>
      <c r="Z1370" s="44"/>
      <c r="AA1370" s="44"/>
      <c r="AB1370" s="44"/>
      <c r="AC1370" s="44"/>
      <c r="AD1370" s="44"/>
    </row>
    <row r="1371" spans="18:30">
      <c r="R1371" s="44"/>
      <c r="S1371" s="44"/>
      <c r="T1371" s="44"/>
      <c r="U1371" s="44"/>
      <c r="V1371" s="44"/>
      <c r="W1371" s="44"/>
      <c r="X1371" s="44"/>
      <c r="Y1371" s="44"/>
      <c r="Z1371" s="44"/>
      <c r="AA1371" s="44"/>
      <c r="AB1371" s="44"/>
      <c r="AC1371" s="44"/>
      <c r="AD1371" s="44"/>
    </row>
    <row r="1372" spans="18:30">
      <c r="R1372" s="44"/>
      <c r="S1372" s="44"/>
      <c r="T1372" s="44"/>
      <c r="U1372" s="44"/>
      <c r="V1372" s="44"/>
      <c r="W1372" s="44"/>
      <c r="X1372" s="44"/>
      <c r="Y1372" s="44"/>
      <c r="Z1372" s="44"/>
      <c r="AA1372" s="44"/>
      <c r="AB1372" s="44"/>
      <c r="AC1372" s="44"/>
      <c r="AD1372" s="44"/>
    </row>
    <row r="1373" spans="18:30">
      <c r="R1373" s="44"/>
      <c r="S1373" s="44"/>
      <c r="T1373" s="44"/>
      <c r="U1373" s="44"/>
      <c r="V1373" s="44"/>
      <c r="W1373" s="44"/>
      <c r="X1373" s="44"/>
      <c r="Y1373" s="44"/>
      <c r="Z1373" s="44"/>
      <c r="AA1373" s="44"/>
      <c r="AB1373" s="44"/>
      <c r="AC1373" s="44"/>
      <c r="AD1373" s="44"/>
    </row>
    <row r="1374" spans="18:30">
      <c r="R1374" s="44"/>
      <c r="S1374" s="44"/>
      <c r="T1374" s="44"/>
      <c r="U1374" s="44"/>
      <c r="V1374" s="44"/>
      <c r="W1374" s="44"/>
      <c r="X1374" s="44"/>
      <c r="Y1374" s="44"/>
      <c r="Z1374" s="44"/>
      <c r="AA1374" s="44"/>
      <c r="AB1374" s="44"/>
      <c r="AC1374" s="44"/>
      <c r="AD1374" s="44"/>
    </row>
    <row r="1375" spans="18:30">
      <c r="R1375" s="44"/>
      <c r="S1375" s="44"/>
      <c r="T1375" s="44"/>
      <c r="U1375" s="44"/>
      <c r="V1375" s="44"/>
      <c r="W1375" s="44"/>
      <c r="X1375" s="44"/>
      <c r="Y1375" s="44"/>
      <c r="Z1375" s="44"/>
      <c r="AA1375" s="44"/>
      <c r="AB1375" s="44"/>
      <c r="AC1375" s="44"/>
      <c r="AD1375" s="44"/>
    </row>
    <row r="1376" spans="18:30">
      <c r="R1376" s="44"/>
      <c r="S1376" s="44"/>
      <c r="T1376" s="44"/>
      <c r="U1376" s="44"/>
      <c r="V1376" s="44"/>
      <c r="W1376" s="44"/>
      <c r="X1376" s="44"/>
      <c r="Y1376" s="44"/>
      <c r="Z1376" s="44"/>
      <c r="AA1376" s="44"/>
      <c r="AB1376" s="44"/>
      <c r="AC1376" s="44"/>
      <c r="AD1376" s="44"/>
    </row>
    <row r="1377" spans="18:30">
      <c r="R1377" s="44"/>
      <c r="S1377" s="44"/>
      <c r="T1377" s="44"/>
      <c r="U1377" s="44"/>
      <c r="V1377" s="44"/>
      <c r="W1377" s="44"/>
      <c r="X1377" s="44"/>
      <c r="Y1377" s="44"/>
      <c r="Z1377" s="44"/>
      <c r="AA1377" s="44"/>
      <c r="AB1377" s="44"/>
      <c r="AC1377" s="44"/>
      <c r="AD1377" s="44"/>
    </row>
    <row r="1378" spans="18:30">
      <c r="R1378" s="44"/>
      <c r="S1378" s="44"/>
      <c r="T1378" s="44"/>
      <c r="U1378" s="44"/>
      <c r="V1378" s="44"/>
      <c r="W1378" s="44"/>
      <c r="X1378" s="44"/>
      <c r="Y1378" s="44"/>
      <c r="Z1378" s="44"/>
      <c r="AA1378" s="44"/>
      <c r="AB1378" s="44"/>
      <c r="AC1378" s="44"/>
      <c r="AD1378" s="44"/>
    </row>
    <row r="1379" spans="18:30">
      <c r="R1379" s="44"/>
      <c r="S1379" s="44"/>
      <c r="T1379" s="44"/>
      <c r="U1379" s="44"/>
      <c r="V1379" s="44"/>
      <c r="W1379" s="44"/>
      <c r="X1379" s="44"/>
      <c r="Y1379" s="44"/>
      <c r="Z1379" s="44"/>
      <c r="AA1379" s="44"/>
      <c r="AB1379" s="44"/>
      <c r="AC1379" s="44"/>
      <c r="AD1379" s="44"/>
    </row>
    <row r="1380" spans="18:30">
      <c r="R1380" s="44"/>
      <c r="S1380" s="44"/>
      <c r="T1380" s="44"/>
      <c r="U1380" s="44"/>
      <c r="V1380" s="44"/>
      <c r="W1380" s="44"/>
      <c r="X1380" s="44"/>
      <c r="Y1380" s="44"/>
      <c r="Z1380" s="44"/>
      <c r="AA1380" s="44"/>
      <c r="AB1380" s="44"/>
      <c r="AC1380" s="44"/>
      <c r="AD1380" s="44"/>
    </row>
    <row r="1381" spans="18:30">
      <c r="R1381" s="44"/>
      <c r="S1381" s="44"/>
      <c r="T1381" s="44"/>
      <c r="U1381" s="44"/>
      <c r="V1381" s="44"/>
      <c r="W1381" s="44"/>
      <c r="X1381" s="44"/>
      <c r="Y1381" s="44"/>
      <c r="Z1381" s="44"/>
      <c r="AA1381" s="44"/>
      <c r="AB1381" s="44"/>
      <c r="AC1381" s="44"/>
      <c r="AD1381" s="44"/>
    </row>
    <row r="1382" spans="18:30">
      <c r="R1382" s="44"/>
      <c r="S1382" s="44"/>
      <c r="T1382" s="44"/>
      <c r="U1382" s="44"/>
      <c r="V1382" s="44"/>
      <c r="W1382" s="44"/>
      <c r="X1382" s="44"/>
      <c r="Y1382" s="44"/>
      <c r="Z1382" s="44"/>
      <c r="AA1382" s="44"/>
      <c r="AB1382" s="44"/>
      <c r="AC1382" s="44"/>
      <c r="AD1382" s="44"/>
    </row>
    <row r="1383" spans="18:30">
      <c r="R1383" s="44"/>
      <c r="S1383" s="44"/>
      <c r="T1383" s="44"/>
      <c r="U1383" s="44"/>
      <c r="V1383" s="44"/>
      <c r="W1383" s="44"/>
      <c r="X1383" s="44"/>
      <c r="Y1383" s="44"/>
      <c r="Z1383" s="44"/>
      <c r="AA1383" s="44"/>
      <c r="AB1383" s="44"/>
      <c r="AC1383" s="44"/>
      <c r="AD1383" s="44"/>
    </row>
    <row r="1384" spans="18:30">
      <c r="R1384" s="44"/>
      <c r="S1384" s="44"/>
      <c r="T1384" s="44"/>
      <c r="U1384" s="44"/>
      <c r="V1384" s="44"/>
      <c r="W1384" s="44"/>
      <c r="X1384" s="44"/>
      <c r="Y1384" s="44"/>
      <c r="Z1384" s="44"/>
      <c r="AA1384" s="44"/>
      <c r="AB1384" s="44"/>
      <c r="AC1384" s="44"/>
      <c r="AD1384" s="44"/>
    </row>
    <row r="1385" spans="18:30">
      <c r="R1385" s="44"/>
      <c r="S1385" s="44"/>
      <c r="T1385" s="44"/>
      <c r="U1385" s="44"/>
      <c r="V1385" s="44"/>
      <c r="W1385" s="44"/>
      <c r="X1385" s="44"/>
      <c r="Y1385" s="44"/>
      <c r="Z1385" s="44"/>
      <c r="AA1385" s="44"/>
      <c r="AB1385" s="44"/>
      <c r="AC1385" s="44"/>
      <c r="AD1385" s="44"/>
    </row>
    <row r="1386" spans="18:30">
      <c r="R1386" s="44"/>
      <c r="S1386" s="44"/>
      <c r="T1386" s="44"/>
      <c r="U1386" s="44"/>
      <c r="V1386" s="44"/>
      <c r="W1386" s="44"/>
      <c r="X1386" s="44"/>
      <c r="Y1386" s="44"/>
      <c r="Z1386" s="44"/>
      <c r="AA1386" s="44"/>
      <c r="AB1386" s="44"/>
      <c r="AC1386" s="44"/>
      <c r="AD1386" s="44"/>
    </row>
    <row r="1387" spans="18:30">
      <c r="R1387" s="44"/>
      <c r="S1387" s="44"/>
      <c r="T1387" s="44"/>
      <c r="U1387" s="44"/>
      <c r="V1387" s="44"/>
      <c r="W1387" s="44"/>
      <c r="X1387" s="44"/>
      <c r="Y1387" s="44"/>
      <c r="Z1387" s="44"/>
      <c r="AA1387" s="44"/>
      <c r="AB1387" s="44"/>
      <c r="AC1387" s="44"/>
      <c r="AD1387" s="44"/>
    </row>
    <row r="1388" spans="18:30">
      <c r="R1388" s="44"/>
      <c r="S1388" s="44"/>
      <c r="T1388" s="44"/>
      <c r="U1388" s="44"/>
      <c r="V1388" s="44"/>
      <c r="W1388" s="44"/>
      <c r="X1388" s="44"/>
      <c r="Y1388" s="44"/>
      <c r="Z1388" s="44"/>
      <c r="AA1388" s="44"/>
      <c r="AB1388" s="44"/>
      <c r="AC1388" s="44"/>
      <c r="AD1388" s="44"/>
    </row>
    <row r="1389" spans="18:30">
      <c r="R1389" s="44"/>
      <c r="S1389" s="44"/>
      <c r="T1389" s="44"/>
      <c r="U1389" s="44"/>
      <c r="V1389" s="44"/>
      <c r="W1389" s="44"/>
      <c r="X1389" s="44"/>
      <c r="Y1389" s="44"/>
      <c r="Z1389" s="44"/>
      <c r="AA1389" s="44"/>
      <c r="AB1389" s="44"/>
      <c r="AC1389" s="44"/>
      <c r="AD1389" s="44"/>
    </row>
    <row r="1390" spans="18:30">
      <c r="R1390" s="44"/>
      <c r="S1390" s="44"/>
      <c r="T1390" s="44"/>
      <c r="U1390" s="44"/>
      <c r="V1390" s="44"/>
      <c r="W1390" s="44"/>
      <c r="X1390" s="44"/>
      <c r="Y1390" s="44"/>
      <c r="Z1390" s="44"/>
      <c r="AA1390" s="44"/>
      <c r="AB1390" s="44"/>
      <c r="AC1390" s="44"/>
      <c r="AD1390" s="44"/>
    </row>
    <row r="1391" spans="18:30">
      <c r="R1391" s="44"/>
      <c r="S1391" s="44"/>
      <c r="T1391" s="44"/>
      <c r="U1391" s="44"/>
      <c r="V1391" s="44"/>
      <c r="W1391" s="44"/>
      <c r="X1391" s="44"/>
      <c r="Y1391" s="44"/>
      <c r="Z1391" s="44"/>
      <c r="AA1391" s="44"/>
      <c r="AB1391" s="44"/>
      <c r="AC1391" s="44"/>
      <c r="AD1391" s="44"/>
    </row>
    <row r="1392" spans="18:30">
      <c r="R1392" s="44"/>
      <c r="S1392" s="44"/>
      <c r="T1392" s="44"/>
      <c r="U1392" s="44"/>
      <c r="V1392" s="44"/>
      <c r="W1392" s="44"/>
      <c r="X1392" s="44"/>
      <c r="Y1392" s="44"/>
      <c r="Z1392" s="44"/>
      <c r="AA1392" s="44"/>
      <c r="AB1392" s="44"/>
      <c r="AC1392" s="44"/>
      <c r="AD1392" s="44"/>
    </row>
    <row r="1393" spans="18:30">
      <c r="R1393" s="44"/>
      <c r="S1393" s="44"/>
      <c r="T1393" s="44"/>
      <c r="U1393" s="44"/>
      <c r="V1393" s="44"/>
      <c r="W1393" s="44"/>
      <c r="X1393" s="44"/>
      <c r="Y1393" s="44"/>
      <c r="Z1393" s="44"/>
      <c r="AA1393" s="44"/>
      <c r="AB1393" s="44"/>
      <c r="AC1393" s="44"/>
      <c r="AD1393" s="44"/>
    </row>
    <row r="1394" spans="18:30">
      <c r="R1394" s="44"/>
      <c r="S1394" s="44"/>
      <c r="T1394" s="44"/>
      <c r="U1394" s="44"/>
      <c r="V1394" s="44"/>
      <c r="W1394" s="44"/>
      <c r="X1394" s="44"/>
      <c r="Y1394" s="44"/>
      <c r="Z1394" s="44"/>
      <c r="AA1394" s="44"/>
      <c r="AB1394" s="44"/>
      <c r="AC1394" s="44"/>
      <c r="AD1394" s="44"/>
    </row>
    <row r="1395" spans="18:30">
      <c r="R1395" s="44"/>
      <c r="S1395" s="44"/>
      <c r="T1395" s="44"/>
      <c r="U1395" s="44"/>
      <c r="V1395" s="44"/>
      <c r="W1395" s="44"/>
      <c r="X1395" s="44"/>
      <c r="Y1395" s="44"/>
      <c r="Z1395" s="44"/>
      <c r="AA1395" s="44"/>
      <c r="AB1395" s="44"/>
      <c r="AC1395" s="44"/>
      <c r="AD1395" s="44"/>
    </row>
    <row r="1396" spans="18:30">
      <c r="R1396" s="44"/>
      <c r="S1396" s="44"/>
      <c r="T1396" s="44"/>
      <c r="U1396" s="44"/>
      <c r="V1396" s="44"/>
      <c r="W1396" s="44"/>
      <c r="X1396" s="44"/>
      <c r="Y1396" s="44"/>
      <c r="Z1396" s="44"/>
      <c r="AA1396" s="44"/>
      <c r="AB1396" s="44"/>
      <c r="AC1396" s="44"/>
      <c r="AD1396" s="44"/>
    </row>
    <row r="1397" spans="18:30">
      <c r="R1397" s="44"/>
      <c r="S1397" s="44"/>
      <c r="T1397" s="44"/>
      <c r="U1397" s="44"/>
      <c r="V1397" s="44"/>
      <c r="W1397" s="44"/>
      <c r="X1397" s="44"/>
      <c r="Y1397" s="44"/>
      <c r="Z1397" s="44"/>
      <c r="AA1397" s="44"/>
      <c r="AB1397" s="44"/>
      <c r="AC1397" s="44"/>
      <c r="AD1397" s="44"/>
    </row>
    <row r="1398" spans="18:30">
      <c r="R1398" s="44"/>
      <c r="S1398" s="44"/>
      <c r="T1398" s="44"/>
      <c r="U1398" s="44"/>
      <c r="V1398" s="44"/>
      <c r="W1398" s="44"/>
      <c r="X1398" s="44"/>
      <c r="Y1398" s="44"/>
      <c r="Z1398" s="44"/>
      <c r="AA1398" s="44"/>
      <c r="AB1398" s="44"/>
      <c r="AC1398" s="44"/>
      <c r="AD1398" s="44"/>
    </row>
    <row r="1399" spans="18:30">
      <c r="R1399" s="44"/>
      <c r="S1399" s="44"/>
      <c r="T1399" s="44"/>
      <c r="U1399" s="44"/>
      <c r="V1399" s="44"/>
      <c r="W1399" s="44"/>
      <c r="X1399" s="44"/>
      <c r="Y1399" s="44"/>
      <c r="Z1399" s="44"/>
      <c r="AA1399" s="44"/>
      <c r="AB1399" s="44"/>
      <c r="AC1399" s="44"/>
      <c r="AD1399" s="44"/>
    </row>
    <row r="1400" spans="18:30">
      <c r="R1400" s="44"/>
      <c r="S1400" s="44"/>
      <c r="T1400" s="44"/>
      <c r="U1400" s="44"/>
      <c r="V1400" s="44"/>
      <c r="W1400" s="44"/>
      <c r="X1400" s="44"/>
      <c r="Y1400" s="44"/>
      <c r="Z1400" s="44"/>
      <c r="AA1400" s="44"/>
      <c r="AB1400" s="44"/>
      <c r="AC1400" s="44"/>
      <c r="AD1400" s="44"/>
    </row>
    <row r="1401" spans="18:30">
      <c r="R1401" s="44"/>
      <c r="S1401" s="44"/>
      <c r="T1401" s="44"/>
      <c r="U1401" s="44"/>
      <c r="V1401" s="44"/>
      <c r="W1401" s="44"/>
      <c r="X1401" s="44"/>
      <c r="Y1401" s="44"/>
      <c r="Z1401" s="44"/>
      <c r="AA1401" s="44"/>
      <c r="AB1401" s="44"/>
      <c r="AC1401" s="44"/>
      <c r="AD1401" s="44"/>
    </row>
    <row r="1402" spans="18:30">
      <c r="R1402" s="44"/>
      <c r="S1402" s="44"/>
      <c r="T1402" s="44"/>
      <c r="U1402" s="44"/>
      <c r="V1402" s="44"/>
      <c r="W1402" s="44"/>
      <c r="X1402" s="44"/>
      <c r="Y1402" s="44"/>
      <c r="Z1402" s="44"/>
      <c r="AA1402" s="44"/>
      <c r="AB1402" s="44"/>
      <c r="AC1402" s="44"/>
      <c r="AD1402" s="44"/>
    </row>
    <row r="1403" spans="18:30">
      <c r="R1403" s="44"/>
      <c r="S1403" s="44"/>
      <c r="T1403" s="44"/>
      <c r="U1403" s="44"/>
      <c r="V1403" s="44"/>
      <c r="W1403" s="44"/>
      <c r="X1403" s="44"/>
      <c r="Y1403" s="44"/>
      <c r="Z1403" s="44"/>
      <c r="AA1403" s="44"/>
      <c r="AB1403" s="44"/>
      <c r="AC1403" s="44"/>
      <c r="AD1403" s="44"/>
    </row>
    <row r="1404" spans="18:30">
      <c r="R1404" s="44"/>
      <c r="S1404" s="44"/>
      <c r="T1404" s="44"/>
      <c r="U1404" s="44"/>
      <c r="V1404" s="44"/>
      <c r="W1404" s="44"/>
      <c r="X1404" s="44"/>
      <c r="Y1404" s="44"/>
      <c r="Z1404" s="44"/>
      <c r="AA1404" s="44"/>
      <c r="AB1404" s="44"/>
      <c r="AC1404" s="44"/>
      <c r="AD1404" s="44"/>
    </row>
    <row r="1405" spans="18:30">
      <c r="R1405" s="44"/>
      <c r="S1405" s="44"/>
      <c r="T1405" s="44"/>
      <c r="U1405" s="44"/>
      <c r="V1405" s="44"/>
      <c r="W1405" s="44"/>
      <c r="X1405" s="44"/>
      <c r="Y1405" s="44"/>
      <c r="Z1405" s="44"/>
      <c r="AA1405" s="44"/>
      <c r="AB1405" s="44"/>
      <c r="AC1405" s="44"/>
      <c r="AD1405" s="44"/>
    </row>
    <row r="1406" spans="18:30">
      <c r="R1406" s="44"/>
      <c r="S1406" s="44"/>
      <c r="T1406" s="44"/>
      <c r="U1406" s="44"/>
      <c r="V1406" s="44"/>
      <c r="W1406" s="44"/>
      <c r="X1406" s="44"/>
      <c r="Y1406" s="44"/>
      <c r="Z1406" s="44"/>
      <c r="AA1406" s="44"/>
      <c r="AB1406" s="44"/>
      <c r="AC1406" s="44"/>
      <c r="AD1406" s="44"/>
    </row>
    <row r="1407" spans="18:30">
      <c r="R1407" s="44"/>
      <c r="S1407" s="44"/>
      <c r="T1407" s="44"/>
      <c r="U1407" s="44"/>
      <c r="V1407" s="44"/>
      <c r="W1407" s="44"/>
      <c r="X1407" s="44"/>
      <c r="Y1407" s="44"/>
      <c r="Z1407" s="44"/>
      <c r="AA1407" s="44"/>
      <c r="AB1407" s="44"/>
      <c r="AC1407" s="44"/>
      <c r="AD1407" s="44"/>
    </row>
    <row r="1408" spans="18:30">
      <c r="R1408" s="44"/>
      <c r="S1408" s="44"/>
      <c r="T1408" s="44"/>
      <c r="U1408" s="44"/>
      <c r="V1408" s="44"/>
      <c r="W1408" s="44"/>
      <c r="X1408" s="44"/>
      <c r="Y1408" s="44"/>
      <c r="Z1408" s="44"/>
      <c r="AA1408" s="44"/>
      <c r="AB1408" s="44"/>
      <c r="AC1408" s="44"/>
      <c r="AD1408" s="44"/>
    </row>
    <row r="1409" spans="18:30">
      <c r="R1409" s="44"/>
      <c r="S1409" s="44"/>
      <c r="T1409" s="44"/>
      <c r="U1409" s="44"/>
      <c r="V1409" s="44"/>
      <c r="W1409" s="44"/>
      <c r="X1409" s="44"/>
      <c r="Y1409" s="44"/>
      <c r="Z1409" s="44"/>
      <c r="AA1409" s="44"/>
      <c r="AB1409" s="44"/>
      <c r="AC1409" s="44"/>
      <c r="AD1409" s="44"/>
    </row>
    <row r="1410" spans="18:30">
      <c r="R1410" s="44"/>
      <c r="S1410" s="44"/>
      <c r="T1410" s="44"/>
      <c r="U1410" s="44"/>
      <c r="V1410" s="44"/>
      <c r="W1410" s="44"/>
      <c r="X1410" s="44"/>
      <c r="Y1410" s="44"/>
      <c r="Z1410" s="44"/>
      <c r="AA1410" s="44"/>
      <c r="AB1410" s="44"/>
      <c r="AC1410" s="44"/>
      <c r="AD1410" s="44"/>
    </row>
    <row r="1411" spans="18:30">
      <c r="R1411" s="44"/>
      <c r="S1411" s="44"/>
      <c r="T1411" s="44"/>
      <c r="U1411" s="44"/>
      <c r="V1411" s="44"/>
      <c r="W1411" s="44"/>
      <c r="X1411" s="44"/>
      <c r="Y1411" s="44"/>
      <c r="Z1411" s="44"/>
      <c r="AA1411" s="44"/>
      <c r="AB1411" s="44"/>
      <c r="AC1411" s="44"/>
      <c r="AD1411" s="44"/>
    </row>
    <row r="1412" spans="18:30">
      <c r="R1412" s="44"/>
      <c r="S1412" s="44"/>
      <c r="T1412" s="44"/>
      <c r="U1412" s="44"/>
      <c r="V1412" s="44"/>
      <c r="W1412" s="44"/>
      <c r="X1412" s="44"/>
      <c r="Y1412" s="44"/>
      <c r="Z1412" s="44"/>
      <c r="AA1412" s="44"/>
      <c r="AB1412" s="44"/>
      <c r="AC1412" s="44"/>
      <c r="AD1412" s="44"/>
    </row>
    <row r="1413" spans="18:30">
      <c r="R1413" s="44"/>
      <c r="S1413" s="44"/>
      <c r="T1413" s="44"/>
      <c r="U1413" s="44"/>
      <c r="V1413" s="44"/>
      <c r="W1413" s="44"/>
      <c r="X1413" s="44"/>
      <c r="Y1413" s="44"/>
      <c r="Z1413" s="44"/>
      <c r="AA1413" s="44"/>
      <c r="AB1413" s="44"/>
      <c r="AC1413" s="44"/>
      <c r="AD1413" s="44"/>
    </row>
    <row r="1414" spans="18:30">
      <c r="R1414" s="44"/>
      <c r="S1414" s="44"/>
      <c r="T1414" s="44"/>
      <c r="U1414" s="44"/>
      <c r="V1414" s="44"/>
      <c r="W1414" s="44"/>
      <c r="X1414" s="44"/>
      <c r="Y1414" s="44"/>
      <c r="Z1414" s="44"/>
      <c r="AA1414" s="44"/>
      <c r="AB1414" s="44"/>
      <c r="AC1414" s="44"/>
      <c r="AD1414" s="44"/>
    </row>
    <row r="1415" spans="18:30">
      <c r="R1415" s="44"/>
      <c r="S1415" s="44"/>
      <c r="T1415" s="44"/>
      <c r="U1415" s="44"/>
      <c r="V1415" s="44"/>
      <c r="W1415" s="44"/>
      <c r="X1415" s="44"/>
      <c r="Y1415" s="44"/>
      <c r="Z1415" s="44"/>
      <c r="AA1415" s="44"/>
      <c r="AB1415" s="44"/>
      <c r="AC1415" s="44"/>
      <c r="AD1415" s="44"/>
    </row>
    <row r="1416" spans="18:30">
      <c r="R1416" s="44"/>
      <c r="S1416" s="44"/>
      <c r="T1416" s="44"/>
      <c r="U1416" s="44"/>
      <c r="V1416" s="44"/>
      <c r="W1416" s="44"/>
      <c r="X1416" s="44"/>
      <c r="Y1416" s="44"/>
      <c r="Z1416" s="44"/>
      <c r="AA1416" s="44"/>
      <c r="AB1416" s="44"/>
      <c r="AC1416" s="44"/>
      <c r="AD1416" s="44"/>
    </row>
    <row r="1417" spans="18:30">
      <c r="R1417" s="44"/>
      <c r="S1417" s="44"/>
      <c r="T1417" s="44"/>
      <c r="U1417" s="44"/>
      <c r="V1417" s="44"/>
      <c r="W1417" s="44"/>
      <c r="X1417" s="44"/>
      <c r="Y1417" s="44"/>
      <c r="Z1417" s="44"/>
      <c r="AA1417" s="44"/>
      <c r="AB1417" s="44"/>
      <c r="AC1417" s="44"/>
      <c r="AD1417" s="44"/>
    </row>
    <row r="1418" spans="18:30">
      <c r="R1418" s="44"/>
      <c r="S1418" s="44"/>
      <c r="T1418" s="44"/>
      <c r="U1418" s="44"/>
      <c r="V1418" s="44"/>
      <c r="W1418" s="44"/>
      <c r="X1418" s="44"/>
      <c r="Y1418" s="44"/>
      <c r="Z1418" s="44"/>
      <c r="AA1418" s="44"/>
      <c r="AB1418" s="44"/>
      <c r="AC1418" s="44"/>
      <c r="AD1418" s="44"/>
    </row>
    <row r="1419" spans="18:30">
      <c r="R1419" s="44"/>
      <c r="S1419" s="44"/>
      <c r="T1419" s="44"/>
      <c r="U1419" s="44"/>
      <c r="V1419" s="44"/>
      <c r="W1419" s="44"/>
      <c r="X1419" s="44"/>
      <c r="Y1419" s="44"/>
      <c r="Z1419" s="44"/>
      <c r="AA1419" s="44"/>
      <c r="AB1419" s="44"/>
      <c r="AC1419" s="44"/>
      <c r="AD1419" s="44"/>
    </row>
    <row r="1420" spans="18:30">
      <c r="R1420" s="44"/>
      <c r="S1420" s="44"/>
      <c r="T1420" s="44"/>
      <c r="U1420" s="44"/>
      <c r="V1420" s="44"/>
      <c r="W1420" s="44"/>
      <c r="X1420" s="44"/>
      <c r="Y1420" s="44"/>
      <c r="Z1420" s="44"/>
      <c r="AA1420" s="44"/>
      <c r="AB1420" s="44"/>
      <c r="AC1420" s="44"/>
      <c r="AD1420" s="44"/>
    </row>
    <row r="1421" spans="18:30">
      <c r="R1421" s="44"/>
      <c r="S1421" s="44"/>
      <c r="T1421" s="44"/>
      <c r="U1421" s="44"/>
      <c r="V1421" s="44"/>
      <c r="W1421" s="44"/>
      <c r="X1421" s="44"/>
      <c r="Y1421" s="44"/>
      <c r="Z1421" s="44"/>
      <c r="AA1421" s="44"/>
      <c r="AB1421" s="44"/>
      <c r="AC1421" s="44"/>
      <c r="AD1421" s="44"/>
    </row>
    <row r="1422" spans="18:30">
      <c r="R1422" s="44"/>
      <c r="S1422" s="44"/>
      <c r="T1422" s="44"/>
      <c r="U1422" s="44"/>
      <c r="V1422" s="44"/>
      <c r="W1422" s="44"/>
      <c r="X1422" s="44"/>
      <c r="Y1422" s="44"/>
      <c r="Z1422" s="44"/>
      <c r="AA1422" s="44"/>
      <c r="AB1422" s="44"/>
      <c r="AC1422" s="44"/>
      <c r="AD1422" s="44"/>
    </row>
    <row r="1423" spans="18:30">
      <c r="R1423" s="44"/>
      <c r="S1423" s="44"/>
      <c r="T1423" s="44"/>
      <c r="U1423" s="44"/>
      <c r="V1423" s="44"/>
      <c r="W1423" s="44"/>
      <c r="X1423" s="44"/>
      <c r="Y1423" s="44"/>
      <c r="Z1423" s="44"/>
      <c r="AA1423" s="44"/>
      <c r="AB1423" s="44"/>
      <c r="AC1423" s="44"/>
      <c r="AD1423" s="44"/>
    </row>
    <row r="1424" spans="18:30">
      <c r="R1424" s="44"/>
      <c r="S1424" s="44"/>
      <c r="T1424" s="44"/>
      <c r="U1424" s="44"/>
      <c r="V1424" s="44"/>
      <c r="W1424" s="44"/>
      <c r="X1424" s="44"/>
      <c r="Y1424" s="44"/>
      <c r="Z1424" s="44"/>
      <c r="AA1424" s="44"/>
      <c r="AB1424" s="44"/>
      <c r="AC1424" s="44"/>
      <c r="AD1424" s="44"/>
    </row>
    <row r="1425" spans="18:30">
      <c r="R1425" s="44"/>
      <c r="S1425" s="44"/>
      <c r="T1425" s="44"/>
      <c r="U1425" s="44"/>
      <c r="V1425" s="44"/>
      <c r="W1425" s="44"/>
      <c r="X1425" s="44"/>
      <c r="Y1425" s="44"/>
      <c r="Z1425" s="44"/>
      <c r="AA1425" s="44"/>
      <c r="AB1425" s="44"/>
      <c r="AC1425" s="44"/>
      <c r="AD1425" s="44"/>
    </row>
    <row r="1426" spans="18:30">
      <c r="R1426" s="44"/>
      <c r="S1426" s="44"/>
      <c r="T1426" s="44"/>
      <c r="U1426" s="44"/>
      <c r="V1426" s="44"/>
      <c r="W1426" s="44"/>
      <c r="X1426" s="44"/>
      <c r="Y1426" s="44"/>
      <c r="Z1426" s="44"/>
      <c r="AA1426" s="44"/>
      <c r="AB1426" s="44"/>
      <c r="AC1426" s="44"/>
      <c r="AD1426" s="44"/>
    </row>
    <row r="1427" spans="18:30">
      <c r="R1427" s="44"/>
      <c r="S1427" s="44"/>
      <c r="T1427" s="44"/>
      <c r="U1427" s="44"/>
      <c r="V1427" s="44"/>
      <c r="W1427" s="44"/>
      <c r="X1427" s="44"/>
      <c r="Y1427" s="44"/>
      <c r="Z1427" s="44"/>
      <c r="AA1427" s="44"/>
      <c r="AB1427" s="44"/>
      <c r="AC1427" s="44"/>
      <c r="AD1427" s="44"/>
    </row>
    <row r="1428" spans="18:30">
      <c r="R1428" s="44"/>
      <c r="S1428" s="44"/>
      <c r="T1428" s="44"/>
      <c r="U1428" s="44"/>
      <c r="V1428" s="44"/>
      <c r="W1428" s="44"/>
      <c r="X1428" s="44"/>
      <c r="Y1428" s="44"/>
      <c r="Z1428" s="44"/>
      <c r="AA1428" s="44"/>
      <c r="AB1428" s="44"/>
      <c r="AC1428" s="44"/>
      <c r="AD1428" s="44"/>
    </row>
    <row r="1429" spans="18:30">
      <c r="R1429" s="44"/>
      <c r="S1429" s="44"/>
      <c r="T1429" s="44"/>
      <c r="U1429" s="44"/>
      <c r="V1429" s="44"/>
      <c r="W1429" s="44"/>
      <c r="X1429" s="44"/>
      <c r="Y1429" s="44"/>
      <c r="Z1429" s="44"/>
      <c r="AA1429" s="44"/>
      <c r="AB1429" s="44"/>
      <c r="AC1429" s="44"/>
      <c r="AD1429" s="44"/>
    </row>
    <row r="1430" spans="18:30">
      <c r="R1430" s="44"/>
      <c r="S1430" s="44"/>
      <c r="T1430" s="44"/>
      <c r="U1430" s="44"/>
      <c r="V1430" s="44"/>
      <c r="W1430" s="44"/>
      <c r="X1430" s="44"/>
      <c r="Y1430" s="44"/>
      <c r="Z1430" s="44"/>
      <c r="AA1430" s="44"/>
      <c r="AB1430" s="44"/>
      <c r="AC1430" s="44"/>
      <c r="AD1430" s="44"/>
    </row>
    <row r="1431" spans="18:30">
      <c r="R1431" s="44"/>
      <c r="S1431" s="44"/>
      <c r="T1431" s="44"/>
      <c r="U1431" s="44"/>
      <c r="V1431" s="44"/>
      <c r="W1431" s="44"/>
      <c r="X1431" s="44"/>
      <c r="Y1431" s="44"/>
      <c r="Z1431" s="44"/>
      <c r="AA1431" s="44"/>
      <c r="AB1431" s="44"/>
      <c r="AC1431" s="44"/>
      <c r="AD1431" s="44"/>
    </row>
    <row r="1432" spans="18:30">
      <c r="R1432" s="44"/>
      <c r="S1432" s="44"/>
      <c r="T1432" s="44"/>
      <c r="U1432" s="44"/>
      <c r="V1432" s="44"/>
      <c r="W1432" s="44"/>
      <c r="X1432" s="44"/>
      <c r="Y1432" s="44"/>
      <c r="Z1432" s="44"/>
      <c r="AA1432" s="44"/>
      <c r="AB1432" s="44"/>
      <c r="AC1432" s="44"/>
      <c r="AD1432" s="44"/>
    </row>
    <row r="1433" spans="18:30">
      <c r="R1433" s="44"/>
      <c r="S1433" s="44"/>
      <c r="T1433" s="44"/>
      <c r="U1433" s="44"/>
      <c r="V1433" s="44"/>
      <c r="W1433" s="44"/>
      <c r="X1433" s="44"/>
      <c r="Y1433" s="44"/>
      <c r="Z1433" s="44"/>
      <c r="AA1433" s="44"/>
      <c r="AB1433" s="44"/>
      <c r="AC1433" s="44"/>
      <c r="AD1433" s="44"/>
    </row>
    <row r="1434" spans="18:30">
      <c r="R1434" s="44"/>
      <c r="S1434" s="44"/>
      <c r="T1434" s="44"/>
      <c r="U1434" s="44"/>
      <c r="V1434" s="44"/>
      <c r="W1434" s="44"/>
      <c r="X1434" s="44"/>
      <c r="Y1434" s="44"/>
      <c r="Z1434" s="44"/>
      <c r="AA1434" s="44"/>
      <c r="AB1434" s="44"/>
      <c r="AC1434" s="44"/>
      <c r="AD1434" s="44"/>
    </row>
    <row r="1435" spans="18:30">
      <c r="R1435" s="44"/>
      <c r="S1435" s="44"/>
      <c r="T1435" s="44"/>
      <c r="U1435" s="44"/>
      <c r="V1435" s="44"/>
      <c r="W1435" s="44"/>
      <c r="X1435" s="44"/>
      <c r="Y1435" s="44"/>
      <c r="Z1435" s="44"/>
      <c r="AA1435" s="44"/>
      <c r="AB1435" s="44"/>
      <c r="AC1435" s="44"/>
      <c r="AD1435" s="44"/>
    </row>
    <row r="1436" spans="18:30">
      <c r="R1436" s="44"/>
      <c r="S1436" s="44"/>
      <c r="T1436" s="44"/>
      <c r="U1436" s="44"/>
      <c r="V1436" s="44"/>
      <c r="W1436" s="44"/>
      <c r="X1436" s="44"/>
      <c r="Y1436" s="44"/>
      <c r="Z1436" s="44"/>
      <c r="AA1436" s="44"/>
      <c r="AB1436" s="44"/>
      <c r="AC1436" s="44"/>
      <c r="AD1436" s="44"/>
    </row>
    <row r="1437" spans="18:30">
      <c r="R1437" s="44"/>
      <c r="S1437" s="44"/>
      <c r="T1437" s="44"/>
      <c r="U1437" s="44"/>
      <c r="V1437" s="44"/>
      <c r="W1437" s="44"/>
      <c r="X1437" s="44"/>
      <c r="Y1437" s="44"/>
      <c r="Z1437" s="44"/>
      <c r="AA1437" s="44"/>
      <c r="AB1437" s="44"/>
      <c r="AC1437" s="44"/>
      <c r="AD1437" s="44"/>
    </row>
    <row r="1438" spans="18:30">
      <c r="R1438" s="44"/>
      <c r="S1438" s="44"/>
      <c r="T1438" s="44"/>
      <c r="U1438" s="44"/>
      <c r="V1438" s="44"/>
      <c r="W1438" s="44"/>
      <c r="X1438" s="44"/>
      <c r="Y1438" s="44"/>
      <c r="Z1438" s="44"/>
      <c r="AA1438" s="44"/>
      <c r="AB1438" s="44"/>
      <c r="AC1438" s="44"/>
      <c r="AD1438" s="44"/>
    </row>
    <row r="1439" spans="18:30">
      <c r="R1439" s="44"/>
      <c r="S1439" s="44"/>
      <c r="T1439" s="44"/>
      <c r="U1439" s="44"/>
      <c r="V1439" s="44"/>
      <c r="W1439" s="44"/>
      <c r="X1439" s="44"/>
      <c r="Y1439" s="44"/>
      <c r="Z1439" s="44"/>
      <c r="AA1439" s="44"/>
      <c r="AB1439" s="44"/>
      <c r="AC1439" s="44"/>
      <c r="AD1439" s="44"/>
    </row>
    <row r="1440" spans="18:30">
      <c r="R1440" s="44"/>
      <c r="S1440" s="44"/>
      <c r="T1440" s="44"/>
      <c r="U1440" s="44"/>
      <c r="V1440" s="44"/>
      <c r="W1440" s="44"/>
      <c r="X1440" s="44"/>
      <c r="Y1440" s="44"/>
      <c r="Z1440" s="44"/>
      <c r="AA1440" s="44"/>
      <c r="AB1440" s="44"/>
      <c r="AC1440" s="44"/>
      <c r="AD1440" s="44"/>
    </row>
    <row r="1441" spans="18:30">
      <c r="R1441" s="44"/>
      <c r="S1441" s="44"/>
      <c r="T1441" s="44"/>
      <c r="U1441" s="44"/>
      <c r="V1441" s="44"/>
      <c r="W1441" s="44"/>
      <c r="X1441" s="44"/>
      <c r="Y1441" s="44"/>
      <c r="Z1441" s="44"/>
      <c r="AA1441" s="44"/>
      <c r="AB1441" s="44"/>
      <c r="AC1441" s="44"/>
      <c r="AD1441" s="44"/>
    </row>
    <row r="1442" spans="18:30">
      <c r="R1442" s="44"/>
      <c r="S1442" s="44"/>
      <c r="T1442" s="44"/>
      <c r="U1442" s="44"/>
      <c r="V1442" s="44"/>
      <c r="W1442" s="44"/>
      <c r="X1442" s="44"/>
      <c r="Y1442" s="44"/>
      <c r="Z1442" s="44"/>
      <c r="AA1442" s="44"/>
      <c r="AB1442" s="44"/>
      <c r="AC1442" s="44"/>
      <c r="AD1442" s="44"/>
    </row>
    <row r="1443" spans="18:30">
      <c r="R1443" s="44"/>
      <c r="S1443" s="44"/>
      <c r="T1443" s="44"/>
      <c r="U1443" s="44"/>
      <c r="V1443" s="44"/>
      <c r="W1443" s="44"/>
      <c r="X1443" s="44"/>
      <c r="Y1443" s="44"/>
      <c r="Z1443" s="44"/>
      <c r="AA1443" s="44"/>
      <c r="AB1443" s="44"/>
      <c r="AC1443" s="44"/>
      <c r="AD1443" s="44"/>
    </row>
    <row r="1444" spans="18:30">
      <c r="R1444" s="44"/>
      <c r="S1444" s="44"/>
      <c r="T1444" s="44"/>
      <c r="U1444" s="44"/>
      <c r="V1444" s="44"/>
      <c r="W1444" s="44"/>
      <c r="X1444" s="44"/>
      <c r="Y1444" s="44"/>
      <c r="Z1444" s="44"/>
      <c r="AA1444" s="44"/>
      <c r="AB1444" s="44"/>
      <c r="AC1444" s="44"/>
      <c r="AD1444" s="44"/>
    </row>
    <row r="1445" spans="18:30">
      <c r="R1445" s="44"/>
      <c r="S1445" s="44"/>
      <c r="T1445" s="44"/>
      <c r="U1445" s="44"/>
      <c r="V1445" s="44"/>
      <c r="W1445" s="44"/>
      <c r="X1445" s="44"/>
      <c r="Y1445" s="44"/>
      <c r="Z1445" s="44"/>
      <c r="AA1445" s="44"/>
      <c r="AB1445" s="44"/>
      <c r="AC1445" s="44"/>
      <c r="AD1445" s="44"/>
    </row>
    <row r="1446" spans="18:30">
      <c r="R1446" s="44"/>
      <c r="S1446" s="44"/>
      <c r="T1446" s="44"/>
      <c r="U1446" s="44"/>
      <c r="V1446" s="44"/>
      <c r="W1446" s="44"/>
      <c r="X1446" s="44"/>
      <c r="Y1446" s="44"/>
      <c r="Z1446" s="44"/>
      <c r="AA1446" s="44"/>
      <c r="AB1446" s="44"/>
      <c r="AC1446" s="44"/>
      <c r="AD1446" s="44"/>
    </row>
    <row r="1447" spans="18:30">
      <c r="R1447" s="44"/>
      <c r="S1447" s="44"/>
      <c r="T1447" s="44"/>
      <c r="U1447" s="44"/>
      <c r="V1447" s="44"/>
      <c r="W1447" s="44"/>
      <c r="X1447" s="44"/>
      <c r="Y1447" s="44"/>
      <c r="Z1447" s="44"/>
      <c r="AA1447" s="44"/>
      <c r="AB1447" s="44"/>
      <c r="AC1447" s="44"/>
      <c r="AD1447" s="44"/>
    </row>
    <row r="1448" spans="18:30">
      <c r="R1448" s="44"/>
      <c r="S1448" s="44"/>
      <c r="T1448" s="44"/>
      <c r="U1448" s="44"/>
      <c r="V1448" s="44"/>
      <c r="W1448" s="44"/>
      <c r="X1448" s="44"/>
      <c r="Y1448" s="44"/>
      <c r="Z1448" s="44"/>
      <c r="AA1448" s="44"/>
      <c r="AB1448" s="44"/>
      <c r="AC1448" s="44"/>
      <c r="AD1448" s="44"/>
    </row>
    <row r="1449" spans="18:30">
      <c r="R1449" s="44"/>
      <c r="S1449" s="44"/>
      <c r="T1449" s="44"/>
      <c r="U1449" s="44"/>
      <c r="V1449" s="44"/>
      <c r="W1449" s="44"/>
      <c r="X1449" s="44"/>
      <c r="Y1449" s="44"/>
      <c r="Z1449" s="44"/>
      <c r="AA1449" s="44"/>
      <c r="AB1449" s="44"/>
      <c r="AC1449" s="44"/>
      <c r="AD1449" s="44"/>
    </row>
    <row r="1450" spans="18:30">
      <c r="R1450" s="44"/>
      <c r="S1450" s="44"/>
      <c r="T1450" s="44"/>
      <c r="U1450" s="44"/>
      <c r="V1450" s="44"/>
      <c r="W1450" s="44"/>
      <c r="X1450" s="44"/>
      <c r="Y1450" s="44"/>
      <c r="Z1450" s="44"/>
      <c r="AA1450" s="44"/>
      <c r="AB1450" s="44"/>
      <c r="AC1450" s="44"/>
      <c r="AD1450" s="44"/>
    </row>
    <row r="1451" spans="18:30">
      <c r="R1451" s="44"/>
      <c r="S1451" s="44"/>
      <c r="T1451" s="44"/>
      <c r="U1451" s="44"/>
      <c r="V1451" s="44"/>
      <c r="W1451" s="44"/>
      <c r="X1451" s="44"/>
      <c r="Y1451" s="44"/>
      <c r="Z1451" s="44"/>
      <c r="AA1451" s="44"/>
      <c r="AB1451" s="44"/>
      <c r="AC1451" s="44"/>
      <c r="AD1451" s="44"/>
    </row>
    <row r="1452" spans="18:30">
      <c r="R1452" s="44"/>
      <c r="S1452" s="44"/>
      <c r="T1452" s="44"/>
      <c r="U1452" s="44"/>
      <c r="V1452" s="44"/>
      <c r="W1452" s="44"/>
      <c r="X1452" s="44"/>
      <c r="Y1452" s="44"/>
      <c r="Z1452" s="44"/>
      <c r="AA1452" s="44"/>
      <c r="AB1452" s="44"/>
      <c r="AC1452" s="44"/>
      <c r="AD1452" s="44"/>
    </row>
    <row r="1453" spans="18:30">
      <c r="R1453" s="44"/>
      <c r="S1453" s="44"/>
      <c r="T1453" s="44"/>
      <c r="U1453" s="44"/>
      <c r="V1453" s="44"/>
      <c r="W1453" s="44"/>
      <c r="X1453" s="44"/>
      <c r="Y1453" s="44"/>
      <c r="Z1453" s="44"/>
      <c r="AA1453" s="44"/>
      <c r="AB1453" s="44"/>
      <c r="AC1453" s="44"/>
      <c r="AD1453" s="44"/>
    </row>
    <row r="1454" spans="18:30">
      <c r="R1454" s="44"/>
      <c r="S1454" s="44"/>
      <c r="T1454" s="44"/>
      <c r="U1454" s="44"/>
      <c r="V1454" s="44"/>
      <c r="W1454" s="44"/>
      <c r="X1454" s="44"/>
      <c r="Y1454" s="44"/>
      <c r="Z1454" s="44"/>
      <c r="AA1454" s="44"/>
      <c r="AB1454" s="44"/>
      <c r="AC1454" s="44"/>
      <c r="AD1454" s="44"/>
    </row>
    <row r="1455" spans="18:30">
      <c r="R1455" s="44"/>
      <c r="S1455" s="44"/>
      <c r="T1455" s="44"/>
      <c r="U1455" s="44"/>
      <c r="V1455" s="44"/>
      <c r="W1455" s="44"/>
      <c r="X1455" s="44"/>
      <c r="Y1455" s="44"/>
      <c r="Z1455" s="44"/>
      <c r="AA1455" s="44"/>
      <c r="AB1455" s="44"/>
      <c r="AC1455" s="44"/>
      <c r="AD1455" s="44"/>
    </row>
    <row r="1456" spans="18:30">
      <c r="R1456" s="44"/>
      <c r="S1456" s="44"/>
      <c r="T1456" s="44"/>
      <c r="U1456" s="44"/>
      <c r="V1456" s="44"/>
      <c r="W1456" s="44"/>
      <c r="X1456" s="44"/>
      <c r="Y1456" s="44"/>
      <c r="Z1456" s="44"/>
      <c r="AA1456" s="44"/>
      <c r="AB1456" s="44"/>
      <c r="AC1456" s="44"/>
      <c r="AD1456" s="44"/>
    </row>
    <row r="1457" spans="18:30">
      <c r="R1457" s="44"/>
      <c r="S1457" s="44"/>
      <c r="T1457" s="44"/>
      <c r="U1457" s="44"/>
      <c r="V1457" s="44"/>
      <c r="W1457" s="44"/>
      <c r="X1457" s="44"/>
      <c r="Y1457" s="44"/>
      <c r="Z1457" s="44"/>
      <c r="AA1457" s="44"/>
      <c r="AB1457" s="44"/>
      <c r="AC1457" s="44"/>
      <c r="AD1457" s="44"/>
    </row>
    <row r="1458" spans="18:30">
      <c r="R1458" s="44"/>
      <c r="S1458" s="44"/>
      <c r="T1458" s="44"/>
      <c r="U1458" s="44"/>
      <c r="V1458" s="44"/>
      <c r="W1458" s="44"/>
      <c r="X1458" s="44"/>
      <c r="Y1458" s="44"/>
      <c r="Z1458" s="44"/>
      <c r="AA1458" s="44"/>
      <c r="AB1458" s="44"/>
      <c r="AC1458" s="44"/>
      <c r="AD1458" s="44"/>
    </row>
    <row r="1459" spans="18:30">
      <c r="R1459" s="44"/>
      <c r="S1459" s="44"/>
      <c r="T1459" s="44"/>
      <c r="U1459" s="44"/>
      <c r="V1459" s="44"/>
      <c r="W1459" s="44"/>
      <c r="X1459" s="44"/>
      <c r="Y1459" s="44"/>
      <c r="Z1459" s="44"/>
      <c r="AA1459" s="44"/>
      <c r="AB1459" s="44"/>
      <c r="AC1459" s="44"/>
      <c r="AD1459" s="44"/>
    </row>
    <row r="1460" spans="18:30">
      <c r="R1460" s="44"/>
      <c r="S1460" s="44"/>
      <c r="T1460" s="44"/>
      <c r="U1460" s="44"/>
      <c r="V1460" s="44"/>
      <c r="W1460" s="44"/>
      <c r="X1460" s="44"/>
      <c r="Y1460" s="44"/>
      <c r="Z1460" s="44"/>
      <c r="AA1460" s="44"/>
      <c r="AB1460" s="44"/>
      <c r="AC1460" s="44"/>
      <c r="AD1460" s="44"/>
    </row>
    <row r="1461" spans="18:30">
      <c r="R1461" s="44"/>
      <c r="S1461" s="44"/>
      <c r="T1461" s="44"/>
      <c r="U1461" s="44"/>
      <c r="V1461" s="44"/>
      <c r="W1461" s="44"/>
      <c r="X1461" s="44"/>
      <c r="Y1461" s="44"/>
      <c r="Z1461" s="44"/>
      <c r="AA1461" s="44"/>
      <c r="AB1461" s="44"/>
      <c r="AC1461" s="44"/>
      <c r="AD1461" s="44"/>
    </row>
    <row r="1462" spans="18:30">
      <c r="R1462" s="44"/>
      <c r="S1462" s="44"/>
      <c r="T1462" s="44"/>
      <c r="U1462" s="44"/>
      <c r="V1462" s="44"/>
      <c r="W1462" s="44"/>
      <c r="X1462" s="44"/>
      <c r="Y1462" s="44"/>
      <c r="Z1462" s="44"/>
      <c r="AA1462" s="44"/>
      <c r="AB1462" s="44"/>
      <c r="AC1462" s="44"/>
      <c r="AD1462" s="44"/>
    </row>
    <row r="1463" spans="18:30">
      <c r="R1463" s="44"/>
      <c r="S1463" s="44"/>
      <c r="T1463" s="44"/>
      <c r="U1463" s="44"/>
      <c r="V1463" s="44"/>
      <c r="W1463" s="44"/>
      <c r="X1463" s="44"/>
      <c r="Y1463" s="44"/>
      <c r="Z1463" s="44"/>
      <c r="AA1463" s="44"/>
      <c r="AB1463" s="44"/>
      <c r="AC1463" s="44"/>
      <c r="AD1463" s="44"/>
    </row>
    <row r="1464" spans="18:30">
      <c r="R1464" s="44"/>
      <c r="S1464" s="44"/>
      <c r="T1464" s="44"/>
      <c r="U1464" s="44"/>
      <c r="V1464" s="44"/>
      <c r="W1464" s="44"/>
      <c r="X1464" s="44"/>
      <c r="Y1464" s="44"/>
      <c r="Z1464" s="44"/>
      <c r="AA1464" s="44"/>
      <c r="AB1464" s="44"/>
      <c r="AC1464" s="44"/>
      <c r="AD1464" s="44"/>
    </row>
    <row r="1465" spans="18:30">
      <c r="R1465" s="44"/>
      <c r="S1465" s="44"/>
      <c r="T1465" s="44"/>
      <c r="U1465" s="44"/>
      <c r="V1465" s="44"/>
      <c r="W1465" s="44"/>
      <c r="X1465" s="44"/>
      <c r="Y1465" s="44"/>
      <c r="Z1465" s="44"/>
      <c r="AA1465" s="44"/>
      <c r="AB1465" s="44"/>
      <c r="AC1465" s="44"/>
      <c r="AD1465" s="44"/>
    </row>
    <row r="1466" spans="18:30">
      <c r="R1466" s="44"/>
      <c r="S1466" s="44"/>
      <c r="T1466" s="44"/>
      <c r="U1466" s="44"/>
      <c r="V1466" s="44"/>
      <c r="W1466" s="44"/>
      <c r="X1466" s="44"/>
      <c r="Y1466" s="44"/>
      <c r="Z1466" s="44"/>
      <c r="AA1466" s="44"/>
      <c r="AB1466" s="44"/>
      <c r="AC1466" s="44"/>
      <c r="AD1466" s="44"/>
    </row>
    <row r="1467" spans="18:30">
      <c r="R1467" s="44"/>
      <c r="S1467" s="44"/>
      <c r="T1467" s="44"/>
      <c r="U1467" s="44"/>
      <c r="V1467" s="44"/>
      <c r="W1467" s="44"/>
      <c r="X1467" s="44"/>
      <c r="Y1467" s="44"/>
      <c r="Z1467" s="44"/>
      <c r="AA1467" s="44"/>
      <c r="AB1467" s="44"/>
      <c r="AC1467" s="44"/>
      <c r="AD1467" s="44"/>
    </row>
    <row r="1468" spans="18:30">
      <c r="R1468" s="44"/>
      <c r="S1468" s="44"/>
      <c r="T1468" s="44"/>
      <c r="U1468" s="44"/>
      <c r="V1468" s="44"/>
      <c r="W1468" s="44"/>
      <c r="X1468" s="44"/>
      <c r="Y1468" s="44"/>
      <c r="Z1468" s="44"/>
      <c r="AA1468" s="44"/>
      <c r="AB1468" s="44"/>
      <c r="AC1468" s="44"/>
      <c r="AD1468" s="44"/>
    </row>
    <row r="1469" spans="18:30">
      <c r="R1469" s="44"/>
      <c r="S1469" s="44"/>
      <c r="T1469" s="44"/>
      <c r="U1469" s="44"/>
      <c r="V1469" s="44"/>
      <c r="W1469" s="44"/>
      <c r="X1469" s="44"/>
      <c r="Y1469" s="44"/>
      <c r="Z1469" s="44"/>
      <c r="AA1469" s="44"/>
      <c r="AB1469" s="44"/>
      <c r="AC1469" s="44"/>
      <c r="AD1469" s="44"/>
    </row>
    <row r="1470" spans="18:30">
      <c r="R1470" s="44"/>
      <c r="S1470" s="44"/>
      <c r="T1470" s="44"/>
      <c r="U1470" s="44"/>
      <c r="V1470" s="44"/>
      <c r="W1470" s="44"/>
      <c r="X1470" s="44"/>
      <c r="Y1470" s="44"/>
      <c r="Z1470" s="44"/>
      <c r="AA1470" s="44"/>
      <c r="AB1470" s="44"/>
      <c r="AC1470" s="44"/>
      <c r="AD1470" s="44"/>
    </row>
    <row r="1471" spans="18:30">
      <c r="R1471" s="44"/>
      <c r="S1471" s="44"/>
      <c r="T1471" s="44"/>
      <c r="U1471" s="44"/>
      <c r="V1471" s="44"/>
      <c r="W1471" s="44"/>
      <c r="X1471" s="44"/>
      <c r="Y1471" s="44"/>
      <c r="Z1471" s="44"/>
      <c r="AA1471" s="44"/>
      <c r="AB1471" s="44"/>
      <c r="AC1471" s="44"/>
      <c r="AD1471" s="44"/>
    </row>
    <row r="1472" spans="18:30">
      <c r="R1472" s="44"/>
      <c r="S1472" s="44"/>
      <c r="T1472" s="44"/>
      <c r="U1472" s="44"/>
      <c r="V1472" s="44"/>
      <c r="W1472" s="44"/>
      <c r="X1472" s="44"/>
      <c r="Y1472" s="44"/>
      <c r="Z1472" s="44"/>
      <c r="AA1472" s="44"/>
      <c r="AB1472" s="44"/>
      <c r="AC1472" s="44"/>
      <c r="AD1472" s="44"/>
    </row>
    <row r="1473" spans="18:30">
      <c r="R1473" s="44"/>
      <c r="S1473" s="44"/>
      <c r="T1473" s="44"/>
      <c r="U1473" s="44"/>
      <c r="V1473" s="44"/>
      <c r="W1473" s="44"/>
      <c r="X1473" s="44"/>
      <c r="Y1473" s="44"/>
      <c r="Z1473" s="44"/>
      <c r="AA1473" s="44"/>
      <c r="AB1473" s="44"/>
      <c r="AC1473" s="44"/>
      <c r="AD1473" s="44"/>
    </row>
    <row r="1474" spans="18:30">
      <c r="R1474" s="44"/>
      <c r="S1474" s="44"/>
      <c r="T1474" s="44"/>
      <c r="U1474" s="44"/>
      <c r="V1474" s="44"/>
      <c r="W1474" s="44"/>
      <c r="X1474" s="44"/>
      <c r="Y1474" s="44"/>
      <c r="Z1474" s="44"/>
      <c r="AA1474" s="44"/>
      <c r="AB1474" s="44"/>
      <c r="AC1474" s="44"/>
      <c r="AD1474" s="44"/>
    </row>
    <row r="1475" spans="18:30">
      <c r="R1475" s="44"/>
      <c r="S1475" s="44"/>
      <c r="T1475" s="44"/>
      <c r="U1475" s="44"/>
      <c r="V1475" s="44"/>
      <c r="W1475" s="44"/>
      <c r="X1475" s="44"/>
      <c r="Y1475" s="44"/>
      <c r="Z1475" s="44"/>
      <c r="AA1475" s="44"/>
      <c r="AB1475" s="44"/>
      <c r="AC1475" s="44"/>
      <c r="AD1475" s="44"/>
    </row>
    <row r="1476" spans="18:30">
      <c r="R1476" s="44"/>
      <c r="S1476" s="44"/>
      <c r="T1476" s="44"/>
      <c r="U1476" s="44"/>
      <c r="V1476" s="44"/>
      <c r="W1476" s="44"/>
      <c r="X1476" s="44"/>
      <c r="Y1476" s="44"/>
      <c r="Z1476" s="44"/>
      <c r="AA1476" s="44"/>
      <c r="AB1476" s="44"/>
      <c r="AC1476" s="44"/>
      <c r="AD1476" s="44"/>
    </row>
    <row r="1477" spans="18:30">
      <c r="R1477" s="44"/>
      <c r="S1477" s="44"/>
      <c r="T1477" s="44"/>
      <c r="U1477" s="44"/>
      <c r="V1477" s="44"/>
      <c r="W1477" s="44"/>
      <c r="X1477" s="44"/>
      <c r="Y1477" s="44"/>
      <c r="Z1477" s="44"/>
      <c r="AA1477" s="44"/>
      <c r="AB1477" s="44"/>
      <c r="AC1477" s="44"/>
      <c r="AD1477" s="44"/>
    </row>
    <row r="1478" spans="18:30">
      <c r="R1478" s="44"/>
      <c r="S1478" s="44"/>
      <c r="T1478" s="44"/>
      <c r="U1478" s="44"/>
      <c r="V1478" s="44"/>
      <c r="W1478" s="44"/>
      <c r="X1478" s="44"/>
      <c r="Y1478" s="44"/>
      <c r="Z1478" s="44"/>
      <c r="AA1478" s="44"/>
      <c r="AB1478" s="44"/>
      <c r="AC1478" s="44"/>
      <c r="AD1478" s="44"/>
    </row>
    <row r="1479" spans="18:30">
      <c r="R1479" s="44"/>
      <c r="S1479" s="44"/>
      <c r="T1479" s="44"/>
      <c r="U1479" s="44"/>
      <c r="V1479" s="44"/>
      <c r="W1479" s="44"/>
      <c r="X1479" s="44"/>
      <c r="Y1479" s="44"/>
      <c r="Z1479" s="44"/>
      <c r="AA1479" s="44"/>
      <c r="AB1479" s="44"/>
      <c r="AC1479" s="44"/>
      <c r="AD1479" s="44"/>
    </row>
    <row r="1480" spans="18:30">
      <c r="R1480" s="44"/>
      <c r="S1480" s="44"/>
      <c r="T1480" s="44"/>
      <c r="U1480" s="44"/>
      <c r="V1480" s="44"/>
      <c r="W1480" s="44"/>
      <c r="X1480" s="44"/>
      <c r="Y1480" s="44"/>
      <c r="Z1480" s="44"/>
      <c r="AA1480" s="44"/>
      <c r="AB1480" s="44"/>
      <c r="AC1480" s="44"/>
      <c r="AD1480" s="44"/>
    </row>
    <row r="1481" spans="18:30">
      <c r="R1481" s="44"/>
      <c r="S1481" s="44"/>
      <c r="T1481" s="44"/>
      <c r="U1481" s="44"/>
      <c r="V1481" s="44"/>
      <c r="W1481" s="44"/>
      <c r="X1481" s="44"/>
      <c r="Y1481" s="44"/>
      <c r="Z1481" s="44"/>
      <c r="AA1481" s="44"/>
      <c r="AB1481" s="44"/>
      <c r="AC1481" s="44"/>
      <c r="AD1481" s="44"/>
    </row>
    <row r="1482" spans="18:30">
      <c r="R1482" s="44"/>
      <c r="S1482" s="44"/>
      <c r="T1482" s="44"/>
      <c r="U1482" s="44"/>
      <c r="V1482" s="44"/>
      <c r="W1482" s="44"/>
      <c r="X1482" s="44"/>
      <c r="Y1482" s="44"/>
      <c r="Z1482" s="44"/>
      <c r="AA1482" s="44"/>
      <c r="AB1482" s="44"/>
      <c r="AC1482" s="44"/>
      <c r="AD1482" s="44"/>
    </row>
    <row r="1483" spans="18:30">
      <c r="R1483" s="44"/>
      <c r="S1483" s="44"/>
      <c r="T1483" s="44"/>
      <c r="U1483" s="44"/>
      <c r="V1483" s="44"/>
      <c r="W1483" s="44"/>
      <c r="X1483" s="44"/>
      <c r="Y1483" s="44"/>
      <c r="Z1483" s="44"/>
      <c r="AA1483" s="44"/>
      <c r="AB1483" s="44"/>
      <c r="AC1483" s="44"/>
      <c r="AD1483" s="44"/>
    </row>
    <row r="1484" spans="18:30">
      <c r="R1484" s="44"/>
      <c r="S1484" s="44"/>
      <c r="T1484" s="44"/>
      <c r="U1484" s="44"/>
      <c r="V1484" s="44"/>
      <c r="W1484" s="44"/>
      <c r="X1484" s="44"/>
      <c r="Y1484" s="44"/>
      <c r="Z1484" s="44"/>
      <c r="AA1484" s="44"/>
      <c r="AB1484" s="44"/>
      <c r="AC1484" s="44"/>
      <c r="AD1484" s="44"/>
    </row>
    <row r="1485" spans="18:30">
      <c r="R1485" s="44"/>
      <c r="S1485" s="44"/>
      <c r="T1485" s="44"/>
      <c r="U1485" s="44"/>
      <c r="V1485" s="44"/>
      <c r="W1485" s="44"/>
      <c r="X1485" s="44"/>
      <c r="Y1485" s="44"/>
      <c r="Z1485" s="44"/>
      <c r="AA1485" s="44"/>
      <c r="AB1485" s="44"/>
      <c r="AC1485" s="44"/>
      <c r="AD1485" s="44"/>
    </row>
    <row r="1486" spans="18:30">
      <c r="R1486" s="44"/>
      <c r="S1486" s="44"/>
      <c r="T1486" s="44"/>
      <c r="U1486" s="44"/>
      <c r="V1486" s="44"/>
      <c r="W1486" s="44"/>
      <c r="X1486" s="44"/>
      <c r="Y1486" s="44"/>
      <c r="Z1486" s="44"/>
      <c r="AA1486" s="44"/>
      <c r="AB1486" s="44"/>
      <c r="AC1486" s="44"/>
      <c r="AD1486" s="44"/>
    </row>
    <row r="1487" spans="18:30">
      <c r="R1487" s="44"/>
      <c r="S1487" s="44"/>
      <c r="T1487" s="44"/>
      <c r="U1487" s="44"/>
      <c r="V1487" s="44"/>
      <c r="W1487" s="44"/>
      <c r="X1487" s="44"/>
      <c r="Y1487" s="44"/>
      <c r="Z1487" s="44"/>
      <c r="AA1487" s="44"/>
      <c r="AB1487" s="44"/>
      <c r="AC1487" s="44"/>
      <c r="AD1487" s="44"/>
    </row>
    <row r="1488" spans="18:30">
      <c r="R1488" s="44"/>
      <c r="S1488" s="44"/>
      <c r="T1488" s="44"/>
      <c r="U1488" s="44"/>
      <c r="V1488" s="44"/>
      <c r="W1488" s="44"/>
      <c r="X1488" s="44"/>
      <c r="Y1488" s="44"/>
      <c r="Z1488" s="44"/>
      <c r="AA1488" s="44"/>
      <c r="AB1488" s="44"/>
      <c r="AC1488" s="44"/>
      <c r="AD1488" s="44"/>
    </row>
    <row r="1489" spans="18:30">
      <c r="R1489" s="44"/>
      <c r="S1489" s="44"/>
      <c r="T1489" s="44"/>
      <c r="U1489" s="44"/>
      <c r="V1489" s="44"/>
      <c r="W1489" s="44"/>
      <c r="X1489" s="44"/>
      <c r="Y1489" s="44"/>
      <c r="Z1489" s="44"/>
      <c r="AA1489" s="44"/>
      <c r="AB1489" s="44"/>
      <c r="AC1489" s="44"/>
      <c r="AD1489" s="44"/>
    </row>
    <row r="1490" spans="18:30">
      <c r="R1490" s="44"/>
      <c r="S1490" s="44"/>
      <c r="T1490" s="44"/>
      <c r="U1490" s="44"/>
      <c r="V1490" s="44"/>
      <c r="W1490" s="44"/>
      <c r="X1490" s="44"/>
      <c r="Y1490" s="44"/>
      <c r="Z1490" s="44"/>
      <c r="AA1490" s="44"/>
      <c r="AB1490" s="44"/>
      <c r="AC1490" s="44"/>
      <c r="AD1490" s="44"/>
    </row>
    <row r="1491" spans="18:30">
      <c r="R1491" s="44"/>
      <c r="S1491" s="44"/>
      <c r="T1491" s="44"/>
      <c r="U1491" s="44"/>
      <c r="V1491" s="44"/>
      <c r="W1491" s="44"/>
      <c r="X1491" s="44"/>
      <c r="Y1491" s="44"/>
      <c r="Z1491" s="44"/>
      <c r="AA1491" s="44"/>
      <c r="AB1491" s="44"/>
      <c r="AC1491" s="44"/>
      <c r="AD1491" s="44"/>
    </row>
    <row r="1492" spans="18:30">
      <c r="R1492" s="44"/>
      <c r="S1492" s="44"/>
      <c r="T1492" s="44"/>
      <c r="U1492" s="44"/>
      <c r="V1492" s="44"/>
      <c r="W1492" s="44"/>
      <c r="X1492" s="44"/>
      <c r="Y1492" s="44"/>
      <c r="Z1492" s="44"/>
      <c r="AA1492" s="44"/>
      <c r="AB1492" s="44"/>
      <c r="AC1492" s="44"/>
      <c r="AD1492" s="44"/>
    </row>
    <row r="1493" spans="18:30">
      <c r="R1493" s="44"/>
      <c r="S1493" s="44"/>
      <c r="T1493" s="44"/>
      <c r="U1493" s="44"/>
      <c r="V1493" s="44"/>
      <c r="W1493" s="44"/>
      <c r="X1493" s="44"/>
      <c r="Y1493" s="44"/>
      <c r="Z1493" s="44"/>
      <c r="AA1493" s="44"/>
      <c r="AB1493" s="44"/>
      <c r="AC1493" s="44"/>
      <c r="AD1493" s="44"/>
    </row>
    <row r="1494" spans="18:30">
      <c r="R1494" s="44"/>
      <c r="S1494" s="44"/>
      <c r="T1494" s="44"/>
      <c r="U1494" s="44"/>
      <c r="V1494" s="44"/>
      <c r="W1494" s="44"/>
      <c r="X1494" s="44"/>
      <c r="Y1494" s="44"/>
      <c r="Z1494" s="44"/>
      <c r="AA1494" s="44"/>
      <c r="AB1494" s="44"/>
      <c r="AC1494" s="44"/>
      <c r="AD1494" s="44"/>
    </row>
    <row r="1495" spans="18:30">
      <c r="R1495" s="44"/>
      <c r="S1495" s="44"/>
      <c r="T1495" s="44"/>
      <c r="U1495" s="44"/>
      <c r="V1495" s="44"/>
      <c r="W1495" s="44"/>
      <c r="X1495" s="44"/>
      <c r="Y1495" s="44"/>
      <c r="Z1495" s="44"/>
      <c r="AA1495" s="44"/>
      <c r="AB1495" s="44"/>
      <c r="AC1495" s="44"/>
      <c r="AD1495" s="44"/>
    </row>
    <row r="1496" spans="18:30">
      <c r="R1496" s="44"/>
      <c r="S1496" s="44"/>
      <c r="T1496" s="44"/>
      <c r="U1496" s="44"/>
      <c r="V1496" s="44"/>
      <c r="W1496" s="44"/>
      <c r="X1496" s="44"/>
      <c r="Y1496" s="44"/>
      <c r="Z1496" s="44"/>
      <c r="AA1496" s="44"/>
      <c r="AB1496" s="44"/>
      <c r="AC1496" s="44"/>
      <c r="AD1496" s="44"/>
    </row>
    <row r="1497" spans="18:30">
      <c r="R1497" s="44"/>
      <c r="S1497" s="44"/>
      <c r="T1497" s="44"/>
      <c r="U1497" s="44"/>
      <c r="V1497" s="44"/>
      <c r="W1497" s="44"/>
      <c r="X1497" s="44"/>
      <c r="Y1497" s="44"/>
      <c r="Z1497" s="44"/>
      <c r="AA1497" s="44"/>
      <c r="AB1497" s="44"/>
      <c r="AC1497" s="44"/>
      <c r="AD1497" s="44"/>
    </row>
    <row r="1498" spans="18:30">
      <c r="R1498" s="44"/>
      <c r="S1498" s="44"/>
      <c r="T1498" s="44"/>
      <c r="U1498" s="44"/>
      <c r="V1498" s="44"/>
      <c r="W1498" s="44"/>
      <c r="X1498" s="44"/>
      <c r="Y1498" s="44"/>
      <c r="Z1498" s="44"/>
      <c r="AA1498" s="44"/>
      <c r="AB1498" s="44"/>
      <c r="AC1498" s="44"/>
      <c r="AD1498" s="44"/>
    </row>
    <row r="1499" spans="18:30">
      <c r="R1499" s="44"/>
      <c r="S1499" s="44"/>
      <c r="T1499" s="44"/>
      <c r="U1499" s="44"/>
      <c r="V1499" s="44"/>
      <c r="W1499" s="44"/>
      <c r="X1499" s="44"/>
      <c r="Y1499" s="44"/>
      <c r="Z1499" s="44"/>
      <c r="AA1499" s="44"/>
      <c r="AB1499" s="44"/>
      <c r="AC1499" s="44"/>
      <c r="AD1499" s="44"/>
    </row>
    <row r="1500" spans="18:30">
      <c r="R1500" s="44"/>
      <c r="S1500" s="44"/>
      <c r="T1500" s="44"/>
      <c r="U1500" s="44"/>
      <c r="V1500" s="44"/>
      <c r="W1500" s="44"/>
      <c r="X1500" s="44"/>
      <c r="Y1500" s="44"/>
      <c r="Z1500" s="44"/>
      <c r="AA1500" s="44"/>
      <c r="AB1500" s="44"/>
      <c r="AC1500" s="44"/>
      <c r="AD1500" s="44"/>
    </row>
    <row r="1501" spans="18:30">
      <c r="R1501" s="44"/>
      <c r="S1501" s="44"/>
      <c r="T1501" s="44"/>
      <c r="U1501" s="44"/>
      <c r="V1501" s="44"/>
      <c r="W1501" s="44"/>
      <c r="X1501" s="44"/>
      <c r="Y1501" s="44"/>
      <c r="Z1501" s="44"/>
      <c r="AA1501" s="44"/>
      <c r="AB1501" s="44"/>
      <c r="AC1501" s="44"/>
      <c r="AD1501" s="44"/>
    </row>
    <row r="1502" spans="18:30">
      <c r="R1502" s="44"/>
      <c r="S1502" s="44"/>
      <c r="T1502" s="44"/>
      <c r="U1502" s="44"/>
      <c r="V1502" s="44"/>
      <c r="W1502" s="44"/>
      <c r="X1502" s="44"/>
      <c r="Y1502" s="44"/>
      <c r="Z1502" s="44"/>
      <c r="AA1502" s="44"/>
      <c r="AB1502" s="44"/>
      <c r="AC1502" s="44"/>
      <c r="AD1502" s="44"/>
    </row>
    <row r="1503" spans="18:30">
      <c r="R1503" s="44"/>
      <c r="S1503" s="44"/>
      <c r="T1503" s="44"/>
      <c r="U1503" s="44"/>
      <c r="V1503" s="44"/>
      <c r="W1503" s="44"/>
      <c r="X1503" s="44"/>
      <c r="Y1503" s="44"/>
      <c r="Z1503" s="44"/>
      <c r="AA1503" s="44"/>
      <c r="AB1503" s="44"/>
      <c r="AC1503" s="44"/>
      <c r="AD1503" s="44"/>
    </row>
    <row r="1504" spans="18:30">
      <c r="R1504" s="44"/>
      <c r="S1504" s="44"/>
      <c r="T1504" s="44"/>
      <c r="U1504" s="44"/>
      <c r="V1504" s="44"/>
      <c r="W1504" s="44"/>
      <c r="X1504" s="44"/>
      <c r="Y1504" s="44"/>
      <c r="Z1504" s="44"/>
      <c r="AA1504" s="44"/>
      <c r="AB1504" s="44"/>
      <c r="AC1504" s="44"/>
      <c r="AD1504" s="44"/>
    </row>
    <row r="1505" spans="18:30">
      <c r="R1505" s="44"/>
      <c r="S1505" s="44"/>
      <c r="T1505" s="44"/>
      <c r="U1505" s="44"/>
      <c r="V1505" s="44"/>
      <c r="W1505" s="44"/>
      <c r="X1505" s="44"/>
      <c r="Y1505" s="44"/>
      <c r="Z1505" s="44"/>
      <c r="AA1505" s="44"/>
      <c r="AB1505" s="44"/>
      <c r="AC1505" s="44"/>
      <c r="AD1505" s="44"/>
    </row>
    <row r="1506" spans="18:30">
      <c r="R1506" s="44"/>
      <c r="S1506" s="44"/>
      <c r="T1506" s="44"/>
      <c r="U1506" s="44"/>
      <c r="V1506" s="44"/>
      <c r="W1506" s="44"/>
      <c r="X1506" s="44"/>
      <c r="Y1506" s="44"/>
      <c r="Z1506" s="44"/>
      <c r="AA1506" s="44"/>
      <c r="AB1506" s="44"/>
      <c r="AC1506" s="44"/>
      <c r="AD1506" s="44"/>
    </row>
    <row r="1507" spans="18:30">
      <c r="R1507" s="44"/>
      <c r="S1507" s="44"/>
      <c r="T1507" s="44"/>
      <c r="U1507" s="44"/>
      <c r="V1507" s="44"/>
      <c r="W1507" s="44"/>
      <c r="X1507" s="44"/>
      <c r="Y1507" s="44"/>
      <c r="Z1507" s="44"/>
      <c r="AA1507" s="44"/>
      <c r="AB1507" s="44"/>
      <c r="AC1507" s="44"/>
      <c r="AD1507" s="44"/>
    </row>
    <row r="1508" spans="18:30">
      <c r="R1508" s="44"/>
      <c r="S1508" s="44"/>
      <c r="T1508" s="44"/>
      <c r="U1508" s="44"/>
      <c r="V1508" s="44"/>
      <c r="W1508" s="44"/>
      <c r="X1508" s="44"/>
      <c r="Y1508" s="44"/>
      <c r="Z1508" s="44"/>
      <c r="AA1508" s="44"/>
      <c r="AB1508" s="44"/>
      <c r="AC1508" s="44"/>
      <c r="AD1508" s="44"/>
    </row>
    <row r="1509" spans="18:30">
      <c r="R1509" s="44"/>
      <c r="S1509" s="44"/>
      <c r="T1509" s="44"/>
      <c r="U1509" s="44"/>
      <c r="V1509" s="44"/>
      <c r="W1509" s="44"/>
      <c r="X1509" s="44"/>
      <c r="Y1509" s="44"/>
      <c r="Z1509" s="44"/>
      <c r="AA1509" s="44"/>
      <c r="AB1509" s="44"/>
      <c r="AC1509" s="44"/>
      <c r="AD1509" s="44"/>
    </row>
    <row r="1510" spans="18:30">
      <c r="R1510" s="44"/>
      <c r="S1510" s="44"/>
      <c r="T1510" s="44"/>
      <c r="U1510" s="44"/>
      <c r="V1510" s="44"/>
      <c r="W1510" s="44"/>
      <c r="X1510" s="44"/>
      <c r="Y1510" s="44"/>
      <c r="Z1510" s="44"/>
      <c r="AA1510" s="44"/>
      <c r="AB1510" s="44"/>
      <c r="AC1510" s="44"/>
      <c r="AD1510" s="44"/>
    </row>
    <row r="1511" spans="18:30">
      <c r="R1511" s="44"/>
      <c r="S1511" s="44"/>
      <c r="T1511" s="44"/>
      <c r="U1511" s="44"/>
      <c r="V1511" s="44"/>
      <c r="W1511" s="44"/>
      <c r="X1511" s="44"/>
      <c r="Y1511" s="44"/>
      <c r="Z1511" s="44"/>
      <c r="AA1511" s="44"/>
      <c r="AB1511" s="44"/>
      <c r="AC1511" s="44"/>
      <c r="AD1511" s="44"/>
    </row>
    <row r="1512" spans="18:30">
      <c r="R1512" s="44"/>
      <c r="S1512" s="44"/>
      <c r="T1512" s="44"/>
      <c r="U1512" s="44"/>
      <c r="V1512" s="44"/>
      <c r="W1512" s="44"/>
      <c r="X1512" s="44"/>
      <c r="Y1512" s="44"/>
      <c r="Z1512" s="44"/>
      <c r="AA1512" s="44"/>
      <c r="AB1512" s="44"/>
      <c r="AC1512" s="44"/>
      <c r="AD1512" s="44"/>
    </row>
    <row r="1513" spans="18:30">
      <c r="R1513" s="44"/>
      <c r="S1513" s="44"/>
      <c r="T1513" s="44"/>
      <c r="U1513" s="44"/>
      <c r="V1513" s="44"/>
      <c r="W1513" s="44"/>
      <c r="X1513" s="44"/>
      <c r="Y1513" s="44"/>
      <c r="Z1513" s="44"/>
      <c r="AA1513" s="44"/>
      <c r="AB1513" s="44"/>
      <c r="AC1513" s="44"/>
      <c r="AD1513" s="44"/>
    </row>
    <row r="1514" spans="18:30">
      <c r="R1514" s="44"/>
      <c r="S1514" s="44"/>
      <c r="T1514" s="44"/>
      <c r="U1514" s="44"/>
      <c r="V1514" s="44"/>
      <c r="W1514" s="44"/>
      <c r="X1514" s="44"/>
      <c r="Y1514" s="44"/>
      <c r="Z1514" s="44"/>
      <c r="AA1514" s="44"/>
      <c r="AB1514" s="44"/>
      <c r="AC1514" s="44"/>
      <c r="AD1514" s="44"/>
    </row>
    <row r="1515" spans="18:30">
      <c r="R1515" s="44"/>
      <c r="S1515" s="44"/>
      <c r="T1515" s="44"/>
      <c r="U1515" s="44"/>
      <c r="V1515" s="44"/>
      <c r="W1515" s="44"/>
      <c r="X1515" s="44"/>
      <c r="Y1515" s="44"/>
      <c r="Z1515" s="44"/>
      <c r="AA1515" s="44"/>
      <c r="AB1515" s="44"/>
      <c r="AC1515" s="44"/>
      <c r="AD1515" s="44"/>
    </row>
    <row r="1516" spans="18:30">
      <c r="R1516" s="44"/>
      <c r="S1516" s="44"/>
      <c r="T1516" s="44"/>
      <c r="U1516" s="44"/>
      <c r="V1516" s="44"/>
      <c r="W1516" s="44"/>
      <c r="X1516" s="44"/>
      <c r="Y1516" s="44"/>
      <c r="Z1516" s="44"/>
      <c r="AA1516" s="44"/>
      <c r="AB1516" s="44"/>
      <c r="AC1516" s="44"/>
      <c r="AD1516" s="44"/>
    </row>
    <row r="1517" spans="18:30">
      <c r="R1517" s="44"/>
      <c r="S1517" s="44"/>
      <c r="T1517" s="44"/>
      <c r="U1517" s="44"/>
      <c r="V1517" s="44"/>
      <c r="W1517" s="44"/>
      <c r="X1517" s="44"/>
      <c r="Y1517" s="44"/>
      <c r="Z1517" s="44"/>
      <c r="AA1517" s="44"/>
      <c r="AB1517" s="44"/>
      <c r="AC1517" s="44"/>
      <c r="AD1517" s="44"/>
    </row>
    <row r="1518" spans="18:30">
      <c r="R1518" s="44"/>
      <c r="S1518" s="44"/>
      <c r="T1518" s="44"/>
      <c r="U1518" s="44"/>
      <c r="V1518" s="44"/>
      <c r="W1518" s="44"/>
      <c r="X1518" s="44"/>
      <c r="Y1518" s="44"/>
      <c r="Z1518" s="44"/>
      <c r="AA1518" s="44"/>
      <c r="AB1518" s="44"/>
      <c r="AC1518" s="44"/>
      <c r="AD1518" s="44"/>
    </row>
    <row r="1519" spans="18:30">
      <c r="R1519" s="44"/>
      <c r="S1519" s="44"/>
      <c r="T1519" s="44"/>
      <c r="U1519" s="44"/>
      <c r="V1519" s="44"/>
      <c r="W1519" s="44"/>
      <c r="X1519" s="44"/>
      <c r="Y1519" s="44"/>
      <c r="Z1519" s="44"/>
      <c r="AA1519" s="44"/>
      <c r="AB1519" s="44"/>
      <c r="AC1519" s="44"/>
      <c r="AD1519" s="44"/>
    </row>
    <row r="1520" spans="18:30">
      <c r="R1520" s="44"/>
      <c r="S1520" s="44"/>
      <c r="T1520" s="44"/>
      <c r="U1520" s="44"/>
      <c r="V1520" s="44"/>
      <c r="W1520" s="44"/>
      <c r="X1520" s="44"/>
      <c r="Y1520" s="44"/>
      <c r="Z1520" s="44"/>
      <c r="AA1520" s="44"/>
      <c r="AB1520" s="44"/>
      <c r="AC1520" s="44"/>
      <c r="AD1520" s="44"/>
    </row>
    <row r="1521" spans="18:30">
      <c r="R1521" s="44"/>
      <c r="S1521" s="44"/>
      <c r="T1521" s="44"/>
      <c r="U1521" s="44"/>
      <c r="V1521" s="44"/>
      <c r="W1521" s="44"/>
      <c r="X1521" s="44"/>
      <c r="Y1521" s="44"/>
      <c r="Z1521" s="44"/>
      <c r="AA1521" s="44"/>
      <c r="AB1521" s="44"/>
      <c r="AC1521" s="44"/>
      <c r="AD1521" s="44"/>
    </row>
    <row r="1522" spans="18:30">
      <c r="R1522" s="44"/>
      <c r="S1522" s="44"/>
      <c r="T1522" s="44"/>
      <c r="U1522" s="44"/>
      <c r="V1522" s="44"/>
      <c r="W1522" s="44"/>
      <c r="X1522" s="44"/>
      <c r="Y1522" s="44"/>
      <c r="Z1522" s="44"/>
      <c r="AA1522" s="44"/>
      <c r="AB1522" s="44"/>
      <c r="AC1522" s="44"/>
      <c r="AD1522" s="44"/>
    </row>
    <row r="1523" spans="18:30">
      <c r="R1523" s="44"/>
      <c r="S1523" s="44"/>
      <c r="T1523" s="44"/>
      <c r="U1523" s="44"/>
      <c r="V1523" s="44"/>
      <c r="W1523" s="44"/>
      <c r="X1523" s="44"/>
      <c r="Y1523" s="44"/>
      <c r="Z1523" s="44"/>
      <c r="AA1523" s="44"/>
      <c r="AB1523" s="44"/>
      <c r="AC1523" s="44"/>
      <c r="AD1523" s="44"/>
    </row>
    <row r="1524" spans="18:30">
      <c r="R1524" s="44"/>
      <c r="S1524" s="44"/>
      <c r="T1524" s="44"/>
      <c r="U1524" s="44"/>
      <c r="V1524" s="44"/>
      <c r="W1524" s="44"/>
      <c r="X1524" s="44"/>
      <c r="Y1524" s="44"/>
      <c r="Z1524" s="44"/>
      <c r="AA1524" s="44"/>
      <c r="AB1524" s="44"/>
      <c r="AC1524" s="44"/>
      <c r="AD1524" s="44"/>
    </row>
    <row r="1525" spans="18:30">
      <c r="R1525" s="44"/>
      <c r="S1525" s="44"/>
      <c r="T1525" s="44"/>
      <c r="U1525" s="44"/>
      <c r="V1525" s="44"/>
      <c r="W1525" s="44"/>
      <c r="X1525" s="44"/>
      <c r="Y1525" s="44"/>
      <c r="Z1525" s="44"/>
      <c r="AA1525" s="44"/>
      <c r="AB1525" s="44"/>
      <c r="AC1525" s="44"/>
      <c r="AD1525" s="44"/>
    </row>
    <row r="1526" spans="18:30">
      <c r="R1526" s="44"/>
      <c r="S1526" s="44"/>
      <c r="T1526" s="44"/>
      <c r="U1526" s="44"/>
      <c r="V1526" s="44"/>
      <c r="W1526" s="44"/>
      <c r="X1526" s="44"/>
      <c r="Y1526" s="44"/>
      <c r="Z1526" s="44"/>
      <c r="AA1526" s="44"/>
      <c r="AB1526" s="44"/>
      <c r="AC1526" s="44"/>
      <c r="AD1526" s="44"/>
    </row>
    <row r="1527" spans="18:30">
      <c r="R1527" s="44"/>
      <c r="S1527" s="44"/>
      <c r="T1527" s="44"/>
      <c r="U1527" s="44"/>
      <c r="V1527" s="44"/>
      <c r="W1527" s="44"/>
      <c r="X1527" s="44"/>
      <c r="Y1527" s="44"/>
      <c r="Z1527" s="44"/>
      <c r="AA1527" s="44"/>
      <c r="AB1527" s="44"/>
      <c r="AC1527" s="44"/>
      <c r="AD1527" s="44"/>
    </row>
    <row r="1528" spans="18:30">
      <c r="R1528" s="44"/>
      <c r="S1528" s="44"/>
      <c r="T1528" s="44"/>
      <c r="U1528" s="44"/>
      <c r="V1528" s="44"/>
      <c r="W1528" s="44"/>
      <c r="X1528" s="44"/>
      <c r="Y1528" s="44"/>
      <c r="Z1528" s="44"/>
      <c r="AA1528" s="44"/>
      <c r="AB1528" s="44"/>
      <c r="AC1528" s="44"/>
      <c r="AD1528" s="44"/>
    </row>
    <row r="1529" spans="18:30">
      <c r="R1529" s="44"/>
      <c r="S1529" s="44"/>
      <c r="T1529" s="44"/>
      <c r="U1529" s="44"/>
      <c r="V1529" s="44"/>
      <c r="W1529" s="44"/>
      <c r="X1529" s="44"/>
      <c r="Y1529" s="44"/>
      <c r="Z1529" s="44"/>
      <c r="AA1529" s="44"/>
      <c r="AB1529" s="44"/>
      <c r="AC1529" s="44"/>
      <c r="AD1529" s="44"/>
    </row>
    <row r="1530" spans="18:30">
      <c r="R1530" s="44"/>
      <c r="S1530" s="44"/>
      <c r="T1530" s="44"/>
      <c r="U1530" s="44"/>
      <c r="V1530" s="44"/>
      <c r="W1530" s="44"/>
      <c r="X1530" s="44"/>
      <c r="Y1530" s="44"/>
      <c r="Z1530" s="44"/>
      <c r="AA1530" s="44"/>
      <c r="AB1530" s="44"/>
      <c r="AC1530" s="44"/>
      <c r="AD1530" s="44"/>
    </row>
    <row r="1531" spans="18:30">
      <c r="R1531" s="44"/>
      <c r="S1531" s="44"/>
      <c r="T1531" s="44"/>
      <c r="U1531" s="44"/>
      <c r="V1531" s="44"/>
      <c r="W1531" s="44"/>
      <c r="X1531" s="44"/>
      <c r="Y1531" s="44"/>
      <c r="Z1531" s="44"/>
      <c r="AA1531" s="44"/>
      <c r="AB1531" s="44"/>
      <c r="AC1531" s="44"/>
      <c r="AD1531" s="44"/>
    </row>
    <row r="1532" spans="18:30">
      <c r="R1532" s="44"/>
      <c r="S1532" s="44"/>
      <c r="T1532" s="44"/>
      <c r="U1532" s="44"/>
      <c r="V1532" s="44"/>
      <c r="W1532" s="44"/>
      <c r="X1532" s="44"/>
      <c r="Y1532" s="44"/>
      <c r="Z1532" s="44"/>
      <c r="AA1532" s="44"/>
      <c r="AB1532" s="44"/>
      <c r="AC1532" s="44"/>
      <c r="AD1532" s="44"/>
    </row>
    <row r="1533" spans="18:30">
      <c r="R1533" s="44"/>
      <c r="S1533" s="44"/>
      <c r="T1533" s="44"/>
      <c r="U1533" s="44"/>
      <c r="V1533" s="44"/>
      <c r="W1533" s="44"/>
      <c r="X1533" s="44"/>
      <c r="Y1533" s="44"/>
      <c r="Z1533" s="44"/>
      <c r="AA1533" s="44"/>
      <c r="AB1533" s="44"/>
      <c r="AC1533" s="44"/>
      <c r="AD1533" s="44"/>
    </row>
    <row r="1534" spans="18:30">
      <c r="R1534" s="44"/>
      <c r="S1534" s="44"/>
      <c r="T1534" s="44"/>
      <c r="U1534" s="44"/>
      <c r="V1534" s="44"/>
      <c r="W1534" s="44"/>
      <c r="X1534" s="44"/>
      <c r="Y1534" s="44"/>
      <c r="Z1534" s="44"/>
      <c r="AA1534" s="44"/>
      <c r="AB1534" s="44"/>
      <c r="AC1534" s="44"/>
      <c r="AD1534" s="44"/>
    </row>
    <row r="1535" spans="18:30">
      <c r="R1535" s="44"/>
      <c r="S1535" s="44"/>
      <c r="T1535" s="44"/>
      <c r="U1535" s="44"/>
      <c r="V1535" s="44"/>
      <c r="W1535" s="44"/>
      <c r="X1535" s="44"/>
      <c r="Y1535" s="44"/>
      <c r="Z1535" s="44"/>
      <c r="AA1535" s="44"/>
      <c r="AB1535" s="44"/>
      <c r="AC1535" s="44"/>
      <c r="AD1535" s="44"/>
    </row>
    <row r="1536" spans="18:30">
      <c r="R1536" s="44"/>
      <c r="S1536" s="44"/>
      <c r="T1536" s="44"/>
      <c r="U1536" s="44"/>
      <c r="V1536" s="44"/>
      <c r="W1536" s="44"/>
      <c r="X1536" s="44"/>
      <c r="Y1536" s="44"/>
      <c r="Z1536" s="44"/>
      <c r="AA1536" s="44"/>
      <c r="AB1536" s="44"/>
      <c r="AC1536" s="44"/>
      <c r="AD1536" s="44"/>
    </row>
    <row r="1537" spans="18:30">
      <c r="R1537" s="44"/>
      <c r="S1537" s="44"/>
      <c r="T1537" s="44"/>
      <c r="U1537" s="44"/>
      <c r="V1537" s="44"/>
      <c r="W1537" s="44"/>
      <c r="X1537" s="44"/>
      <c r="Y1537" s="44"/>
      <c r="Z1537" s="44"/>
      <c r="AA1537" s="44"/>
      <c r="AB1537" s="44"/>
      <c r="AC1537" s="44"/>
      <c r="AD1537" s="44"/>
    </row>
    <row r="1538" spans="18:30">
      <c r="R1538" s="44"/>
      <c r="S1538" s="44"/>
      <c r="T1538" s="44"/>
      <c r="U1538" s="44"/>
      <c r="V1538" s="44"/>
      <c r="W1538" s="44"/>
      <c r="X1538" s="44"/>
      <c r="Y1538" s="44"/>
      <c r="Z1538" s="44"/>
      <c r="AA1538" s="44"/>
      <c r="AB1538" s="44"/>
      <c r="AC1538" s="44"/>
      <c r="AD1538" s="44"/>
    </row>
    <row r="1539" spans="18:30">
      <c r="R1539" s="44"/>
      <c r="S1539" s="44"/>
      <c r="T1539" s="44"/>
      <c r="U1539" s="44"/>
      <c r="V1539" s="44"/>
      <c r="W1539" s="44"/>
      <c r="X1539" s="44"/>
      <c r="Y1539" s="44"/>
      <c r="Z1539" s="44"/>
      <c r="AA1539" s="44"/>
      <c r="AB1539" s="44"/>
      <c r="AC1539" s="44"/>
      <c r="AD1539" s="44"/>
    </row>
    <row r="1540" spans="18:30">
      <c r="R1540" s="44"/>
      <c r="S1540" s="44"/>
      <c r="T1540" s="44"/>
      <c r="U1540" s="44"/>
      <c r="V1540" s="44"/>
      <c r="W1540" s="44"/>
      <c r="X1540" s="44"/>
      <c r="Y1540" s="44"/>
      <c r="Z1540" s="44"/>
      <c r="AA1540" s="44"/>
      <c r="AB1540" s="44"/>
      <c r="AC1540" s="44"/>
      <c r="AD1540" s="44"/>
    </row>
    <row r="1541" spans="18:30">
      <c r="R1541" s="44"/>
      <c r="S1541" s="44"/>
      <c r="T1541" s="44"/>
      <c r="U1541" s="44"/>
      <c r="V1541" s="44"/>
      <c r="W1541" s="44"/>
      <c r="X1541" s="44"/>
      <c r="Y1541" s="44"/>
      <c r="Z1541" s="44"/>
      <c r="AA1541" s="44"/>
      <c r="AB1541" s="44"/>
      <c r="AC1541" s="44"/>
      <c r="AD1541" s="44"/>
    </row>
    <row r="1542" spans="18:30">
      <c r="R1542" s="44"/>
      <c r="S1542" s="44"/>
      <c r="T1542" s="44"/>
      <c r="U1542" s="44"/>
      <c r="V1542" s="44"/>
      <c r="W1542" s="44"/>
      <c r="X1542" s="44"/>
      <c r="Y1542" s="44"/>
      <c r="Z1542" s="44"/>
      <c r="AA1542" s="44"/>
      <c r="AB1542" s="44"/>
      <c r="AC1542" s="44"/>
      <c r="AD1542" s="44"/>
    </row>
    <row r="1543" spans="18:30">
      <c r="R1543" s="44"/>
      <c r="S1543" s="44"/>
      <c r="T1543" s="44"/>
      <c r="U1543" s="44"/>
      <c r="V1543" s="44"/>
      <c r="W1543" s="44"/>
      <c r="X1543" s="44"/>
      <c r="Y1543" s="44"/>
      <c r="Z1543" s="44"/>
      <c r="AA1543" s="44"/>
      <c r="AB1543" s="44"/>
      <c r="AC1543" s="44"/>
      <c r="AD1543" s="44"/>
    </row>
    <row r="1544" spans="18:30">
      <c r="R1544" s="44"/>
      <c r="S1544" s="44"/>
      <c r="T1544" s="44"/>
      <c r="U1544" s="44"/>
      <c r="V1544" s="44"/>
      <c r="W1544" s="44"/>
      <c r="X1544" s="44"/>
      <c r="Y1544" s="44"/>
      <c r="Z1544" s="44"/>
      <c r="AA1544" s="44"/>
      <c r="AB1544" s="44"/>
      <c r="AC1544" s="44"/>
      <c r="AD1544" s="44"/>
    </row>
    <row r="1545" spans="18:30">
      <c r="R1545" s="44"/>
      <c r="S1545" s="44"/>
      <c r="T1545" s="44"/>
      <c r="U1545" s="44"/>
      <c r="V1545" s="44"/>
      <c r="W1545" s="44"/>
      <c r="X1545" s="44"/>
      <c r="Y1545" s="44"/>
      <c r="Z1545" s="44"/>
      <c r="AA1545" s="44"/>
      <c r="AB1545" s="44"/>
      <c r="AC1545" s="44"/>
      <c r="AD1545" s="44"/>
    </row>
    <row r="1546" spans="18:30">
      <c r="R1546" s="44"/>
      <c r="S1546" s="44"/>
      <c r="T1546" s="44"/>
      <c r="U1546" s="44"/>
      <c r="V1546" s="44"/>
      <c r="W1546" s="44"/>
      <c r="X1546" s="44"/>
      <c r="Y1546" s="44"/>
      <c r="Z1546" s="44"/>
      <c r="AA1546" s="44"/>
      <c r="AB1546" s="44"/>
      <c r="AC1546" s="44"/>
      <c r="AD1546" s="44"/>
    </row>
    <row r="1547" spans="18:30">
      <c r="R1547" s="44"/>
      <c r="S1547" s="44"/>
      <c r="T1547" s="44"/>
      <c r="U1547" s="44"/>
      <c r="V1547" s="44"/>
      <c r="W1547" s="44"/>
      <c r="X1547" s="44"/>
      <c r="Y1547" s="44"/>
      <c r="Z1547" s="44"/>
      <c r="AA1547" s="44"/>
      <c r="AB1547" s="44"/>
      <c r="AC1547" s="44"/>
      <c r="AD1547" s="44"/>
    </row>
    <row r="1548" spans="18:30">
      <c r="R1548" s="44"/>
      <c r="S1548" s="44"/>
      <c r="T1548" s="44"/>
      <c r="U1548" s="44"/>
      <c r="V1548" s="44"/>
      <c r="W1548" s="44"/>
      <c r="X1548" s="44"/>
      <c r="Y1548" s="44"/>
      <c r="Z1548" s="44"/>
      <c r="AA1548" s="44"/>
      <c r="AB1548" s="44"/>
      <c r="AC1548" s="44"/>
      <c r="AD1548" s="44"/>
    </row>
    <row r="1549" spans="18:30">
      <c r="R1549" s="44"/>
      <c r="S1549" s="44"/>
      <c r="T1549" s="44"/>
      <c r="U1549" s="44"/>
      <c r="V1549" s="44"/>
      <c r="W1549" s="44"/>
      <c r="X1549" s="44"/>
      <c r="Y1549" s="44"/>
      <c r="Z1549" s="44"/>
      <c r="AA1549" s="44"/>
      <c r="AB1549" s="44"/>
      <c r="AC1549" s="44"/>
      <c r="AD1549" s="44"/>
    </row>
    <row r="1550" spans="18:30">
      <c r="R1550" s="44"/>
      <c r="S1550" s="44"/>
      <c r="T1550" s="44"/>
      <c r="U1550" s="44"/>
      <c r="V1550" s="44"/>
      <c r="W1550" s="44"/>
      <c r="X1550" s="44"/>
      <c r="Y1550" s="44"/>
      <c r="Z1550" s="44"/>
      <c r="AA1550" s="44"/>
      <c r="AB1550" s="44"/>
      <c r="AC1550" s="44"/>
      <c r="AD1550" s="44"/>
    </row>
    <row r="1551" spans="18:30">
      <c r="R1551" s="44"/>
      <c r="S1551" s="44"/>
      <c r="T1551" s="44"/>
      <c r="U1551" s="44"/>
      <c r="V1551" s="44"/>
      <c r="W1551" s="44"/>
      <c r="X1551" s="44"/>
      <c r="Y1551" s="44"/>
      <c r="Z1551" s="44"/>
      <c r="AA1551" s="44"/>
      <c r="AB1551" s="44"/>
      <c r="AC1551" s="44"/>
      <c r="AD1551" s="44"/>
    </row>
    <row r="1552" spans="18:30">
      <c r="R1552" s="44"/>
      <c r="S1552" s="44"/>
      <c r="T1552" s="44"/>
      <c r="U1552" s="44"/>
      <c r="V1552" s="44"/>
      <c r="W1552" s="44"/>
      <c r="X1552" s="44"/>
      <c r="Y1552" s="44"/>
      <c r="Z1552" s="44"/>
      <c r="AA1552" s="44"/>
      <c r="AB1552" s="44"/>
      <c r="AC1552" s="44"/>
      <c r="AD1552" s="44"/>
    </row>
    <row r="1553" spans="18:30">
      <c r="R1553" s="44"/>
      <c r="S1553" s="44"/>
      <c r="T1553" s="44"/>
      <c r="U1553" s="44"/>
      <c r="V1553" s="44"/>
      <c r="W1553" s="44"/>
      <c r="X1553" s="44"/>
      <c r="Y1553" s="44"/>
      <c r="Z1553" s="44"/>
      <c r="AA1553" s="44"/>
      <c r="AB1553" s="44"/>
      <c r="AC1553" s="44"/>
      <c r="AD1553" s="44"/>
    </row>
    <row r="1554" spans="18:30">
      <c r="R1554" s="44"/>
      <c r="S1554" s="44"/>
      <c r="T1554" s="44"/>
      <c r="U1554" s="44"/>
      <c r="V1554" s="44"/>
      <c r="W1554" s="44"/>
      <c r="X1554" s="44"/>
      <c r="Y1554" s="44"/>
      <c r="Z1554" s="44"/>
      <c r="AA1554" s="44"/>
      <c r="AB1554" s="44"/>
      <c r="AC1554" s="44"/>
      <c r="AD1554" s="44"/>
    </row>
    <row r="1555" spans="18:30">
      <c r="R1555" s="44"/>
      <c r="S1555" s="44"/>
      <c r="T1555" s="44"/>
      <c r="U1555" s="44"/>
      <c r="V1555" s="44"/>
      <c r="W1555" s="44"/>
      <c r="X1555" s="44"/>
      <c r="Y1555" s="44"/>
      <c r="Z1555" s="44"/>
      <c r="AA1555" s="44"/>
      <c r="AB1555" s="44"/>
      <c r="AC1555" s="44"/>
      <c r="AD1555" s="44"/>
    </row>
    <row r="1556" spans="18:30">
      <c r="R1556" s="44"/>
      <c r="S1556" s="44"/>
      <c r="T1556" s="44"/>
      <c r="U1556" s="44"/>
      <c r="V1556" s="44"/>
      <c r="W1556" s="44"/>
      <c r="X1556" s="44"/>
      <c r="Y1556" s="44"/>
      <c r="Z1556" s="44"/>
      <c r="AA1556" s="44"/>
      <c r="AB1556" s="44"/>
      <c r="AC1556" s="44"/>
      <c r="AD1556" s="44"/>
    </row>
    <row r="1557" spans="18:30">
      <c r="R1557" s="44"/>
      <c r="S1557" s="44"/>
      <c r="T1557" s="44"/>
      <c r="U1557" s="44"/>
      <c r="V1557" s="44"/>
      <c r="W1557" s="44"/>
      <c r="X1557" s="44"/>
      <c r="Y1557" s="44"/>
      <c r="Z1557" s="44"/>
      <c r="AA1557" s="44"/>
      <c r="AB1557" s="44"/>
      <c r="AC1557" s="44"/>
      <c r="AD1557" s="44"/>
    </row>
    <row r="1558" spans="18:30">
      <c r="R1558" s="44"/>
      <c r="S1558" s="44"/>
      <c r="T1558" s="44"/>
      <c r="U1558" s="44"/>
      <c r="V1558" s="44"/>
      <c r="W1558" s="44"/>
      <c r="X1558" s="44"/>
      <c r="Y1558" s="44"/>
      <c r="Z1558" s="44"/>
      <c r="AA1558" s="44"/>
      <c r="AB1558" s="44"/>
      <c r="AC1558" s="44"/>
      <c r="AD1558" s="44"/>
    </row>
    <row r="1559" spans="18:30">
      <c r="R1559" s="44"/>
      <c r="S1559" s="44"/>
      <c r="T1559" s="44"/>
      <c r="U1559" s="44"/>
      <c r="V1559" s="44"/>
      <c r="W1559" s="44"/>
      <c r="X1559" s="44"/>
      <c r="Y1559" s="44"/>
      <c r="Z1559" s="44"/>
      <c r="AA1559" s="44"/>
      <c r="AB1559" s="44"/>
      <c r="AC1559" s="44"/>
      <c r="AD1559" s="44"/>
    </row>
    <row r="1560" spans="18:30">
      <c r="R1560" s="44"/>
      <c r="S1560" s="44"/>
      <c r="T1560" s="44"/>
      <c r="U1560" s="44"/>
      <c r="V1560" s="44"/>
      <c r="W1560" s="44"/>
      <c r="X1560" s="44"/>
      <c r="Y1560" s="44"/>
      <c r="Z1560" s="44"/>
      <c r="AA1560" s="44"/>
      <c r="AB1560" s="44"/>
      <c r="AC1560" s="44"/>
      <c r="AD1560" s="44"/>
    </row>
    <row r="1561" spans="18:30">
      <c r="R1561" s="44"/>
      <c r="S1561" s="44"/>
      <c r="T1561" s="44"/>
      <c r="U1561" s="44"/>
      <c r="V1561" s="44"/>
      <c r="W1561" s="44"/>
      <c r="X1561" s="44"/>
      <c r="Y1561" s="44"/>
      <c r="Z1561" s="44"/>
      <c r="AA1561" s="44"/>
      <c r="AB1561" s="44"/>
      <c r="AC1561" s="44"/>
      <c r="AD1561" s="44"/>
    </row>
    <row r="1562" spans="18:30">
      <c r="R1562" s="44"/>
      <c r="S1562" s="44"/>
      <c r="T1562" s="44"/>
      <c r="U1562" s="44"/>
      <c r="V1562" s="44"/>
      <c r="W1562" s="44"/>
      <c r="X1562" s="44"/>
      <c r="Y1562" s="44"/>
      <c r="Z1562" s="44"/>
      <c r="AA1562" s="44"/>
      <c r="AB1562" s="44"/>
      <c r="AC1562" s="44"/>
      <c r="AD1562" s="44"/>
    </row>
    <row r="1563" spans="18:30">
      <c r="R1563" s="44"/>
      <c r="S1563" s="44"/>
      <c r="T1563" s="44"/>
      <c r="U1563" s="44"/>
      <c r="V1563" s="44"/>
      <c r="W1563" s="44"/>
      <c r="X1563" s="44"/>
      <c r="Y1563" s="44"/>
      <c r="Z1563" s="44"/>
      <c r="AA1563" s="44"/>
      <c r="AB1563" s="44"/>
      <c r="AC1563" s="44"/>
      <c r="AD1563" s="44"/>
    </row>
    <row r="1564" spans="18:30">
      <c r="R1564" s="44"/>
      <c r="S1564" s="44"/>
      <c r="T1564" s="44"/>
      <c r="U1564" s="44"/>
      <c r="V1564" s="44"/>
      <c r="W1564" s="44"/>
      <c r="X1564" s="44"/>
      <c r="Y1564" s="44"/>
      <c r="Z1564" s="44"/>
      <c r="AA1564" s="44"/>
      <c r="AB1564" s="44"/>
      <c r="AC1564" s="44"/>
      <c r="AD1564" s="44"/>
    </row>
    <row r="1565" spans="18:30">
      <c r="R1565" s="44"/>
      <c r="S1565" s="44"/>
      <c r="T1565" s="44"/>
      <c r="U1565" s="44"/>
      <c r="V1565" s="44"/>
      <c r="W1565" s="44"/>
      <c r="X1565" s="44"/>
      <c r="Y1565" s="44"/>
      <c r="Z1565" s="44"/>
      <c r="AA1565" s="44"/>
      <c r="AB1565" s="44"/>
      <c r="AC1565" s="44"/>
      <c r="AD1565" s="44"/>
    </row>
    <row r="1566" spans="18:30">
      <c r="R1566" s="44"/>
      <c r="S1566" s="44"/>
      <c r="T1566" s="44"/>
      <c r="U1566" s="44"/>
      <c r="V1566" s="44"/>
      <c r="W1566" s="44"/>
      <c r="X1566" s="44"/>
      <c r="Y1566" s="44"/>
      <c r="Z1566" s="44"/>
      <c r="AA1566" s="44"/>
      <c r="AB1566" s="44"/>
      <c r="AC1566" s="44"/>
      <c r="AD1566" s="44"/>
    </row>
    <row r="1567" spans="18:30">
      <c r="R1567" s="44"/>
      <c r="S1567" s="44"/>
      <c r="T1567" s="44"/>
      <c r="U1567" s="44"/>
      <c r="V1567" s="44"/>
      <c r="W1567" s="44"/>
      <c r="X1567" s="44"/>
      <c r="Y1567" s="44"/>
      <c r="Z1567" s="44"/>
      <c r="AA1567" s="44"/>
      <c r="AB1567" s="44"/>
      <c r="AC1567" s="44"/>
      <c r="AD1567" s="44"/>
    </row>
    <row r="1568" spans="18:30">
      <c r="R1568" s="44"/>
      <c r="S1568" s="44"/>
      <c r="T1568" s="44"/>
      <c r="U1568" s="44"/>
      <c r="V1568" s="44"/>
      <c r="W1568" s="44"/>
      <c r="X1568" s="44"/>
      <c r="Y1568" s="44"/>
      <c r="Z1568" s="44"/>
      <c r="AA1568" s="44"/>
      <c r="AB1568" s="44"/>
      <c r="AC1568" s="44"/>
      <c r="AD1568" s="44"/>
    </row>
    <row r="1569" spans="18:30">
      <c r="R1569" s="44"/>
      <c r="S1569" s="44"/>
      <c r="T1569" s="44"/>
      <c r="U1569" s="44"/>
      <c r="V1569" s="44"/>
      <c r="W1569" s="44"/>
      <c r="X1569" s="44"/>
      <c r="Y1569" s="44"/>
      <c r="Z1569" s="44"/>
      <c r="AA1569" s="44"/>
      <c r="AB1569" s="44"/>
      <c r="AC1569" s="44"/>
      <c r="AD1569" s="44"/>
    </row>
    <row r="1570" spans="18:30">
      <c r="R1570" s="44"/>
      <c r="S1570" s="44"/>
      <c r="T1570" s="44"/>
      <c r="U1570" s="44"/>
      <c r="V1570" s="44"/>
      <c r="W1570" s="44"/>
      <c r="X1570" s="44"/>
      <c r="Y1570" s="44"/>
      <c r="Z1570" s="44"/>
      <c r="AA1570" s="44"/>
      <c r="AB1570" s="44"/>
      <c r="AC1570" s="44"/>
      <c r="AD1570" s="44"/>
    </row>
    <row r="1571" spans="18:30">
      <c r="R1571" s="44"/>
      <c r="S1571" s="44"/>
      <c r="T1571" s="44"/>
      <c r="U1571" s="44"/>
      <c r="V1571" s="44"/>
      <c r="W1571" s="44"/>
      <c r="X1571" s="44"/>
      <c r="Y1571" s="44"/>
      <c r="Z1571" s="44"/>
      <c r="AA1571" s="44"/>
      <c r="AB1571" s="44"/>
      <c r="AC1571" s="44"/>
      <c r="AD1571" s="44"/>
    </row>
    <row r="1572" spans="18:30">
      <c r="R1572" s="44"/>
      <c r="S1572" s="44"/>
      <c r="T1572" s="44"/>
      <c r="U1572" s="44"/>
      <c r="V1572" s="44"/>
      <c r="W1572" s="44"/>
      <c r="X1572" s="44"/>
      <c r="Y1572" s="44"/>
      <c r="Z1572" s="44"/>
      <c r="AA1572" s="44"/>
      <c r="AB1572" s="44"/>
      <c r="AC1572" s="44"/>
      <c r="AD1572" s="44"/>
    </row>
    <row r="1573" spans="18:30">
      <c r="R1573" s="44"/>
      <c r="S1573" s="44"/>
      <c r="T1573" s="44"/>
      <c r="U1573" s="44"/>
      <c r="V1573" s="44"/>
      <c r="W1573" s="44"/>
      <c r="X1573" s="44"/>
      <c r="Y1573" s="44"/>
      <c r="Z1573" s="44"/>
      <c r="AA1573" s="44"/>
      <c r="AB1573" s="44"/>
      <c r="AC1573" s="44"/>
      <c r="AD1573" s="44"/>
    </row>
    <row r="1574" spans="18:30">
      <c r="R1574" s="44"/>
      <c r="S1574" s="44"/>
      <c r="T1574" s="44"/>
      <c r="U1574" s="44"/>
      <c r="V1574" s="44"/>
      <c r="W1574" s="44"/>
      <c r="X1574" s="44"/>
      <c r="Y1574" s="44"/>
      <c r="Z1574" s="44"/>
      <c r="AA1574" s="44"/>
      <c r="AB1574" s="44"/>
      <c r="AC1574" s="44"/>
      <c r="AD1574" s="44"/>
    </row>
    <row r="1575" spans="18:30">
      <c r="R1575" s="44"/>
      <c r="S1575" s="44"/>
      <c r="T1575" s="44"/>
      <c r="U1575" s="44"/>
      <c r="V1575" s="44"/>
      <c r="W1575" s="44"/>
      <c r="X1575" s="44"/>
      <c r="Y1575" s="44"/>
      <c r="Z1575" s="44"/>
      <c r="AA1575" s="44"/>
      <c r="AB1575" s="44"/>
      <c r="AC1575" s="44"/>
      <c r="AD1575" s="44"/>
    </row>
    <row r="1576" spans="18:30">
      <c r="R1576" s="44"/>
      <c r="S1576" s="44"/>
      <c r="T1576" s="44"/>
      <c r="U1576" s="44"/>
      <c r="V1576" s="44"/>
      <c r="W1576" s="44"/>
      <c r="X1576" s="44"/>
      <c r="Y1576" s="44"/>
      <c r="Z1576" s="44"/>
      <c r="AA1576" s="44"/>
      <c r="AB1576" s="44"/>
      <c r="AC1576" s="44"/>
      <c r="AD1576" s="44"/>
    </row>
    <row r="1577" spans="18:30">
      <c r="R1577" s="44"/>
      <c r="S1577" s="44"/>
      <c r="T1577" s="44"/>
      <c r="U1577" s="44"/>
      <c r="V1577" s="44"/>
      <c r="W1577" s="44"/>
      <c r="X1577" s="44"/>
      <c r="Y1577" s="44"/>
      <c r="Z1577" s="44"/>
      <c r="AA1577" s="44"/>
      <c r="AB1577" s="44"/>
      <c r="AC1577" s="44"/>
      <c r="AD1577" s="44"/>
    </row>
    <row r="1578" spans="18:30">
      <c r="R1578" s="44"/>
      <c r="S1578" s="44"/>
      <c r="T1578" s="44"/>
      <c r="U1578" s="44"/>
      <c r="V1578" s="44"/>
      <c r="W1578" s="44"/>
      <c r="X1578" s="44"/>
      <c r="Y1578" s="44"/>
      <c r="Z1578" s="44"/>
      <c r="AA1578" s="44"/>
      <c r="AB1578" s="44"/>
      <c r="AC1578" s="44"/>
      <c r="AD1578" s="44"/>
    </row>
    <row r="1579" spans="18:30">
      <c r="R1579" s="44"/>
      <c r="S1579" s="44"/>
      <c r="T1579" s="44"/>
      <c r="U1579" s="44"/>
      <c r="V1579" s="44"/>
      <c r="W1579" s="44"/>
      <c r="X1579" s="44"/>
      <c r="Y1579" s="44"/>
      <c r="Z1579" s="44"/>
      <c r="AA1579" s="44"/>
      <c r="AB1579" s="44"/>
      <c r="AC1579" s="44"/>
      <c r="AD1579" s="44"/>
    </row>
    <row r="1580" spans="18:30">
      <c r="R1580" s="44"/>
      <c r="S1580" s="44"/>
      <c r="T1580" s="44"/>
      <c r="U1580" s="44"/>
      <c r="V1580" s="44"/>
      <c r="W1580" s="44"/>
      <c r="X1580" s="44"/>
      <c r="Y1580" s="44"/>
      <c r="Z1580" s="44"/>
      <c r="AA1580" s="44"/>
      <c r="AB1580" s="44"/>
      <c r="AC1580" s="44"/>
      <c r="AD1580" s="44"/>
    </row>
    <row r="1581" spans="18:30">
      <c r="R1581" s="44"/>
      <c r="S1581" s="44"/>
      <c r="T1581" s="44"/>
      <c r="U1581" s="44"/>
      <c r="V1581" s="44"/>
      <c r="W1581" s="44"/>
      <c r="X1581" s="44"/>
      <c r="Y1581" s="44"/>
      <c r="Z1581" s="44"/>
      <c r="AA1581" s="44"/>
      <c r="AB1581" s="44"/>
      <c r="AC1581" s="44"/>
      <c r="AD1581" s="44"/>
    </row>
    <row r="1582" spans="18:30">
      <c r="R1582" s="44"/>
      <c r="S1582" s="44"/>
      <c r="T1582" s="44"/>
      <c r="U1582" s="44"/>
      <c r="V1582" s="44"/>
      <c r="W1582" s="44"/>
      <c r="X1582" s="44"/>
      <c r="Y1582" s="44"/>
      <c r="Z1582" s="44"/>
      <c r="AA1582" s="44"/>
      <c r="AB1582" s="44"/>
      <c r="AC1582" s="44"/>
      <c r="AD1582" s="44"/>
    </row>
    <row r="1583" spans="18:30">
      <c r="R1583" s="44"/>
      <c r="S1583" s="44"/>
      <c r="T1583" s="44"/>
      <c r="U1583" s="44"/>
      <c r="V1583" s="44"/>
      <c r="W1583" s="44"/>
      <c r="X1583" s="44"/>
      <c r="Y1583" s="44"/>
      <c r="Z1583" s="44"/>
      <c r="AA1583" s="44"/>
      <c r="AB1583" s="44"/>
      <c r="AC1583" s="44"/>
      <c r="AD1583" s="44"/>
    </row>
    <row r="1584" spans="18:30">
      <c r="R1584" s="44"/>
      <c r="S1584" s="44"/>
      <c r="T1584" s="44"/>
      <c r="U1584" s="44"/>
      <c r="V1584" s="44"/>
      <c r="W1584" s="44"/>
      <c r="X1584" s="44"/>
      <c r="Y1584" s="44"/>
      <c r="Z1584" s="44"/>
      <c r="AA1584" s="44"/>
      <c r="AB1584" s="44"/>
      <c r="AC1584" s="44"/>
      <c r="AD1584" s="44"/>
    </row>
    <row r="1585" spans="18:30">
      <c r="R1585" s="44"/>
      <c r="S1585" s="44"/>
      <c r="T1585" s="44"/>
      <c r="U1585" s="44"/>
      <c r="V1585" s="44"/>
      <c r="W1585" s="44"/>
      <c r="X1585" s="44"/>
      <c r="Y1585" s="44"/>
      <c r="Z1585" s="44"/>
      <c r="AA1585" s="44"/>
      <c r="AB1585" s="44"/>
      <c r="AC1585" s="44"/>
      <c r="AD1585" s="44"/>
    </row>
    <row r="1586" spans="18:30">
      <c r="R1586" s="44"/>
      <c r="S1586" s="44"/>
      <c r="T1586" s="44"/>
      <c r="U1586" s="44"/>
      <c r="V1586" s="44"/>
      <c r="W1586" s="44"/>
      <c r="X1586" s="44"/>
      <c r="Y1586" s="44"/>
      <c r="Z1586" s="44"/>
      <c r="AA1586" s="44"/>
      <c r="AB1586" s="44"/>
      <c r="AC1586" s="44"/>
      <c r="AD1586" s="44"/>
    </row>
    <row r="1587" spans="18:30">
      <c r="R1587" s="44"/>
      <c r="S1587" s="44"/>
      <c r="T1587" s="44"/>
      <c r="U1587" s="44"/>
      <c r="V1587" s="44"/>
      <c r="W1587" s="44"/>
      <c r="X1587" s="44"/>
      <c r="Y1587" s="44"/>
      <c r="Z1587" s="44"/>
      <c r="AA1587" s="44"/>
      <c r="AB1587" s="44"/>
      <c r="AC1587" s="44"/>
      <c r="AD1587" s="44"/>
    </row>
    <row r="1588" spans="18:30">
      <c r="R1588" s="44"/>
      <c r="S1588" s="44"/>
      <c r="T1588" s="44"/>
      <c r="U1588" s="44"/>
      <c r="V1588" s="44"/>
      <c r="W1588" s="44"/>
      <c r="X1588" s="44"/>
      <c r="Y1588" s="44"/>
      <c r="Z1588" s="44"/>
      <c r="AA1588" s="44"/>
      <c r="AB1588" s="44"/>
      <c r="AC1588" s="44"/>
      <c r="AD1588" s="44"/>
    </row>
    <row r="1589" spans="18:30">
      <c r="R1589" s="44"/>
      <c r="S1589" s="44"/>
      <c r="T1589" s="44"/>
      <c r="U1589" s="44"/>
      <c r="V1589" s="44"/>
      <c r="W1589" s="44"/>
      <c r="X1589" s="44"/>
      <c r="Y1589" s="44"/>
      <c r="Z1589" s="44"/>
      <c r="AA1589" s="44"/>
      <c r="AB1589" s="44"/>
      <c r="AC1589" s="44"/>
      <c r="AD1589" s="44"/>
    </row>
    <row r="1590" spans="18:30">
      <c r="R1590" s="44"/>
      <c r="S1590" s="44"/>
      <c r="T1590" s="44"/>
      <c r="U1590" s="44"/>
      <c r="V1590" s="44"/>
      <c r="W1590" s="44"/>
      <c r="X1590" s="44"/>
      <c r="Y1590" s="44"/>
      <c r="Z1590" s="44"/>
      <c r="AA1590" s="44"/>
      <c r="AB1590" s="44"/>
      <c r="AC1590" s="44"/>
      <c r="AD1590" s="44"/>
    </row>
    <row r="1591" spans="18:30">
      <c r="R1591" s="44"/>
      <c r="S1591" s="44"/>
      <c r="T1591" s="44"/>
      <c r="U1591" s="44"/>
      <c r="V1591" s="44"/>
      <c r="W1591" s="44"/>
      <c r="X1591" s="44"/>
      <c r="Y1591" s="44"/>
      <c r="Z1591" s="44"/>
      <c r="AA1591" s="44"/>
      <c r="AB1591" s="44"/>
      <c r="AC1591" s="44"/>
      <c r="AD1591" s="44"/>
    </row>
    <row r="1592" spans="18:30">
      <c r="R1592" s="44"/>
      <c r="S1592" s="44"/>
      <c r="T1592" s="44"/>
      <c r="U1592" s="44"/>
      <c r="V1592" s="44"/>
      <c r="W1592" s="44"/>
      <c r="X1592" s="44"/>
      <c r="Y1592" s="44"/>
      <c r="Z1592" s="44"/>
      <c r="AA1592" s="44"/>
      <c r="AB1592" s="44"/>
      <c r="AC1592" s="44"/>
      <c r="AD1592" s="44"/>
    </row>
    <row r="1593" spans="18:30">
      <c r="R1593" s="44"/>
      <c r="S1593" s="44"/>
      <c r="T1593" s="44"/>
      <c r="U1593" s="44"/>
      <c r="V1593" s="44"/>
      <c r="W1593" s="44"/>
      <c r="X1593" s="44"/>
      <c r="Y1593" s="44"/>
      <c r="Z1593" s="44"/>
      <c r="AA1593" s="44"/>
      <c r="AB1593" s="44"/>
      <c r="AC1593" s="44"/>
      <c r="AD1593" s="44"/>
    </row>
    <row r="1594" spans="18:30">
      <c r="R1594" s="44"/>
      <c r="S1594" s="44"/>
      <c r="T1594" s="44"/>
      <c r="U1594" s="44"/>
      <c r="V1594" s="44"/>
      <c r="W1594" s="44"/>
      <c r="X1594" s="44"/>
      <c r="Y1594" s="44"/>
      <c r="Z1594" s="44"/>
      <c r="AA1594" s="44"/>
      <c r="AB1594" s="44"/>
      <c r="AC1594" s="44"/>
      <c r="AD1594" s="44"/>
    </row>
    <row r="1595" spans="18:30">
      <c r="R1595" s="44"/>
      <c r="S1595" s="44"/>
      <c r="T1595" s="44"/>
      <c r="U1595" s="44"/>
      <c r="V1595" s="44"/>
      <c r="W1595" s="44"/>
      <c r="X1595" s="44"/>
      <c r="Y1595" s="44"/>
      <c r="Z1595" s="44"/>
      <c r="AA1595" s="44"/>
      <c r="AB1595" s="44"/>
      <c r="AC1595" s="44"/>
      <c r="AD1595" s="44"/>
    </row>
    <row r="1596" spans="18:30">
      <c r="R1596" s="44"/>
      <c r="S1596" s="44"/>
      <c r="T1596" s="44"/>
      <c r="U1596" s="44"/>
      <c r="V1596" s="44"/>
      <c r="W1596" s="44"/>
      <c r="X1596" s="44"/>
      <c r="Y1596" s="44"/>
      <c r="Z1596" s="44"/>
      <c r="AA1596" s="44"/>
      <c r="AB1596" s="44"/>
      <c r="AC1596" s="44"/>
      <c r="AD1596" s="44"/>
    </row>
    <row r="1597" spans="18:30">
      <c r="R1597" s="44"/>
      <c r="S1597" s="44"/>
      <c r="T1597" s="44"/>
      <c r="U1597" s="44"/>
      <c r="V1597" s="44"/>
      <c r="W1597" s="44"/>
      <c r="X1597" s="44"/>
      <c r="Y1597" s="44"/>
      <c r="Z1597" s="44"/>
      <c r="AA1597" s="44"/>
      <c r="AB1597" s="44"/>
      <c r="AC1597" s="44"/>
      <c r="AD1597" s="44"/>
    </row>
    <row r="1598" spans="18:30">
      <c r="R1598" s="44"/>
      <c r="S1598" s="44"/>
      <c r="T1598" s="44"/>
      <c r="U1598" s="44"/>
      <c r="V1598" s="44"/>
      <c r="W1598" s="44"/>
      <c r="X1598" s="44"/>
      <c r="Y1598" s="44"/>
      <c r="Z1598" s="44"/>
      <c r="AA1598" s="44"/>
      <c r="AB1598" s="44"/>
      <c r="AC1598" s="44"/>
      <c r="AD1598" s="44"/>
    </row>
    <row r="1599" spans="18:30">
      <c r="R1599" s="44"/>
      <c r="S1599" s="44"/>
      <c r="T1599" s="44"/>
      <c r="U1599" s="44"/>
      <c r="V1599" s="44"/>
      <c r="W1599" s="44"/>
      <c r="X1599" s="44"/>
      <c r="Y1599" s="44"/>
      <c r="Z1599" s="44"/>
      <c r="AA1599" s="44"/>
      <c r="AB1599" s="44"/>
      <c r="AC1599" s="44"/>
      <c r="AD1599" s="44"/>
    </row>
    <row r="1600" spans="18:30">
      <c r="R1600" s="44"/>
      <c r="S1600" s="44"/>
      <c r="T1600" s="44"/>
      <c r="U1600" s="44"/>
      <c r="V1600" s="44"/>
      <c r="W1600" s="44"/>
      <c r="X1600" s="44"/>
      <c r="Y1600" s="44"/>
      <c r="Z1600" s="44"/>
      <c r="AA1600" s="44"/>
      <c r="AB1600" s="44"/>
      <c r="AC1600" s="44"/>
      <c r="AD1600" s="44"/>
    </row>
    <row r="1601" spans="18:30">
      <c r="R1601" s="44"/>
      <c r="S1601" s="44"/>
      <c r="T1601" s="44"/>
      <c r="U1601" s="44"/>
      <c r="V1601" s="44"/>
      <c r="W1601" s="44"/>
      <c r="X1601" s="44"/>
      <c r="Y1601" s="44"/>
      <c r="Z1601" s="44"/>
      <c r="AA1601" s="44"/>
      <c r="AB1601" s="44"/>
      <c r="AC1601" s="44"/>
      <c r="AD1601" s="44"/>
    </row>
    <row r="1602" spans="18:30">
      <c r="R1602" s="44"/>
      <c r="S1602" s="44"/>
      <c r="T1602" s="44"/>
      <c r="U1602" s="44"/>
      <c r="V1602" s="44"/>
      <c r="W1602" s="44"/>
      <c r="X1602" s="44"/>
      <c r="Y1602" s="44"/>
      <c r="Z1602" s="44"/>
      <c r="AA1602" s="44"/>
      <c r="AB1602" s="44"/>
      <c r="AC1602" s="44"/>
      <c r="AD1602" s="44"/>
    </row>
    <row r="1603" spans="18:30">
      <c r="R1603" s="44"/>
      <c r="S1603" s="44"/>
      <c r="T1603" s="44"/>
      <c r="U1603" s="44"/>
      <c r="V1603" s="44"/>
      <c r="W1603" s="44"/>
      <c r="X1603" s="44"/>
      <c r="Y1603" s="44"/>
      <c r="Z1603" s="44"/>
      <c r="AA1603" s="44"/>
      <c r="AB1603" s="44"/>
      <c r="AC1603" s="44"/>
      <c r="AD1603" s="44"/>
    </row>
    <row r="1604" spans="18:30">
      <c r="R1604" s="44"/>
      <c r="S1604" s="44"/>
      <c r="T1604" s="44"/>
      <c r="U1604" s="44"/>
      <c r="V1604" s="44"/>
      <c r="W1604" s="44"/>
      <c r="X1604" s="44"/>
      <c r="Y1604" s="44"/>
      <c r="Z1604" s="44"/>
      <c r="AA1604" s="44"/>
      <c r="AB1604" s="44"/>
      <c r="AC1604" s="44"/>
      <c r="AD1604" s="44"/>
    </row>
    <row r="1605" spans="18:30">
      <c r="R1605" s="44"/>
      <c r="S1605" s="44"/>
      <c r="T1605" s="44"/>
      <c r="U1605" s="44"/>
      <c r="V1605" s="44"/>
      <c r="W1605" s="44"/>
      <c r="X1605" s="44"/>
      <c r="Y1605" s="44"/>
      <c r="Z1605" s="44"/>
      <c r="AA1605" s="44"/>
      <c r="AB1605" s="44"/>
      <c r="AC1605" s="44"/>
      <c r="AD1605" s="44"/>
    </row>
    <row r="1606" spans="18:30">
      <c r="R1606" s="44"/>
      <c r="S1606" s="44"/>
      <c r="T1606" s="44"/>
      <c r="U1606" s="44"/>
      <c r="V1606" s="44"/>
      <c r="W1606" s="44"/>
      <c r="X1606" s="44"/>
      <c r="Y1606" s="44"/>
      <c r="Z1606" s="44"/>
      <c r="AA1606" s="44"/>
      <c r="AB1606" s="44"/>
      <c r="AC1606" s="44"/>
      <c r="AD1606" s="44"/>
    </row>
    <row r="1607" spans="18:30">
      <c r="R1607" s="44"/>
      <c r="S1607" s="44"/>
      <c r="T1607" s="44"/>
      <c r="U1607" s="44"/>
      <c r="V1607" s="44"/>
      <c r="W1607" s="44"/>
      <c r="X1607" s="44"/>
      <c r="Y1607" s="44"/>
      <c r="Z1607" s="44"/>
      <c r="AA1607" s="44"/>
      <c r="AB1607" s="44"/>
      <c r="AC1607" s="44"/>
      <c r="AD1607" s="44"/>
    </row>
    <row r="1608" spans="18:30">
      <c r="R1608" s="44"/>
      <c r="S1608" s="44"/>
      <c r="T1608" s="44"/>
      <c r="U1608" s="44"/>
      <c r="V1608" s="44"/>
      <c r="W1608" s="44"/>
      <c r="X1608" s="44"/>
      <c r="Y1608" s="44"/>
      <c r="Z1608" s="44"/>
      <c r="AA1608" s="44"/>
      <c r="AB1608" s="44"/>
      <c r="AC1608" s="44"/>
      <c r="AD1608" s="44"/>
    </row>
    <row r="1609" spans="18:30">
      <c r="R1609" s="44"/>
      <c r="S1609" s="44"/>
      <c r="T1609" s="44"/>
      <c r="U1609" s="44"/>
      <c r="V1609" s="44"/>
      <c r="W1609" s="44"/>
      <c r="X1609" s="44"/>
      <c r="Y1609" s="44"/>
      <c r="Z1609" s="44"/>
      <c r="AA1609" s="44"/>
      <c r="AB1609" s="44"/>
      <c r="AC1609" s="44"/>
      <c r="AD1609" s="44"/>
    </row>
    <row r="1610" spans="18:30">
      <c r="R1610" s="44"/>
      <c r="S1610" s="44"/>
      <c r="T1610" s="44"/>
      <c r="U1610" s="44"/>
      <c r="V1610" s="44"/>
      <c r="W1610" s="44"/>
      <c r="X1610" s="44"/>
      <c r="Y1610" s="44"/>
      <c r="Z1610" s="44"/>
      <c r="AA1610" s="44"/>
      <c r="AB1610" s="44"/>
      <c r="AC1610" s="44"/>
      <c r="AD1610" s="44"/>
    </row>
  </sheetData>
  <mergeCells count="1789">
    <mergeCell ref="G8:S8"/>
    <mergeCell ref="T8:AF8"/>
    <mergeCell ref="AG8:AK8"/>
    <mergeCell ref="AL8:AM8"/>
    <mergeCell ref="AN8:AX8"/>
    <mergeCell ref="AZ8:AZ9"/>
    <mergeCell ref="A5:D5"/>
    <mergeCell ref="E5:AZ5"/>
    <mergeCell ref="A6:D6"/>
    <mergeCell ref="E6:AZ6"/>
    <mergeCell ref="A7:AZ7"/>
    <mergeCell ref="A8:A9"/>
    <mergeCell ref="B8:B9"/>
    <mergeCell ref="C8:C9"/>
    <mergeCell ref="D8:D9"/>
    <mergeCell ref="E8:E9"/>
    <mergeCell ref="A1:D3"/>
    <mergeCell ref="E1:AZ1"/>
    <mergeCell ref="E2:AZ2"/>
    <mergeCell ref="E3:AD3"/>
    <mergeCell ref="AE3:AZ3"/>
    <mergeCell ref="A4:D4"/>
    <mergeCell ref="E4:AZ4"/>
    <mergeCell ref="AO10:AO16"/>
    <mergeCell ref="AP10:AP16"/>
    <mergeCell ref="AQ10:AQ16"/>
    <mergeCell ref="AX10:AX16"/>
    <mergeCell ref="AY10:AY16"/>
    <mergeCell ref="AZ10:AZ16"/>
    <mergeCell ref="AI10:AI16"/>
    <mergeCell ref="AJ10:AJ16"/>
    <mergeCell ref="AK10:AK16"/>
    <mergeCell ref="AL10:AL16"/>
    <mergeCell ref="AM10:AM16"/>
    <mergeCell ref="AN10:AN16"/>
    <mergeCell ref="A10:A193"/>
    <mergeCell ref="B10:B193"/>
    <mergeCell ref="C10:C16"/>
    <mergeCell ref="AF10:AF16"/>
    <mergeCell ref="AG10:AG16"/>
    <mergeCell ref="AH10:AH16"/>
    <mergeCell ref="D15:D16"/>
    <mergeCell ref="E15:E16"/>
    <mergeCell ref="P15:P16"/>
    <mergeCell ref="Q15:Q16"/>
    <mergeCell ref="AD15:AD16"/>
    <mergeCell ref="AE15:AE16"/>
    <mergeCell ref="C17:C23"/>
    <mergeCell ref="AF17:AF23"/>
    <mergeCell ref="AG17:AG23"/>
    <mergeCell ref="AH17:AH23"/>
    <mergeCell ref="D22:D23"/>
    <mergeCell ref="E22:E23"/>
    <mergeCell ref="P22:P23"/>
    <mergeCell ref="Q22:Q23"/>
    <mergeCell ref="X15:X16"/>
    <mergeCell ref="Y15:Y16"/>
    <mergeCell ref="Z15:Z16"/>
    <mergeCell ref="AA15:AA16"/>
    <mergeCell ref="AB15:AB16"/>
    <mergeCell ref="AC15:AC16"/>
    <mergeCell ref="R15:R16"/>
    <mergeCell ref="S15:S16"/>
    <mergeCell ref="T15:T16"/>
    <mergeCell ref="U15:U16"/>
    <mergeCell ref="V15:V16"/>
    <mergeCell ref="W15:W16"/>
    <mergeCell ref="C24:C30"/>
    <mergeCell ref="AF24:AF30"/>
    <mergeCell ref="AG24:AG30"/>
    <mergeCell ref="AH24:AH30"/>
    <mergeCell ref="D29:D30"/>
    <mergeCell ref="E29:E30"/>
    <mergeCell ref="P29:P30"/>
    <mergeCell ref="Q29:Q30"/>
    <mergeCell ref="X22:X23"/>
    <mergeCell ref="Y22:Y23"/>
    <mergeCell ref="Z22:Z23"/>
    <mergeCell ref="AA22:AA23"/>
    <mergeCell ref="AB22:AB23"/>
    <mergeCell ref="AC22:AC23"/>
    <mergeCell ref="R22:R23"/>
    <mergeCell ref="S22:S23"/>
    <mergeCell ref="T22:T23"/>
    <mergeCell ref="U22:U23"/>
    <mergeCell ref="V22:V23"/>
    <mergeCell ref="W22:W23"/>
    <mergeCell ref="T29:T30"/>
    <mergeCell ref="U29:U30"/>
    <mergeCell ref="V29:V30"/>
    <mergeCell ref="W29:W30"/>
    <mergeCell ref="AO24:AO30"/>
    <mergeCell ref="AP24:AP30"/>
    <mergeCell ref="AQ24:AQ30"/>
    <mergeCell ref="AX24:AX30"/>
    <mergeCell ref="AY24:AY30"/>
    <mergeCell ref="AZ24:AZ30"/>
    <mergeCell ref="AI24:AI30"/>
    <mergeCell ref="AJ24:AJ30"/>
    <mergeCell ref="AK24:AK30"/>
    <mergeCell ref="AL24:AL30"/>
    <mergeCell ref="AM24:AM30"/>
    <mergeCell ref="AN24:AN30"/>
    <mergeCell ref="AD22:AD23"/>
    <mergeCell ref="AE22:AE23"/>
    <mergeCell ref="AO17:AO23"/>
    <mergeCell ref="AP17:AP23"/>
    <mergeCell ref="AQ17:AQ23"/>
    <mergeCell ref="AX17:AX23"/>
    <mergeCell ref="AY17:AY23"/>
    <mergeCell ref="AZ17:AZ23"/>
    <mergeCell ref="AI17:AI23"/>
    <mergeCell ref="AJ17:AJ23"/>
    <mergeCell ref="AK17:AK23"/>
    <mergeCell ref="AL17:AL23"/>
    <mergeCell ref="AM17:AM23"/>
    <mergeCell ref="AN17:AN23"/>
    <mergeCell ref="V36:V37"/>
    <mergeCell ref="W36:W37"/>
    <mergeCell ref="AO31:AO37"/>
    <mergeCell ref="AP31:AP37"/>
    <mergeCell ref="AQ31:AQ37"/>
    <mergeCell ref="AX31:AX37"/>
    <mergeCell ref="AY31:AY37"/>
    <mergeCell ref="AZ31:AZ37"/>
    <mergeCell ref="AI31:AI37"/>
    <mergeCell ref="AJ31:AJ37"/>
    <mergeCell ref="AK31:AK37"/>
    <mergeCell ref="AL31:AL37"/>
    <mergeCell ref="AM31:AM37"/>
    <mergeCell ref="AN31:AN37"/>
    <mergeCell ref="AD29:AD30"/>
    <mergeCell ref="AE29:AE30"/>
    <mergeCell ref="C31:C37"/>
    <mergeCell ref="AF31:AF37"/>
    <mergeCell ref="AG31:AG37"/>
    <mergeCell ref="AH31:AH37"/>
    <mergeCell ref="D36:D37"/>
    <mergeCell ref="E36:E37"/>
    <mergeCell ref="P36:P37"/>
    <mergeCell ref="Q36:Q37"/>
    <mergeCell ref="X29:X30"/>
    <mergeCell ref="Y29:Y30"/>
    <mergeCell ref="Z29:Z30"/>
    <mergeCell ref="AA29:AA30"/>
    <mergeCell ref="AB29:AB30"/>
    <mergeCell ref="AC29:AC30"/>
    <mergeCell ref="R29:R30"/>
    <mergeCell ref="S29:S30"/>
    <mergeCell ref="AO38:AO44"/>
    <mergeCell ref="AP38:AP44"/>
    <mergeCell ref="AQ38:AQ44"/>
    <mergeCell ref="AX38:AX44"/>
    <mergeCell ref="AY38:AY44"/>
    <mergeCell ref="AZ38:AZ44"/>
    <mergeCell ref="AI38:AI44"/>
    <mergeCell ref="AJ38:AJ44"/>
    <mergeCell ref="AK38:AK44"/>
    <mergeCell ref="AL38:AL44"/>
    <mergeCell ref="AM38:AM44"/>
    <mergeCell ref="AN38:AN44"/>
    <mergeCell ref="AD36:AD37"/>
    <mergeCell ref="AE36:AE37"/>
    <mergeCell ref="C38:C44"/>
    <mergeCell ref="AF38:AF44"/>
    <mergeCell ref="AG38:AG44"/>
    <mergeCell ref="AH38:AH44"/>
    <mergeCell ref="D43:D44"/>
    <mergeCell ref="E43:E44"/>
    <mergeCell ref="P43:P44"/>
    <mergeCell ref="Q43:Q44"/>
    <mergeCell ref="X36:X37"/>
    <mergeCell ref="Y36:Y37"/>
    <mergeCell ref="Z36:Z37"/>
    <mergeCell ref="AA36:AA37"/>
    <mergeCell ref="AB36:AB37"/>
    <mergeCell ref="AC36:AC37"/>
    <mergeCell ref="R36:R37"/>
    <mergeCell ref="S36:S37"/>
    <mergeCell ref="T36:T37"/>
    <mergeCell ref="U36:U37"/>
    <mergeCell ref="AD43:AD44"/>
    <mergeCell ref="AE43:AE44"/>
    <mergeCell ref="C45:C51"/>
    <mergeCell ref="AF45:AF51"/>
    <mergeCell ref="AG45:AG51"/>
    <mergeCell ref="AH45:AH51"/>
    <mergeCell ref="D50:D51"/>
    <mergeCell ref="E50:E51"/>
    <mergeCell ref="P50:P51"/>
    <mergeCell ref="Q50:Q51"/>
    <mergeCell ref="X43:X44"/>
    <mergeCell ref="Y43:Y44"/>
    <mergeCell ref="Z43:Z44"/>
    <mergeCell ref="AA43:AA44"/>
    <mergeCell ref="AB43:AB44"/>
    <mergeCell ref="AC43:AC44"/>
    <mergeCell ref="R43:R44"/>
    <mergeCell ref="S43:S44"/>
    <mergeCell ref="T43:T44"/>
    <mergeCell ref="U43:U44"/>
    <mergeCell ref="V43:V44"/>
    <mergeCell ref="W43:W44"/>
    <mergeCell ref="C52:C58"/>
    <mergeCell ref="AF52:AF58"/>
    <mergeCell ref="AG52:AG58"/>
    <mergeCell ref="AH52:AH58"/>
    <mergeCell ref="D57:D58"/>
    <mergeCell ref="E57:E58"/>
    <mergeCell ref="P57:P58"/>
    <mergeCell ref="Q57:Q58"/>
    <mergeCell ref="X50:X51"/>
    <mergeCell ref="Y50:Y51"/>
    <mergeCell ref="Z50:Z51"/>
    <mergeCell ref="AA50:AA51"/>
    <mergeCell ref="AB50:AB51"/>
    <mergeCell ref="AC50:AC51"/>
    <mergeCell ref="R50:R51"/>
    <mergeCell ref="S50:S51"/>
    <mergeCell ref="T50:T51"/>
    <mergeCell ref="U50:U51"/>
    <mergeCell ref="V50:V51"/>
    <mergeCell ref="W50:W51"/>
    <mergeCell ref="T57:T58"/>
    <mergeCell ref="U57:U58"/>
    <mergeCell ref="V57:V58"/>
    <mergeCell ref="W57:W58"/>
    <mergeCell ref="AO52:AO58"/>
    <mergeCell ref="AP52:AP58"/>
    <mergeCell ref="AQ52:AQ58"/>
    <mergeCell ref="AX52:AX58"/>
    <mergeCell ref="AY52:AY58"/>
    <mergeCell ref="AZ52:AZ58"/>
    <mergeCell ref="AI52:AI58"/>
    <mergeCell ref="AJ52:AJ58"/>
    <mergeCell ref="AK52:AK58"/>
    <mergeCell ref="AL52:AL58"/>
    <mergeCell ref="AM52:AM58"/>
    <mergeCell ref="AN52:AN58"/>
    <mergeCell ref="AD50:AD51"/>
    <mergeCell ref="AE50:AE51"/>
    <mergeCell ref="AO45:AO51"/>
    <mergeCell ref="AP45:AP51"/>
    <mergeCell ref="AQ45:AQ51"/>
    <mergeCell ref="AX45:AX51"/>
    <mergeCell ref="AY45:AY51"/>
    <mergeCell ref="AZ45:AZ51"/>
    <mergeCell ref="AI45:AI51"/>
    <mergeCell ref="AJ45:AJ51"/>
    <mergeCell ref="AK45:AK51"/>
    <mergeCell ref="AL45:AL51"/>
    <mergeCell ref="AM45:AM51"/>
    <mergeCell ref="AN45:AN51"/>
    <mergeCell ref="V64:V65"/>
    <mergeCell ref="W64:W65"/>
    <mergeCell ref="AO59:AO65"/>
    <mergeCell ref="AP59:AP65"/>
    <mergeCell ref="AQ59:AQ65"/>
    <mergeCell ref="AX59:AX65"/>
    <mergeCell ref="AY59:AY65"/>
    <mergeCell ref="AZ59:AZ65"/>
    <mergeCell ref="AI59:AI65"/>
    <mergeCell ref="AJ59:AJ65"/>
    <mergeCell ref="AK59:AK65"/>
    <mergeCell ref="AL59:AL65"/>
    <mergeCell ref="AM59:AM65"/>
    <mergeCell ref="AN59:AN65"/>
    <mergeCell ref="AD57:AD58"/>
    <mergeCell ref="AE57:AE58"/>
    <mergeCell ref="C59:C65"/>
    <mergeCell ref="AF59:AF65"/>
    <mergeCell ref="AG59:AG65"/>
    <mergeCell ref="AH59:AH65"/>
    <mergeCell ref="D64:D65"/>
    <mergeCell ref="E64:E65"/>
    <mergeCell ref="P64:P65"/>
    <mergeCell ref="Q64:Q65"/>
    <mergeCell ref="X57:X58"/>
    <mergeCell ref="Y57:Y58"/>
    <mergeCell ref="Z57:Z58"/>
    <mergeCell ref="AA57:AA58"/>
    <mergeCell ref="AB57:AB58"/>
    <mergeCell ref="AC57:AC58"/>
    <mergeCell ref="R57:R58"/>
    <mergeCell ref="S57:S58"/>
    <mergeCell ref="AO66:AO72"/>
    <mergeCell ref="AP66:AP72"/>
    <mergeCell ref="AQ66:AQ72"/>
    <mergeCell ref="AX66:AX72"/>
    <mergeCell ref="AY66:AY72"/>
    <mergeCell ref="AZ66:AZ72"/>
    <mergeCell ref="AI66:AI72"/>
    <mergeCell ref="AJ66:AJ72"/>
    <mergeCell ref="AK66:AK72"/>
    <mergeCell ref="AL66:AL72"/>
    <mergeCell ref="AM66:AM72"/>
    <mergeCell ref="AN66:AN72"/>
    <mergeCell ref="AD64:AD65"/>
    <mergeCell ref="AE64:AE65"/>
    <mergeCell ref="C66:C72"/>
    <mergeCell ref="AF66:AF72"/>
    <mergeCell ref="AG66:AG72"/>
    <mergeCell ref="AH66:AH72"/>
    <mergeCell ref="D71:D72"/>
    <mergeCell ref="E71:E72"/>
    <mergeCell ref="P71:P72"/>
    <mergeCell ref="Q71:Q72"/>
    <mergeCell ref="X64:X65"/>
    <mergeCell ref="Y64:Y65"/>
    <mergeCell ref="Z64:Z65"/>
    <mergeCell ref="AA64:AA65"/>
    <mergeCell ref="AB64:AB65"/>
    <mergeCell ref="AC64:AC65"/>
    <mergeCell ref="R64:R65"/>
    <mergeCell ref="S64:S65"/>
    <mergeCell ref="T64:T65"/>
    <mergeCell ref="U64:U65"/>
    <mergeCell ref="AD71:AD72"/>
    <mergeCell ref="AE71:AE72"/>
    <mergeCell ref="C73:C79"/>
    <mergeCell ref="AF73:AF79"/>
    <mergeCell ref="AG73:AG79"/>
    <mergeCell ref="AH73:AH79"/>
    <mergeCell ref="D78:D79"/>
    <mergeCell ref="E78:E79"/>
    <mergeCell ref="P78:P79"/>
    <mergeCell ref="Q78:Q79"/>
    <mergeCell ref="X71:X72"/>
    <mergeCell ref="Y71:Y72"/>
    <mergeCell ref="Z71:Z72"/>
    <mergeCell ref="AA71:AA72"/>
    <mergeCell ref="AB71:AB72"/>
    <mergeCell ref="AC71:AC72"/>
    <mergeCell ref="R71:R72"/>
    <mergeCell ref="S71:S72"/>
    <mergeCell ref="T71:T72"/>
    <mergeCell ref="U71:U72"/>
    <mergeCell ref="V71:V72"/>
    <mergeCell ref="W71:W72"/>
    <mergeCell ref="C80:C86"/>
    <mergeCell ref="AF80:AF86"/>
    <mergeCell ref="AG80:AG86"/>
    <mergeCell ref="AH80:AH86"/>
    <mergeCell ref="D85:D86"/>
    <mergeCell ref="E85:E86"/>
    <mergeCell ref="P85:P86"/>
    <mergeCell ref="Q85:Q86"/>
    <mergeCell ref="X78:X79"/>
    <mergeCell ref="Y78:Y79"/>
    <mergeCell ref="Z78:Z79"/>
    <mergeCell ref="AA78:AA79"/>
    <mergeCell ref="AB78:AB79"/>
    <mergeCell ref="AC78:AC79"/>
    <mergeCell ref="R78:R79"/>
    <mergeCell ref="S78:S79"/>
    <mergeCell ref="T78:T79"/>
    <mergeCell ref="U78:U79"/>
    <mergeCell ref="V78:V79"/>
    <mergeCell ref="W78:W79"/>
    <mergeCell ref="T85:T86"/>
    <mergeCell ref="U85:U86"/>
    <mergeCell ref="V85:V86"/>
    <mergeCell ref="W85:W86"/>
    <mergeCell ref="AO80:AO86"/>
    <mergeCell ref="AP80:AP86"/>
    <mergeCell ref="AQ80:AQ86"/>
    <mergeCell ref="AX80:AX86"/>
    <mergeCell ref="AY80:AY86"/>
    <mergeCell ref="AZ80:AZ86"/>
    <mergeCell ref="AI80:AI86"/>
    <mergeCell ref="AJ80:AJ86"/>
    <mergeCell ref="AK80:AK86"/>
    <mergeCell ref="AL80:AL86"/>
    <mergeCell ref="AM80:AM86"/>
    <mergeCell ref="AN80:AN86"/>
    <mergeCell ref="AD78:AD79"/>
    <mergeCell ref="AE78:AE79"/>
    <mergeCell ref="AO73:AO79"/>
    <mergeCell ref="AP73:AP79"/>
    <mergeCell ref="AQ73:AQ79"/>
    <mergeCell ref="AX73:AX79"/>
    <mergeCell ref="AY73:AY79"/>
    <mergeCell ref="AZ73:AZ79"/>
    <mergeCell ref="AI73:AI79"/>
    <mergeCell ref="AJ73:AJ79"/>
    <mergeCell ref="AK73:AK79"/>
    <mergeCell ref="AL73:AL79"/>
    <mergeCell ref="AM73:AM79"/>
    <mergeCell ref="AN73:AN79"/>
    <mergeCell ref="V92:V93"/>
    <mergeCell ref="W92:W93"/>
    <mergeCell ref="AO87:AO93"/>
    <mergeCell ref="AP87:AP93"/>
    <mergeCell ref="AQ87:AQ93"/>
    <mergeCell ref="AX87:AX93"/>
    <mergeCell ref="AY87:AY93"/>
    <mergeCell ref="AZ87:AZ93"/>
    <mergeCell ref="AI87:AI93"/>
    <mergeCell ref="AJ87:AJ93"/>
    <mergeCell ref="AK87:AK93"/>
    <mergeCell ref="AL87:AL93"/>
    <mergeCell ref="AM87:AM93"/>
    <mergeCell ref="AN87:AN93"/>
    <mergeCell ref="AD85:AD86"/>
    <mergeCell ref="AE85:AE86"/>
    <mergeCell ref="C87:C93"/>
    <mergeCell ref="AF87:AF93"/>
    <mergeCell ref="AG87:AG93"/>
    <mergeCell ref="AH87:AH93"/>
    <mergeCell ref="D92:D93"/>
    <mergeCell ref="E92:E93"/>
    <mergeCell ref="P92:P93"/>
    <mergeCell ref="Q92:Q93"/>
    <mergeCell ref="X85:X86"/>
    <mergeCell ref="Y85:Y86"/>
    <mergeCell ref="Z85:Z86"/>
    <mergeCell ref="AA85:AA86"/>
    <mergeCell ref="AB85:AB86"/>
    <mergeCell ref="AC85:AC86"/>
    <mergeCell ref="R85:R86"/>
    <mergeCell ref="S85:S86"/>
    <mergeCell ref="AO94:AO100"/>
    <mergeCell ref="AP94:AP100"/>
    <mergeCell ref="AQ94:AQ100"/>
    <mergeCell ref="AX94:AX100"/>
    <mergeCell ref="AY94:AY100"/>
    <mergeCell ref="AZ94:AZ100"/>
    <mergeCell ref="AI94:AI100"/>
    <mergeCell ref="AJ94:AJ100"/>
    <mergeCell ref="AK94:AK100"/>
    <mergeCell ref="AL94:AL100"/>
    <mergeCell ref="AM94:AM100"/>
    <mergeCell ref="AN94:AN100"/>
    <mergeCell ref="AD92:AD93"/>
    <mergeCell ref="AE92:AE93"/>
    <mergeCell ref="C94:C100"/>
    <mergeCell ref="AF94:AF100"/>
    <mergeCell ref="AG94:AG100"/>
    <mergeCell ref="AH94:AH100"/>
    <mergeCell ref="D99:D100"/>
    <mergeCell ref="E99:E100"/>
    <mergeCell ref="P99:P100"/>
    <mergeCell ref="Q99:Q100"/>
    <mergeCell ref="X92:X93"/>
    <mergeCell ref="Y92:Y93"/>
    <mergeCell ref="Z92:Z93"/>
    <mergeCell ref="AA92:AA93"/>
    <mergeCell ref="AB92:AB93"/>
    <mergeCell ref="AC92:AC93"/>
    <mergeCell ref="R92:R93"/>
    <mergeCell ref="S92:S93"/>
    <mergeCell ref="T92:T93"/>
    <mergeCell ref="U92:U93"/>
    <mergeCell ref="AD99:AD100"/>
    <mergeCell ref="AE99:AE100"/>
    <mergeCell ref="C101:C107"/>
    <mergeCell ref="AF101:AF107"/>
    <mergeCell ref="AG101:AG107"/>
    <mergeCell ref="AH101:AH107"/>
    <mergeCell ref="D106:D107"/>
    <mergeCell ref="E106:E107"/>
    <mergeCell ref="P106:P107"/>
    <mergeCell ref="Q106:Q107"/>
    <mergeCell ref="X99:X100"/>
    <mergeCell ref="Y99:Y100"/>
    <mergeCell ref="Z99:Z100"/>
    <mergeCell ref="AA99:AA100"/>
    <mergeCell ref="AB99:AB100"/>
    <mergeCell ref="AC99:AC100"/>
    <mergeCell ref="R99:R100"/>
    <mergeCell ref="S99:S100"/>
    <mergeCell ref="T99:T100"/>
    <mergeCell ref="U99:U100"/>
    <mergeCell ref="V99:V100"/>
    <mergeCell ref="W99:W100"/>
    <mergeCell ref="C108:C114"/>
    <mergeCell ref="AF108:AF114"/>
    <mergeCell ref="AG108:AG114"/>
    <mergeCell ref="AH108:AH114"/>
    <mergeCell ref="D113:D114"/>
    <mergeCell ref="E113:E114"/>
    <mergeCell ref="P113:P114"/>
    <mergeCell ref="Q113:Q114"/>
    <mergeCell ref="X106:X107"/>
    <mergeCell ref="Y106:Y107"/>
    <mergeCell ref="Z106:Z107"/>
    <mergeCell ref="AA106:AA107"/>
    <mergeCell ref="AB106:AB107"/>
    <mergeCell ref="AC106:AC107"/>
    <mergeCell ref="R106:R107"/>
    <mergeCell ref="S106:S107"/>
    <mergeCell ref="T106:T107"/>
    <mergeCell ref="U106:U107"/>
    <mergeCell ref="V106:V107"/>
    <mergeCell ref="W106:W107"/>
    <mergeCell ref="T113:T114"/>
    <mergeCell ref="U113:U114"/>
    <mergeCell ref="V113:V114"/>
    <mergeCell ref="W113:W114"/>
    <mergeCell ref="AO108:AO114"/>
    <mergeCell ref="AP108:AP114"/>
    <mergeCell ref="AQ108:AQ114"/>
    <mergeCell ref="AX108:AX114"/>
    <mergeCell ref="AY108:AY114"/>
    <mergeCell ref="AZ108:AZ114"/>
    <mergeCell ref="AI108:AI114"/>
    <mergeCell ref="AJ108:AJ114"/>
    <mergeCell ref="AK108:AK114"/>
    <mergeCell ref="AL108:AL114"/>
    <mergeCell ref="AM108:AM114"/>
    <mergeCell ref="AN108:AN114"/>
    <mergeCell ref="AD106:AD107"/>
    <mergeCell ref="AE106:AE107"/>
    <mergeCell ref="AO101:AO107"/>
    <mergeCell ref="AP101:AP107"/>
    <mergeCell ref="AQ101:AQ107"/>
    <mergeCell ref="AX101:AX107"/>
    <mergeCell ref="AY101:AY107"/>
    <mergeCell ref="AZ101:AZ107"/>
    <mergeCell ref="AI101:AI107"/>
    <mergeCell ref="AJ101:AJ107"/>
    <mergeCell ref="AK101:AK107"/>
    <mergeCell ref="AL101:AL107"/>
    <mergeCell ref="AM101:AM107"/>
    <mergeCell ref="AN101:AN107"/>
    <mergeCell ref="V120:V121"/>
    <mergeCell ref="W120:W121"/>
    <mergeCell ref="AO115:AO121"/>
    <mergeCell ref="AP115:AP121"/>
    <mergeCell ref="AQ115:AQ121"/>
    <mergeCell ref="AX115:AX121"/>
    <mergeCell ref="AY115:AY121"/>
    <mergeCell ref="AZ115:AZ121"/>
    <mergeCell ref="AI115:AI121"/>
    <mergeCell ref="AJ115:AJ121"/>
    <mergeCell ref="AK115:AK121"/>
    <mergeCell ref="AL115:AL121"/>
    <mergeCell ref="AM115:AM121"/>
    <mergeCell ref="AN115:AN121"/>
    <mergeCell ref="AD113:AD114"/>
    <mergeCell ref="AE113:AE114"/>
    <mergeCell ref="C115:C121"/>
    <mergeCell ref="AF115:AF121"/>
    <mergeCell ref="AG115:AG121"/>
    <mergeCell ref="AH115:AH121"/>
    <mergeCell ref="D120:D121"/>
    <mergeCell ref="E120:E121"/>
    <mergeCell ref="P120:P121"/>
    <mergeCell ref="Q120:Q121"/>
    <mergeCell ref="X113:X114"/>
    <mergeCell ref="Y113:Y114"/>
    <mergeCell ref="Z113:Z114"/>
    <mergeCell ref="AA113:AA114"/>
    <mergeCell ref="AB113:AB114"/>
    <mergeCell ref="AC113:AC114"/>
    <mergeCell ref="R113:R114"/>
    <mergeCell ref="S113:S114"/>
    <mergeCell ref="AO122:AO128"/>
    <mergeCell ref="AP122:AP128"/>
    <mergeCell ref="AQ122:AQ128"/>
    <mergeCell ref="AX122:AX128"/>
    <mergeCell ref="AY122:AY128"/>
    <mergeCell ref="AZ122:AZ128"/>
    <mergeCell ref="AI122:AI128"/>
    <mergeCell ref="AJ122:AJ128"/>
    <mergeCell ref="AK122:AK128"/>
    <mergeCell ref="AL122:AL128"/>
    <mergeCell ref="AM122:AM128"/>
    <mergeCell ref="AN122:AN128"/>
    <mergeCell ref="AD120:AD121"/>
    <mergeCell ref="AE120:AE121"/>
    <mergeCell ref="C122:C128"/>
    <mergeCell ref="AF122:AF128"/>
    <mergeCell ref="AG122:AG128"/>
    <mergeCell ref="AH122:AH128"/>
    <mergeCell ref="D127:D128"/>
    <mergeCell ref="E127:E128"/>
    <mergeCell ref="G127:G128"/>
    <mergeCell ref="H127:H128"/>
    <mergeCell ref="X120:X121"/>
    <mergeCell ref="Y120:Y121"/>
    <mergeCell ref="Z120:Z121"/>
    <mergeCell ref="AA120:AA121"/>
    <mergeCell ref="AB120:AB121"/>
    <mergeCell ref="AC120:AC121"/>
    <mergeCell ref="R120:R121"/>
    <mergeCell ref="S120:S121"/>
    <mergeCell ref="T120:T121"/>
    <mergeCell ref="U120:U121"/>
    <mergeCell ref="AC127:AC128"/>
    <mergeCell ref="AD127:AD128"/>
    <mergeCell ref="AE127:AE128"/>
    <mergeCell ref="C129:C135"/>
    <mergeCell ref="AF129:AF135"/>
    <mergeCell ref="AG129:AG135"/>
    <mergeCell ref="W134:W135"/>
    <mergeCell ref="X134:X135"/>
    <mergeCell ref="Y134:Y135"/>
    <mergeCell ref="Z134:Z135"/>
    <mergeCell ref="W127:W128"/>
    <mergeCell ref="X127:X128"/>
    <mergeCell ref="Y127:Y128"/>
    <mergeCell ref="Z127:Z128"/>
    <mergeCell ref="AA127:AA128"/>
    <mergeCell ref="AB127:AB128"/>
    <mergeCell ref="Q127:Q128"/>
    <mergeCell ref="R127:R128"/>
    <mergeCell ref="S127:S128"/>
    <mergeCell ref="T127:T128"/>
    <mergeCell ref="U127:U128"/>
    <mergeCell ref="V127:V128"/>
    <mergeCell ref="I127:I128"/>
    <mergeCell ref="J127:J128"/>
    <mergeCell ref="K127:K128"/>
    <mergeCell ref="L127:L128"/>
    <mergeCell ref="M127:M128"/>
    <mergeCell ref="P127:P128"/>
    <mergeCell ref="AA134:AA135"/>
    <mergeCell ref="AB134:AB135"/>
    <mergeCell ref="AC134:AC135"/>
    <mergeCell ref="AD134:AD135"/>
    <mergeCell ref="AE134:AE135"/>
    <mergeCell ref="C136:C142"/>
    <mergeCell ref="U141:U142"/>
    <mergeCell ref="V141:V142"/>
    <mergeCell ref="W141:W142"/>
    <mergeCell ref="X141:X142"/>
    <mergeCell ref="AZ129:AZ135"/>
    <mergeCell ref="D134:D135"/>
    <mergeCell ref="E134:E135"/>
    <mergeCell ref="P134:P135"/>
    <mergeCell ref="Q134:Q135"/>
    <mergeCell ref="R134:R135"/>
    <mergeCell ref="S134:S135"/>
    <mergeCell ref="T134:T135"/>
    <mergeCell ref="U134:U135"/>
    <mergeCell ref="V134:V135"/>
    <mergeCell ref="AN129:AN135"/>
    <mergeCell ref="AO129:AO135"/>
    <mergeCell ref="AP129:AP135"/>
    <mergeCell ref="AQ129:AQ135"/>
    <mergeCell ref="AX129:AX135"/>
    <mergeCell ref="AY129:AY135"/>
    <mergeCell ref="AH129:AH135"/>
    <mergeCell ref="AI129:AI135"/>
    <mergeCell ref="AJ129:AJ135"/>
    <mergeCell ref="AK129:AK135"/>
    <mergeCell ref="AL129:AL135"/>
    <mergeCell ref="AM129:AM135"/>
    <mergeCell ref="AY136:AY142"/>
    <mergeCell ref="AZ136:AZ142"/>
    <mergeCell ref="D141:D142"/>
    <mergeCell ref="E141:E142"/>
    <mergeCell ref="AX136:AX142"/>
    <mergeCell ref="P141:P142"/>
    <mergeCell ref="Q141:Q142"/>
    <mergeCell ref="R141:R142"/>
    <mergeCell ref="S141:S142"/>
    <mergeCell ref="T141:T142"/>
    <mergeCell ref="AL136:AL142"/>
    <mergeCell ref="AM136:AM142"/>
    <mergeCell ref="AN136:AN142"/>
    <mergeCell ref="AO136:AO142"/>
    <mergeCell ref="AP136:AP142"/>
    <mergeCell ref="AQ136:AQ142"/>
    <mergeCell ref="AF136:AF142"/>
    <mergeCell ref="AG136:AG142"/>
    <mergeCell ref="AH136:AH142"/>
    <mergeCell ref="AI136:AI142"/>
    <mergeCell ref="AJ136:AJ142"/>
    <mergeCell ref="AK136:AK142"/>
    <mergeCell ref="Q148:Q149"/>
    <mergeCell ref="R148:R149"/>
    <mergeCell ref="AJ143:AJ149"/>
    <mergeCell ref="AK143:AK149"/>
    <mergeCell ref="AL143:AL149"/>
    <mergeCell ref="AM143:AM149"/>
    <mergeCell ref="AN143:AN149"/>
    <mergeCell ref="AO143:AO149"/>
    <mergeCell ref="AE141:AE142"/>
    <mergeCell ref="C143:C149"/>
    <mergeCell ref="AF143:AF149"/>
    <mergeCell ref="AG143:AG149"/>
    <mergeCell ref="AH143:AH149"/>
    <mergeCell ref="AI143:AI149"/>
    <mergeCell ref="S148:S149"/>
    <mergeCell ref="T148:T149"/>
    <mergeCell ref="U148:U149"/>
    <mergeCell ref="V148:V149"/>
    <mergeCell ref="Y141:Y142"/>
    <mergeCell ref="Z141:Z142"/>
    <mergeCell ref="AA141:AA142"/>
    <mergeCell ref="AB141:AB142"/>
    <mergeCell ref="AC141:AC142"/>
    <mergeCell ref="AD141:AD142"/>
    <mergeCell ref="C150:C152"/>
    <mergeCell ref="AG150:AG152"/>
    <mergeCell ref="AH150:AH152"/>
    <mergeCell ref="D151:D152"/>
    <mergeCell ref="E151:E152"/>
    <mergeCell ref="F151:F152"/>
    <mergeCell ref="G151:G152"/>
    <mergeCell ref="W148:W149"/>
    <mergeCell ref="X148:X149"/>
    <mergeCell ref="Y148:Y149"/>
    <mergeCell ref="Z148:Z149"/>
    <mergeCell ref="AA148:AA149"/>
    <mergeCell ref="AB148:AB149"/>
    <mergeCell ref="AP143:AP149"/>
    <mergeCell ref="U151:U152"/>
    <mergeCell ref="V151:V152"/>
    <mergeCell ref="W151:W152"/>
    <mergeCell ref="X151:X152"/>
    <mergeCell ref="Y151:Y152"/>
    <mergeCell ref="N151:N152"/>
    <mergeCell ref="O151:O152"/>
    <mergeCell ref="P151:P152"/>
    <mergeCell ref="Q151:Q152"/>
    <mergeCell ref="R151:R152"/>
    <mergeCell ref="S151:S152"/>
    <mergeCell ref="H151:H152"/>
    <mergeCell ref="I151:I152"/>
    <mergeCell ref="J151:J152"/>
    <mergeCell ref="K151:K152"/>
    <mergeCell ref="D148:D149"/>
    <mergeCell ref="E148:E149"/>
    <mergeCell ref="P148:P149"/>
    <mergeCell ref="AY150:AY152"/>
    <mergeCell ref="AZ150:AZ152"/>
    <mergeCell ref="AO150:AO152"/>
    <mergeCell ref="AP150:AP152"/>
    <mergeCell ref="AQ150:AQ152"/>
    <mergeCell ref="AR150:AR152"/>
    <mergeCell ref="AS150:AS152"/>
    <mergeCell ref="AT150:AT152"/>
    <mergeCell ref="AI150:AI152"/>
    <mergeCell ref="AJ150:AJ152"/>
    <mergeCell ref="AK150:AK152"/>
    <mergeCell ref="AL150:AL152"/>
    <mergeCell ref="AM150:AM152"/>
    <mergeCell ref="AN150:AN152"/>
    <mergeCell ref="AC148:AC149"/>
    <mergeCell ref="AD148:AD149"/>
    <mergeCell ref="AE148:AE149"/>
    <mergeCell ref="AQ143:AQ149"/>
    <mergeCell ref="AX143:AX149"/>
    <mergeCell ref="AY143:AY149"/>
    <mergeCell ref="AZ143:AZ149"/>
    <mergeCell ref="Z151:Z152"/>
    <mergeCell ref="AA151:AA152"/>
    <mergeCell ref="AB151:AB152"/>
    <mergeCell ref="AC151:AC152"/>
    <mergeCell ref="AD151:AD152"/>
    <mergeCell ref="AE151:AE152"/>
    <mergeCell ref="T151:T152"/>
    <mergeCell ref="AC158:AC159"/>
    <mergeCell ref="AD158:AD159"/>
    <mergeCell ref="AE158:AE159"/>
    <mergeCell ref="L151:L152"/>
    <mergeCell ref="M151:M152"/>
    <mergeCell ref="AQ153:AQ159"/>
    <mergeCell ref="AX153:AX159"/>
    <mergeCell ref="AY153:AY159"/>
    <mergeCell ref="AZ153:AZ159"/>
    <mergeCell ref="D158:D159"/>
    <mergeCell ref="E158:E159"/>
    <mergeCell ref="P158:P159"/>
    <mergeCell ref="Q158:Q159"/>
    <mergeCell ref="R158:R159"/>
    <mergeCell ref="AJ153:AJ159"/>
    <mergeCell ref="AK153:AK159"/>
    <mergeCell ref="AL153:AL159"/>
    <mergeCell ref="AM153:AM159"/>
    <mergeCell ref="AN153:AN159"/>
    <mergeCell ref="AO153:AO159"/>
    <mergeCell ref="AF151:AF152"/>
    <mergeCell ref="AU150:AU152"/>
    <mergeCell ref="AV150:AV152"/>
    <mergeCell ref="AW150:AW152"/>
    <mergeCell ref="AX150:AX152"/>
    <mergeCell ref="C160:C166"/>
    <mergeCell ref="AF160:AF166"/>
    <mergeCell ref="AG160:AG166"/>
    <mergeCell ref="W165:W166"/>
    <mergeCell ref="X165:X166"/>
    <mergeCell ref="Y165:Y166"/>
    <mergeCell ref="Z165:Z166"/>
    <mergeCell ref="W158:W159"/>
    <mergeCell ref="X158:X159"/>
    <mergeCell ref="Y158:Y159"/>
    <mergeCell ref="Z158:Z159"/>
    <mergeCell ref="AA158:AA159"/>
    <mergeCell ref="AB158:AB159"/>
    <mergeCell ref="AP153:AP159"/>
    <mergeCell ref="AA165:AA166"/>
    <mergeCell ref="AB165:AB166"/>
    <mergeCell ref="AC165:AC166"/>
    <mergeCell ref="AD165:AD166"/>
    <mergeCell ref="AE165:AE166"/>
    <mergeCell ref="C153:C159"/>
    <mergeCell ref="AF153:AF159"/>
    <mergeCell ref="AG153:AG159"/>
    <mergeCell ref="AH153:AH159"/>
    <mergeCell ref="AI153:AI159"/>
    <mergeCell ref="S158:S159"/>
    <mergeCell ref="T158:T159"/>
    <mergeCell ref="U158:U159"/>
    <mergeCell ref="V158:V159"/>
    <mergeCell ref="C167:C173"/>
    <mergeCell ref="U172:U173"/>
    <mergeCell ref="V172:V173"/>
    <mergeCell ref="W172:W173"/>
    <mergeCell ref="X172:X173"/>
    <mergeCell ref="AZ160:AZ166"/>
    <mergeCell ref="D165:D166"/>
    <mergeCell ref="E165:E166"/>
    <mergeCell ref="P165:P166"/>
    <mergeCell ref="Q165:Q166"/>
    <mergeCell ref="R165:R166"/>
    <mergeCell ref="S165:S166"/>
    <mergeCell ref="T165:T166"/>
    <mergeCell ref="U165:U166"/>
    <mergeCell ref="V165:V166"/>
    <mergeCell ref="AN160:AN166"/>
    <mergeCell ref="AO160:AO166"/>
    <mergeCell ref="AP160:AP166"/>
    <mergeCell ref="AQ160:AQ166"/>
    <mergeCell ref="AX160:AX166"/>
    <mergeCell ref="AY160:AY166"/>
    <mergeCell ref="AH160:AH166"/>
    <mergeCell ref="AI160:AI166"/>
    <mergeCell ref="AJ160:AJ166"/>
    <mergeCell ref="AK160:AK166"/>
    <mergeCell ref="AL160:AL166"/>
    <mergeCell ref="AM160:AM166"/>
    <mergeCell ref="AY167:AY173"/>
    <mergeCell ref="AZ167:AZ173"/>
    <mergeCell ref="D172:D173"/>
    <mergeCell ref="E172:E173"/>
    <mergeCell ref="P172:P173"/>
    <mergeCell ref="Q172:Q173"/>
    <mergeCell ref="R172:R173"/>
    <mergeCell ref="S172:S173"/>
    <mergeCell ref="T172:T173"/>
    <mergeCell ref="AL167:AL173"/>
    <mergeCell ref="AM167:AM173"/>
    <mergeCell ref="AN167:AN173"/>
    <mergeCell ref="AO167:AO173"/>
    <mergeCell ref="AP167:AP173"/>
    <mergeCell ref="AQ167:AQ173"/>
    <mergeCell ref="AF167:AF173"/>
    <mergeCell ref="AG167:AG173"/>
    <mergeCell ref="AH167:AH173"/>
    <mergeCell ref="AI167:AI173"/>
    <mergeCell ref="AJ167:AJ173"/>
    <mergeCell ref="AK167:AK173"/>
    <mergeCell ref="AX174:AX180"/>
    <mergeCell ref="AD179:AD180"/>
    <mergeCell ref="AE179:AE180"/>
    <mergeCell ref="AY174:AY180"/>
    <mergeCell ref="AZ174:AZ180"/>
    <mergeCell ref="AG176:AG180"/>
    <mergeCell ref="D179:D180"/>
    <mergeCell ref="E179:E180"/>
    <mergeCell ref="P179:P180"/>
    <mergeCell ref="Q179:Q180"/>
    <mergeCell ref="R179:R180"/>
    <mergeCell ref="AK174:AK180"/>
    <mergeCell ref="AL174:AL180"/>
    <mergeCell ref="AM174:AM180"/>
    <mergeCell ref="AN174:AN180"/>
    <mergeCell ref="AO174:AO180"/>
    <mergeCell ref="AP174:AP180"/>
    <mergeCell ref="AE172:AE173"/>
    <mergeCell ref="C174:C180"/>
    <mergeCell ref="AF174:AF180"/>
    <mergeCell ref="AH174:AH180"/>
    <mergeCell ref="AI174:AI180"/>
    <mergeCell ref="AJ174:AJ180"/>
    <mergeCell ref="S179:S180"/>
    <mergeCell ref="T179:T180"/>
    <mergeCell ref="U179:U180"/>
    <mergeCell ref="V179:V180"/>
    <mergeCell ref="Y172:Y173"/>
    <mergeCell ref="Z172:Z173"/>
    <mergeCell ref="AA172:AA173"/>
    <mergeCell ref="AB172:AB173"/>
    <mergeCell ref="AC172:AC173"/>
    <mergeCell ref="AD172:AD173"/>
    <mergeCell ref="AX167:AX173"/>
    <mergeCell ref="AC179:AC180"/>
    <mergeCell ref="C181:C187"/>
    <mergeCell ref="AF181:AF187"/>
    <mergeCell ref="AG181:AG187"/>
    <mergeCell ref="W186:W187"/>
    <mergeCell ref="X186:X187"/>
    <mergeCell ref="Y186:Y187"/>
    <mergeCell ref="Z186:Z187"/>
    <mergeCell ref="W179:W180"/>
    <mergeCell ref="X179:X180"/>
    <mergeCell ref="Y179:Y180"/>
    <mergeCell ref="Z179:Z180"/>
    <mergeCell ref="AA179:AA180"/>
    <mergeCell ref="AB179:AB180"/>
    <mergeCell ref="AQ174:AQ180"/>
    <mergeCell ref="AA186:AA187"/>
    <mergeCell ref="AB186:AB187"/>
    <mergeCell ref="AC186:AC187"/>
    <mergeCell ref="AD186:AD187"/>
    <mergeCell ref="AE186:AE187"/>
    <mergeCell ref="C188:C190"/>
    <mergeCell ref="T188:T190"/>
    <mergeCell ref="U188:U190"/>
    <mergeCell ref="V188:V190"/>
    <mergeCell ref="W188:W190"/>
    <mergeCell ref="AZ181:AZ187"/>
    <mergeCell ref="D186:D187"/>
    <mergeCell ref="E186:E187"/>
    <mergeCell ref="P186:P187"/>
    <mergeCell ref="Q186:Q187"/>
    <mergeCell ref="R186:R187"/>
    <mergeCell ref="S186:S187"/>
    <mergeCell ref="T186:T187"/>
    <mergeCell ref="U186:U187"/>
    <mergeCell ref="V186:V187"/>
    <mergeCell ref="AN181:AN187"/>
    <mergeCell ref="AO181:AO187"/>
    <mergeCell ref="AP181:AP187"/>
    <mergeCell ref="AQ181:AQ187"/>
    <mergeCell ref="AX181:AX187"/>
    <mergeCell ref="AY181:AY187"/>
    <mergeCell ref="AH181:AH187"/>
    <mergeCell ref="AI181:AI187"/>
    <mergeCell ref="AJ181:AJ187"/>
    <mergeCell ref="AK181:AK187"/>
    <mergeCell ref="AL181:AL187"/>
    <mergeCell ref="AM181:AM187"/>
    <mergeCell ref="AZ188:AZ190"/>
    <mergeCell ref="D189:D190"/>
    <mergeCell ref="E189:E190"/>
    <mergeCell ref="F189:F190"/>
    <mergeCell ref="G189:G190"/>
    <mergeCell ref="H189:H190"/>
    <mergeCell ref="I189:I190"/>
    <mergeCell ref="J189:J190"/>
    <mergeCell ref="K189:K190"/>
    <mergeCell ref="AS188:AS190"/>
    <mergeCell ref="AT188:AT190"/>
    <mergeCell ref="AU188:AU190"/>
    <mergeCell ref="AV188:AV190"/>
    <mergeCell ref="AW188:AW190"/>
    <mergeCell ref="AX188:AX190"/>
    <mergeCell ref="AM188:AM190"/>
    <mergeCell ref="AN188:AN190"/>
    <mergeCell ref="AO188:AO190"/>
    <mergeCell ref="AP188:AP190"/>
    <mergeCell ref="AQ188:AQ190"/>
    <mergeCell ref="AR188:AR190"/>
    <mergeCell ref="AG188:AG190"/>
    <mergeCell ref="AH188:AH190"/>
    <mergeCell ref="AI188:AI190"/>
    <mergeCell ref="AJ188:AJ190"/>
    <mergeCell ref="AK188:AK190"/>
    <mergeCell ref="AL188:AL190"/>
    <mergeCell ref="X188:X190"/>
    <mergeCell ref="Y188:Y190"/>
    <mergeCell ref="AC188:AC190"/>
    <mergeCell ref="AD188:AD190"/>
    <mergeCell ref="AE188:AE190"/>
    <mergeCell ref="R189:R190"/>
    <mergeCell ref="S189:S190"/>
    <mergeCell ref="Z189:Z190"/>
    <mergeCell ref="AA189:AA190"/>
    <mergeCell ref="AB189:AB190"/>
    <mergeCell ref="C191:C193"/>
    <mergeCell ref="T191:T193"/>
    <mergeCell ref="U191:U193"/>
    <mergeCell ref="V191:V193"/>
    <mergeCell ref="W191:W193"/>
    <mergeCell ref="L189:L190"/>
    <mergeCell ref="M189:M190"/>
    <mergeCell ref="N189:N190"/>
    <mergeCell ref="O189:O190"/>
    <mergeCell ref="P189:P190"/>
    <mergeCell ref="Q189:Q190"/>
    <mergeCell ref="AY188:AY190"/>
    <mergeCell ref="AF188:AF190"/>
    <mergeCell ref="AZ191:AZ193"/>
    <mergeCell ref="D192:D193"/>
    <mergeCell ref="E192:E193"/>
    <mergeCell ref="F192:F193"/>
    <mergeCell ref="G192:G193"/>
    <mergeCell ref="H192:H193"/>
    <mergeCell ref="I192:I193"/>
    <mergeCell ref="J192:J193"/>
    <mergeCell ref="K192:K193"/>
    <mergeCell ref="AS191:AS193"/>
    <mergeCell ref="AT191:AT193"/>
    <mergeCell ref="AU191:AU193"/>
    <mergeCell ref="AV191:AV193"/>
    <mergeCell ref="AW191:AW193"/>
    <mergeCell ref="AX191:AX193"/>
    <mergeCell ref="AM191:AM193"/>
    <mergeCell ref="AN191:AN193"/>
    <mergeCell ref="AO191:AO193"/>
    <mergeCell ref="AP191:AP193"/>
    <mergeCell ref="AQ191:AQ193"/>
    <mergeCell ref="AR191:AR193"/>
    <mergeCell ref="AG191:AG193"/>
    <mergeCell ref="AH191:AH193"/>
    <mergeCell ref="AI191:AI193"/>
    <mergeCell ref="AJ191:AJ193"/>
    <mergeCell ref="AK191:AK193"/>
    <mergeCell ref="AL191:AL193"/>
    <mergeCell ref="X191:X193"/>
    <mergeCell ref="Y191:Y193"/>
    <mergeCell ref="AC191:AC193"/>
    <mergeCell ref="AD191:AD193"/>
    <mergeCell ref="AE191:AE193"/>
    <mergeCell ref="R192:R193"/>
    <mergeCell ref="S192:S193"/>
    <mergeCell ref="Z192:Z193"/>
    <mergeCell ref="AA192:AA193"/>
    <mergeCell ref="AB192:AB193"/>
    <mergeCell ref="A194:A336"/>
    <mergeCell ref="B194:B336"/>
    <mergeCell ref="C194:C200"/>
    <mergeCell ref="U199:U200"/>
    <mergeCell ref="V199:V200"/>
    <mergeCell ref="L192:L193"/>
    <mergeCell ref="M192:M193"/>
    <mergeCell ref="N192:N193"/>
    <mergeCell ref="O192:O193"/>
    <mergeCell ref="P192:P193"/>
    <mergeCell ref="Q192:Q193"/>
    <mergeCell ref="AY191:AY193"/>
    <mergeCell ref="AF191:AF193"/>
    <mergeCell ref="AY194:AY200"/>
    <mergeCell ref="AZ194:AZ200"/>
    <mergeCell ref="D199:D200"/>
    <mergeCell ref="E199:E200"/>
    <mergeCell ref="P199:P200"/>
    <mergeCell ref="Q199:Q200"/>
    <mergeCell ref="R199:R200"/>
    <mergeCell ref="S199:S200"/>
    <mergeCell ref="T199:T200"/>
    <mergeCell ref="AL194:AL200"/>
    <mergeCell ref="AM194:AM200"/>
    <mergeCell ref="AN194:AN200"/>
    <mergeCell ref="AO194:AO200"/>
    <mergeCell ref="AP194:AP200"/>
    <mergeCell ref="AQ194:AQ200"/>
    <mergeCell ref="AF194:AF200"/>
    <mergeCell ref="AG194:AG200"/>
    <mergeCell ref="AH194:AH200"/>
    <mergeCell ref="AI194:AI200"/>
    <mergeCell ref="AJ194:AJ200"/>
    <mergeCell ref="AK194:AK200"/>
    <mergeCell ref="AC199:AC200"/>
    <mergeCell ref="AD199:AD200"/>
    <mergeCell ref="AE199:AE200"/>
    <mergeCell ref="C201:C207"/>
    <mergeCell ref="AF201:AF207"/>
    <mergeCell ref="AG201:AG207"/>
    <mergeCell ref="W206:W207"/>
    <mergeCell ref="X206:X207"/>
    <mergeCell ref="Y206:Y207"/>
    <mergeCell ref="Z206:Z207"/>
    <mergeCell ref="W199:W200"/>
    <mergeCell ref="X199:X200"/>
    <mergeCell ref="Y199:Y200"/>
    <mergeCell ref="Z199:Z200"/>
    <mergeCell ref="AA199:AA200"/>
    <mergeCell ref="AB199:AB200"/>
    <mergeCell ref="AX194:AX200"/>
    <mergeCell ref="AA206:AA207"/>
    <mergeCell ref="AB206:AB207"/>
    <mergeCell ref="AC206:AC207"/>
    <mergeCell ref="AD206:AD207"/>
    <mergeCell ref="AE206:AE207"/>
    <mergeCell ref="C208:C214"/>
    <mergeCell ref="U213:U214"/>
    <mergeCell ref="V213:V214"/>
    <mergeCell ref="W213:W214"/>
    <mergeCell ref="X213:X214"/>
    <mergeCell ref="AZ201:AZ207"/>
    <mergeCell ref="D206:D207"/>
    <mergeCell ref="E206:E207"/>
    <mergeCell ref="P206:P207"/>
    <mergeCell ref="Q206:Q207"/>
    <mergeCell ref="R206:R207"/>
    <mergeCell ref="S206:S207"/>
    <mergeCell ref="T206:T207"/>
    <mergeCell ref="U206:U207"/>
    <mergeCell ref="V206:V207"/>
    <mergeCell ref="AN201:AN207"/>
    <mergeCell ref="AO201:AO207"/>
    <mergeCell ref="AP201:AP207"/>
    <mergeCell ref="AQ201:AQ207"/>
    <mergeCell ref="AX201:AX207"/>
    <mergeCell ref="AY201:AY207"/>
    <mergeCell ref="AH201:AH207"/>
    <mergeCell ref="AI201:AI207"/>
    <mergeCell ref="AJ201:AJ207"/>
    <mergeCell ref="AK201:AK207"/>
    <mergeCell ref="AL201:AL207"/>
    <mergeCell ref="AX208:AX214"/>
    <mergeCell ref="AM201:AM207"/>
    <mergeCell ref="AY208:AY214"/>
    <mergeCell ref="AZ208:AZ214"/>
    <mergeCell ref="D213:D214"/>
    <mergeCell ref="E213:E214"/>
    <mergeCell ref="P213:P214"/>
    <mergeCell ref="Q213:Q214"/>
    <mergeCell ref="R213:R214"/>
    <mergeCell ref="S213:S214"/>
    <mergeCell ref="T213:T214"/>
    <mergeCell ref="AL208:AL214"/>
    <mergeCell ref="AM208:AM214"/>
    <mergeCell ref="AN208:AN214"/>
    <mergeCell ref="AO208:AO214"/>
    <mergeCell ref="AP208:AP214"/>
    <mergeCell ref="AQ208:AQ214"/>
    <mergeCell ref="AF208:AF214"/>
    <mergeCell ref="AG208:AG214"/>
    <mergeCell ref="AH208:AH214"/>
    <mergeCell ref="AI208:AI214"/>
    <mergeCell ref="AJ208:AJ214"/>
    <mergeCell ref="AK208:AK214"/>
    <mergeCell ref="E220:E221"/>
    <mergeCell ref="P220:P221"/>
    <mergeCell ref="Q220:Q221"/>
    <mergeCell ref="R220:R221"/>
    <mergeCell ref="AJ215:AJ221"/>
    <mergeCell ref="AK215:AK221"/>
    <mergeCell ref="AL215:AL221"/>
    <mergeCell ref="AM215:AM221"/>
    <mergeCell ref="AN215:AN221"/>
    <mergeCell ref="AO215:AO221"/>
    <mergeCell ref="AE213:AE214"/>
    <mergeCell ref="C215:C221"/>
    <mergeCell ref="AF215:AF221"/>
    <mergeCell ref="AG215:AG221"/>
    <mergeCell ref="AH215:AH221"/>
    <mergeCell ref="AI215:AI221"/>
    <mergeCell ref="S220:S221"/>
    <mergeCell ref="T220:T221"/>
    <mergeCell ref="U220:U221"/>
    <mergeCell ref="V220:V221"/>
    <mergeCell ref="Y213:Y214"/>
    <mergeCell ref="Z213:Z214"/>
    <mergeCell ref="AA213:AA214"/>
    <mergeCell ref="AB213:AB214"/>
    <mergeCell ref="AC213:AC214"/>
    <mergeCell ref="AD213:AD214"/>
    <mergeCell ref="AY229:AY235"/>
    <mergeCell ref="AZ229:AZ235"/>
    <mergeCell ref="D234:D235"/>
    <mergeCell ref="E234:E235"/>
    <mergeCell ref="P234:P235"/>
    <mergeCell ref="AC220:AC221"/>
    <mergeCell ref="AD220:AD221"/>
    <mergeCell ref="AE220:AE221"/>
    <mergeCell ref="C222:C228"/>
    <mergeCell ref="AF222:AF228"/>
    <mergeCell ref="AG222:AG228"/>
    <mergeCell ref="W227:W228"/>
    <mergeCell ref="X227:X228"/>
    <mergeCell ref="Y227:Y228"/>
    <mergeCell ref="Z227:Z228"/>
    <mergeCell ref="W220:W221"/>
    <mergeCell ref="X220:X221"/>
    <mergeCell ref="Y220:Y221"/>
    <mergeCell ref="Z220:Z221"/>
    <mergeCell ref="AA220:AA221"/>
    <mergeCell ref="AB220:AB221"/>
    <mergeCell ref="AP215:AP221"/>
    <mergeCell ref="AA227:AA228"/>
    <mergeCell ref="AB227:AB228"/>
    <mergeCell ref="AC227:AC228"/>
    <mergeCell ref="AD227:AD228"/>
    <mergeCell ref="AE227:AE228"/>
    <mergeCell ref="AQ215:AQ221"/>
    <mergeCell ref="AX215:AX221"/>
    <mergeCell ref="AY215:AY221"/>
    <mergeCell ref="AZ215:AZ221"/>
    <mergeCell ref="D220:D221"/>
    <mergeCell ref="AZ222:AZ228"/>
    <mergeCell ref="D227:D228"/>
    <mergeCell ref="E227:E228"/>
    <mergeCell ref="P227:P228"/>
    <mergeCell ref="Q227:Q228"/>
    <mergeCell ref="R227:R228"/>
    <mergeCell ref="S227:S228"/>
    <mergeCell ref="T227:T228"/>
    <mergeCell ref="U227:U228"/>
    <mergeCell ref="V227:V228"/>
    <mergeCell ref="AN222:AN228"/>
    <mergeCell ref="AO222:AO228"/>
    <mergeCell ref="AP222:AP228"/>
    <mergeCell ref="AQ222:AQ228"/>
    <mergeCell ref="AX222:AX228"/>
    <mergeCell ref="AY222:AY228"/>
    <mergeCell ref="AH222:AH228"/>
    <mergeCell ref="AI222:AI228"/>
    <mergeCell ref="AJ222:AJ228"/>
    <mergeCell ref="AK222:AK228"/>
    <mergeCell ref="AL222:AL228"/>
    <mergeCell ref="AM222:AM228"/>
    <mergeCell ref="AX229:AX235"/>
    <mergeCell ref="AC241:AC242"/>
    <mergeCell ref="Q234:Q235"/>
    <mergeCell ref="R234:R235"/>
    <mergeCell ref="S234:S235"/>
    <mergeCell ref="T234:T235"/>
    <mergeCell ref="AL229:AL235"/>
    <mergeCell ref="AM229:AM235"/>
    <mergeCell ref="AN229:AN235"/>
    <mergeCell ref="AO229:AO235"/>
    <mergeCell ref="AP229:AP235"/>
    <mergeCell ref="AQ229:AQ235"/>
    <mergeCell ref="AF229:AF235"/>
    <mergeCell ref="AG229:AG235"/>
    <mergeCell ref="AH229:AH235"/>
    <mergeCell ref="AI229:AI235"/>
    <mergeCell ref="AJ229:AJ235"/>
    <mergeCell ref="AK229:AK235"/>
    <mergeCell ref="AQ236:AQ242"/>
    <mergeCell ref="AD241:AD242"/>
    <mergeCell ref="AE241:AE242"/>
    <mergeCell ref="U234:U235"/>
    <mergeCell ref="V234:V235"/>
    <mergeCell ref="W234:W235"/>
    <mergeCell ref="X234:X235"/>
    <mergeCell ref="AJ236:AJ242"/>
    <mergeCell ref="AK236:AK242"/>
    <mergeCell ref="AL236:AL242"/>
    <mergeCell ref="AM236:AM242"/>
    <mergeCell ref="AN236:AN242"/>
    <mergeCell ref="AO236:AO242"/>
    <mergeCell ref="AE234:AE235"/>
    <mergeCell ref="C236:C242"/>
    <mergeCell ref="AF236:AF242"/>
    <mergeCell ref="AG236:AG242"/>
    <mergeCell ref="AH236:AH242"/>
    <mergeCell ref="AI236:AI242"/>
    <mergeCell ref="S241:S242"/>
    <mergeCell ref="T241:T242"/>
    <mergeCell ref="U241:U242"/>
    <mergeCell ref="V241:V242"/>
    <mergeCell ref="Y234:Y235"/>
    <mergeCell ref="Z234:Z235"/>
    <mergeCell ref="AA234:AA235"/>
    <mergeCell ref="AB234:AB235"/>
    <mergeCell ref="AC234:AC235"/>
    <mergeCell ref="AD234:AD235"/>
    <mergeCell ref="C229:C235"/>
    <mergeCell ref="AY250:AY256"/>
    <mergeCell ref="D248:D249"/>
    <mergeCell ref="E248:E249"/>
    <mergeCell ref="P248:P249"/>
    <mergeCell ref="Q248:Q249"/>
    <mergeCell ref="R248:R249"/>
    <mergeCell ref="S248:S249"/>
    <mergeCell ref="T248:T249"/>
    <mergeCell ref="U248:U249"/>
    <mergeCell ref="V248:V249"/>
    <mergeCell ref="AN243:AN249"/>
    <mergeCell ref="AO243:AO249"/>
    <mergeCell ref="AP243:AP249"/>
    <mergeCell ref="AQ243:AQ249"/>
    <mergeCell ref="AX243:AX249"/>
    <mergeCell ref="AY243:AY249"/>
    <mergeCell ref="AZ250:AZ256"/>
    <mergeCell ref="D255:D256"/>
    <mergeCell ref="E255:E256"/>
    <mergeCell ref="P255:P256"/>
    <mergeCell ref="C243:C249"/>
    <mergeCell ref="AF243:AF249"/>
    <mergeCell ref="AG243:AG249"/>
    <mergeCell ref="W248:W249"/>
    <mergeCell ref="X248:X249"/>
    <mergeCell ref="Y248:Y249"/>
    <mergeCell ref="Z248:Z249"/>
    <mergeCell ref="W241:W242"/>
    <mergeCell ref="X241:X242"/>
    <mergeCell ref="Y241:Y242"/>
    <mergeCell ref="Z241:Z242"/>
    <mergeCell ref="AA241:AA242"/>
    <mergeCell ref="AB241:AB242"/>
    <mergeCell ref="AP236:AP242"/>
    <mergeCell ref="AA248:AA249"/>
    <mergeCell ref="AB248:AB249"/>
    <mergeCell ref="AC248:AC249"/>
    <mergeCell ref="AD248:AD249"/>
    <mergeCell ref="AE248:AE249"/>
    <mergeCell ref="AX236:AX242"/>
    <mergeCell ref="AY236:AY242"/>
    <mergeCell ref="AZ236:AZ242"/>
    <mergeCell ref="D241:D242"/>
    <mergeCell ref="E241:E242"/>
    <mergeCell ref="P241:P242"/>
    <mergeCell ref="Q241:Q242"/>
    <mergeCell ref="R241:R242"/>
    <mergeCell ref="AZ243:AZ249"/>
    <mergeCell ref="AH243:AH249"/>
    <mergeCell ref="AI243:AI249"/>
    <mergeCell ref="AJ243:AJ249"/>
    <mergeCell ref="AK243:AK249"/>
    <mergeCell ref="AL243:AL249"/>
    <mergeCell ref="AM243:AM249"/>
    <mergeCell ref="AX250:AX256"/>
    <mergeCell ref="AC262:AC263"/>
    <mergeCell ref="Q255:Q256"/>
    <mergeCell ref="R255:R256"/>
    <mergeCell ref="S255:S256"/>
    <mergeCell ref="T255:T256"/>
    <mergeCell ref="AL250:AL256"/>
    <mergeCell ref="AM250:AM256"/>
    <mergeCell ref="AN250:AN256"/>
    <mergeCell ref="AO250:AO256"/>
    <mergeCell ref="AP250:AP256"/>
    <mergeCell ref="AQ250:AQ256"/>
    <mergeCell ref="AF250:AF256"/>
    <mergeCell ref="AG250:AG256"/>
    <mergeCell ref="AH250:AH256"/>
    <mergeCell ref="AI250:AI256"/>
    <mergeCell ref="AJ250:AJ256"/>
    <mergeCell ref="AK250:AK256"/>
    <mergeCell ref="AQ257:AQ263"/>
    <mergeCell ref="AD262:AD263"/>
    <mergeCell ref="AE262:AE263"/>
    <mergeCell ref="U255:U256"/>
    <mergeCell ref="V255:V256"/>
    <mergeCell ref="W255:W256"/>
    <mergeCell ref="X255:X256"/>
    <mergeCell ref="AJ257:AJ263"/>
    <mergeCell ref="AK257:AK263"/>
    <mergeCell ref="AL257:AL263"/>
    <mergeCell ref="AM257:AM263"/>
    <mergeCell ref="AN257:AN263"/>
    <mergeCell ref="AO257:AO263"/>
    <mergeCell ref="AE255:AE256"/>
    <mergeCell ref="C257:C263"/>
    <mergeCell ref="AF257:AF263"/>
    <mergeCell ref="AG257:AG263"/>
    <mergeCell ref="AH257:AH263"/>
    <mergeCell ref="AI257:AI263"/>
    <mergeCell ref="S262:S263"/>
    <mergeCell ref="T262:T263"/>
    <mergeCell ref="U262:U263"/>
    <mergeCell ref="V262:V263"/>
    <mergeCell ref="Y255:Y256"/>
    <mergeCell ref="Z255:Z256"/>
    <mergeCell ref="AA255:AA256"/>
    <mergeCell ref="AB255:AB256"/>
    <mergeCell ref="AC255:AC256"/>
    <mergeCell ref="AD255:AD256"/>
    <mergeCell ref="C250:C256"/>
    <mergeCell ref="AY271:AY277"/>
    <mergeCell ref="AZ271:AZ277"/>
    <mergeCell ref="D276:D277"/>
    <mergeCell ref="E276:E277"/>
    <mergeCell ref="P276:P277"/>
    <mergeCell ref="C264:C270"/>
    <mergeCell ref="AF264:AF270"/>
    <mergeCell ref="AG264:AG270"/>
    <mergeCell ref="W269:W270"/>
    <mergeCell ref="X269:X270"/>
    <mergeCell ref="Y269:Y270"/>
    <mergeCell ref="Z269:Z270"/>
    <mergeCell ref="W262:W263"/>
    <mergeCell ref="X262:X263"/>
    <mergeCell ref="Y262:Y263"/>
    <mergeCell ref="Z262:Z263"/>
    <mergeCell ref="AA262:AA263"/>
    <mergeCell ref="AB262:AB263"/>
    <mergeCell ref="AP257:AP263"/>
    <mergeCell ref="AA269:AA270"/>
    <mergeCell ref="AB269:AB270"/>
    <mergeCell ref="AC269:AC270"/>
    <mergeCell ref="AD269:AD270"/>
    <mergeCell ref="AE269:AE270"/>
    <mergeCell ref="AX257:AX263"/>
    <mergeCell ref="AY257:AY263"/>
    <mergeCell ref="AZ257:AZ263"/>
    <mergeCell ref="D262:D263"/>
    <mergeCell ref="E262:E263"/>
    <mergeCell ref="P262:P263"/>
    <mergeCell ref="Q262:Q263"/>
    <mergeCell ref="R262:R263"/>
    <mergeCell ref="AZ264:AZ270"/>
    <mergeCell ref="D269:D270"/>
    <mergeCell ref="E269:E270"/>
    <mergeCell ref="P269:P270"/>
    <mergeCell ref="Q269:Q270"/>
    <mergeCell ref="R269:R270"/>
    <mergeCell ref="S269:S270"/>
    <mergeCell ref="T269:T270"/>
    <mergeCell ref="U269:U270"/>
    <mergeCell ref="V269:V270"/>
    <mergeCell ref="AN264:AN270"/>
    <mergeCell ref="AO264:AO270"/>
    <mergeCell ref="AP264:AP270"/>
    <mergeCell ref="AQ264:AQ270"/>
    <mergeCell ref="AX264:AX270"/>
    <mergeCell ref="AY264:AY270"/>
    <mergeCell ref="AH264:AH270"/>
    <mergeCell ref="AI264:AI270"/>
    <mergeCell ref="AJ264:AJ270"/>
    <mergeCell ref="AK264:AK270"/>
    <mergeCell ref="AL264:AL270"/>
    <mergeCell ref="AM264:AM270"/>
    <mergeCell ref="AX271:AX277"/>
    <mergeCell ref="AC283:AC284"/>
    <mergeCell ref="Q276:Q277"/>
    <mergeCell ref="R276:R277"/>
    <mergeCell ref="S276:S277"/>
    <mergeCell ref="T276:T277"/>
    <mergeCell ref="AL271:AL277"/>
    <mergeCell ref="AM271:AM277"/>
    <mergeCell ref="AN271:AN277"/>
    <mergeCell ref="AO271:AO277"/>
    <mergeCell ref="AP271:AP277"/>
    <mergeCell ref="AQ271:AQ277"/>
    <mergeCell ref="AF271:AF277"/>
    <mergeCell ref="AG271:AG277"/>
    <mergeCell ref="AH271:AH277"/>
    <mergeCell ref="AI271:AI277"/>
    <mergeCell ref="AJ271:AJ277"/>
    <mergeCell ref="AK271:AK277"/>
    <mergeCell ref="AQ278:AQ284"/>
    <mergeCell ref="AD283:AD284"/>
    <mergeCell ref="AE283:AE284"/>
    <mergeCell ref="U276:U277"/>
    <mergeCell ref="V276:V277"/>
    <mergeCell ref="W276:W277"/>
    <mergeCell ref="X276:X277"/>
    <mergeCell ref="AJ278:AJ284"/>
    <mergeCell ref="AK278:AK284"/>
    <mergeCell ref="AL278:AL284"/>
    <mergeCell ref="AM278:AM284"/>
    <mergeCell ref="AN278:AN284"/>
    <mergeCell ref="AO278:AO284"/>
    <mergeCell ref="AE276:AE277"/>
    <mergeCell ref="C278:C284"/>
    <mergeCell ref="AF278:AF284"/>
    <mergeCell ref="AG278:AG284"/>
    <mergeCell ref="AH278:AH284"/>
    <mergeCell ref="AI278:AI284"/>
    <mergeCell ref="S283:S284"/>
    <mergeCell ref="T283:T284"/>
    <mergeCell ref="U283:U284"/>
    <mergeCell ref="V283:V284"/>
    <mergeCell ref="Y276:Y277"/>
    <mergeCell ref="Z276:Z277"/>
    <mergeCell ref="AA276:AA277"/>
    <mergeCell ref="AB276:AB277"/>
    <mergeCell ref="AC276:AC277"/>
    <mergeCell ref="AD276:AD277"/>
    <mergeCell ref="C271:C277"/>
    <mergeCell ref="AY292:AY298"/>
    <mergeCell ref="D290:D291"/>
    <mergeCell ref="E290:E291"/>
    <mergeCell ref="P290:P291"/>
    <mergeCell ref="Q290:Q291"/>
    <mergeCell ref="R290:R291"/>
    <mergeCell ref="S290:S291"/>
    <mergeCell ref="T290:T291"/>
    <mergeCell ref="U290:U291"/>
    <mergeCell ref="V290:V291"/>
    <mergeCell ref="AN285:AN291"/>
    <mergeCell ref="AO285:AO291"/>
    <mergeCell ref="AP285:AP291"/>
    <mergeCell ref="AQ285:AQ291"/>
    <mergeCell ref="AX285:AX291"/>
    <mergeCell ref="AY285:AY291"/>
    <mergeCell ref="AZ292:AZ298"/>
    <mergeCell ref="D297:D298"/>
    <mergeCell ref="E297:E298"/>
    <mergeCell ref="P297:P298"/>
    <mergeCell ref="C285:C291"/>
    <mergeCell ref="AF285:AF291"/>
    <mergeCell ref="AG285:AG291"/>
    <mergeCell ref="W290:W291"/>
    <mergeCell ref="X290:X291"/>
    <mergeCell ref="Y290:Y291"/>
    <mergeCell ref="Z290:Z291"/>
    <mergeCell ref="W283:W284"/>
    <mergeCell ref="X283:X284"/>
    <mergeCell ref="Y283:Y284"/>
    <mergeCell ref="Z283:Z284"/>
    <mergeCell ref="AA283:AA284"/>
    <mergeCell ref="AB283:AB284"/>
    <mergeCell ref="AP278:AP284"/>
    <mergeCell ref="AA290:AA291"/>
    <mergeCell ref="AB290:AB291"/>
    <mergeCell ref="AC290:AC291"/>
    <mergeCell ref="AD290:AD291"/>
    <mergeCell ref="AE290:AE291"/>
    <mergeCell ref="AX278:AX284"/>
    <mergeCell ref="AY278:AY284"/>
    <mergeCell ref="AZ278:AZ284"/>
    <mergeCell ref="D283:D284"/>
    <mergeCell ref="E283:E284"/>
    <mergeCell ref="P283:P284"/>
    <mergeCell ref="Q283:Q284"/>
    <mergeCell ref="R283:R284"/>
    <mergeCell ref="AZ285:AZ291"/>
    <mergeCell ref="AH285:AH291"/>
    <mergeCell ref="AI285:AI291"/>
    <mergeCell ref="AJ285:AJ291"/>
    <mergeCell ref="AK285:AK291"/>
    <mergeCell ref="AL285:AL291"/>
    <mergeCell ref="AM285:AM291"/>
    <mergeCell ref="AX292:AX298"/>
    <mergeCell ref="AC304:AC305"/>
    <mergeCell ref="Q297:Q298"/>
    <mergeCell ref="R297:R298"/>
    <mergeCell ref="S297:S298"/>
    <mergeCell ref="T297:T298"/>
    <mergeCell ref="AL292:AL298"/>
    <mergeCell ref="AM292:AM298"/>
    <mergeCell ref="AN292:AN298"/>
    <mergeCell ref="AO292:AO298"/>
    <mergeCell ref="AP292:AP298"/>
    <mergeCell ref="AQ292:AQ298"/>
    <mergeCell ref="AF292:AF298"/>
    <mergeCell ref="AG292:AG298"/>
    <mergeCell ref="AH292:AH298"/>
    <mergeCell ref="AI292:AI298"/>
    <mergeCell ref="AJ292:AJ298"/>
    <mergeCell ref="AK292:AK298"/>
    <mergeCell ref="AQ299:AQ305"/>
    <mergeCell ref="AD304:AD305"/>
    <mergeCell ref="AE304:AE305"/>
    <mergeCell ref="U297:U298"/>
    <mergeCell ref="V297:V298"/>
    <mergeCell ref="W297:W298"/>
    <mergeCell ref="X297:X298"/>
    <mergeCell ref="AJ299:AJ305"/>
    <mergeCell ref="AK299:AK305"/>
    <mergeCell ref="AL299:AL305"/>
    <mergeCell ref="AM299:AM305"/>
    <mergeCell ref="AN299:AN305"/>
    <mergeCell ref="AO299:AO305"/>
    <mergeCell ref="AE297:AE298"/>
    <mergeCell ref="C299:C305"/>
    <mergeCell ref="AF299:AF305"/>
    <mergeCell ref="AG299:AG305"/>
    <mergeCell ref="AH299:AH305"/>
    <mergeCell ref="AI299:AI305"/>
    <mergeCell ref="S304:S305"/>
    <mergeCell ref="T304:T305"/>
    <mergeCell ref="U304:U305"/>
    <mergeCell ref="V304:V305"/>
    <mergeCell ref="Y297:Y298"/>
    <mergeCell ref="Z297:Z298"/>
    <mergeCell ref="AA297:AA298"/>
    <mergeCell ref="AB297:AB298"/>
    <mergeCell ref="AC297:AC298"/>
    <mergeCell ref="AD297:AD298"/>
    <mergeCell ref="C292:C298"/>
    <mergeCell ref="AY313:AY319"/>
    <mergeCell ref="AZ313:AZ319"/>
    <mergeCell ref="D318:D319"/>
    <mergeCell ref="E318:E319"/>
    <mergeCell ref="P318:P319"/>
    <mergeCell ref="C306:C312"/>
    <mergeCell ref="AF306:AF312"/>
    <mergeCell ref="AG306:AG312"/>
    <mergeCell ref="W311:W312"/>
    <mergeCell ref="X311:X312"/>
    <mergeCell ref="Y311:Y312"/>
    <mergeCell ref="Z311:Z312"/>
    <mergeCell ref="W304:W305"/>
    <mergeCell ref="X304:X305"/>
    <mergeCell ref="Y304:Y305"/>
    <mergeCell ref="Z304:Z305"/>
    <mergeCell ref="AA304:AA305"/>
    <mergeCell ref="AB304:AB305"/>
    <mergeCell ref="AP299:AP305"/>
    <mergeCell ref="AA311:AA312"/>
    <mergeCell ref="AB311:AB312"/>
    <mergeCell ref="AC311:AC312"/>
    <mergeCell ref="AD311:AD312"/>
    <mergeCell ref="AE311:AE312"/>
    <mergeCell ref="AX299:AX305"/>
    <mergeCell ref="AY299:AY305"/>
    <mergeCell ref="AZ299:AZ305"/>
    <mergeCell ref="D304:D305"/>
    <mergeCell ref="E304:E305"/>
    <mergeCell ref="P304:P305"/>
    <mergeCell ref="Q304:Q305"/>
    <mergeCell ref="R304:R305"/>
    <mergeCell ref="AJ313:AJ319"/>
    <mergeCell ref="AK313:AK319"/>
    <mergeCell ref="AQ320:AQ326"/>
    <mergeCell ref="AD325:AD326"/>
    <mergeCell ref="AE325:AE326"/>
    <mergeCell ref="C313:C319"/>
    <mergeCell ref="U318:U319"/>
    <mergeCell ref="V318:V319"/>
    <mergeCell ref="W318:W319"/>
    <mergeCell ref="X318:X319"/>
    <mergeCell ref="AZ306:AZ312"/>
    <mergeCell ref="D311:D312"/>
    <mergeCell ref="E311:E312"/>
    <mergeCell ref="P311:P312"/>
    <mergeCell ref="Q311:Q312"/>
    <mergeCell ref="R311:R312"/>
    <mergeCell ref="S311:S312"/>
    <mergeCell ref="T311:T312"/>
    <mergeCell ref="U311:U312"/>
    <mergeCell ref="V311:V312"/>
    <mergeCell ref="AN306:AN312"/>
    <mergeCell ref="AO306:AO312"/>
    <mergeCell ref="AP306:AP312"/>
    <mergeCell ref="AQ306:AQ312"/>
    <mergeCell ref="AX306:AX312"/>
    <mergeCell ref="AY306:AY312"/>
    <mergeCell ref="AH306:AH312"/>
    <mergeCell ref="AI306:AI312"/>
    <mergeCell ref="AJ306:AJ312"/>
    <mergeCell ref="AK306:AK312"/>
    <mergeCell ref="AL306:AL312"/>
    <mergeCell ref="AM306:AM312"/>
    <mergeCell ref="AE318:AE319"/>
    <mergeCell ref="C320:C326"/>
    <mergeCell ref="AF320:AF326"/>
    <mergeCell ref="AG320:AG326"/>
    <mergeCell ref="AH320:AH326"/>
    <mergeCell ref="AI320:AI326"/>
    <mergeCell ref="S325:S326"/>
    <mergeCell ref="T325:T326"/>
    <mergeCell ref="U325:U326"/>
    <mergeCell ref="V325:V326"/>
    <mergeCell ref="Y318:Y319"/>
    <mergeCell ref="Z318:Z319"/>
    <mergeCell ref="AA318:AA319"/>
    <mergeCell ref="AB318:AB319"/>
    <mergeCell ref="AC318:AC319"/>
    <mergeCell ref="AD318:AD319"/>
    <mergeCell ref="AX313:AX319"/>
    <mergeCell ref="AC325:AC326"/>
    <mergeCell ref="Q318:Q319"/>
    <mergeCell ref="R318:R319"/>
    <mergeCell ref="S318:S319"/>
    <mergeCell ref="T318:T319"/>
    <mergeCell ref="AL313:AL319"/>
    <mergeCell ref="AM313:AM319"/>
    <mergeCell ref="AN313:AN319"/>
    <mergeCell ref="AO313:AO319"/>
    <mergeCell ref="AP313:AP319"/>
    <mergeCell ref="AQ313:AQ319"/>
    <mergeCell ref="AF313:AF319"/>
    <mergeCell ref="AG313:AG319"/>
    <mergeCell ref="AH313:AH319"/>
    <mergeCell ref="AI313:AI319"/>
    <mergeCell ref="AP320:AP326"/>
    <mergeCell ref="C334:C336"/>
    <mergeCell ref="T334:T336"/>
    <mergeCell ref="U334:U336"/>
    <mergeCell ref="V334:V336"/>
    <mergeCell ref="W334:W336"/>
    <mergeCell ref="AO334:AO336"/>
    <mergeCell ref="AP334:AP336"/>
    <mergeCell ref="R335:R336"/>
    <mergeCell ref="S335:S336"/>
    <mergeCell ref="AX320:AX326"/>
    <mergeCell ref="AY320:AY326"/>
    <mergeCell ref="AZ320:AZ326"/>
    <mergeCell ref="D325:D326"/>
    <mergeCell ref="E325:E326"/>
    <mergeCell ref="P325:P326"/>
    <mergeCell ref="Q325:Q326"/>
    <mergeCell ref="R325:R326"/>
    <mergeCell ref="AJ320:AJ326"/>
    <mergeCell ref="AK320:AK326"/>
    <mergeCell ref="AL320:AL326"/>
    <mergeCell ref="AM320:AM326"/>
    <mergeCell ref="AN320:AN326"/>
    <mergeCell ref="AO320:AO326"/>
    <mergeCell ref="AJ327:AJ333"/>
    <mergeCell ref="AK327:AK333"/>
    <mergeCell ref="AL327:AL333"/>
    <mergeCell ref="AM327:AM333"/>
    <mergeCell ref="C327:C333"/>
    <mergeCell ref="AF327:AF333"/>
    <mergeCell ref="AG327:AG333"/>
    <mergeCell ref="W332:W333"/>
    <mergeCell ref="W325:W326"/>
    <mergeCell ref="X325:X326"/>
    <mergeCell ref="Y325:Y326"/>
    <mergeCell ref="Z325:Z326"/>
    <mergeCell ref="AA325:AA326"/>
    <mergeCell ref="AB325:AB326"/>
    <mergeCell ref="X334:X336"/>
    <mergeCell ref="Y334:Y336"/>
    <mergeCell ref="AC334:AC336"/>
    <mergeCell ref="AD334:AD336"/>
    <mergeCell ref="AE334:AE336"/>
    <mergeCell ref="AF334:AF336"/>
    <mergeCell ref="AA332:AA333"/>
    <mergeCell ref="AB332:AB333"/>
    <mergeCell ref="AC332:AC333"/>
    <mergeCell ref="AD332:AD333"/>
    <mergeCell ref="AE332:AE333"/>
    <mergeCell ref="Z335:Z336"/>
    <mergeCell ref="AA335:AA336"/>
    <mergeCell ref="AB335:AB336"/>
    <mergeCell ref="AZ327:AZ333"/>
    <mergeCell ref="D332:D333"/>
    <mergeCell ref="E332:E333"/>
    <mergeCell ref="P332:P333"/>
    <mergeCell ref="Q332:Q333"/>
    <mergeCell ref="R332:R333"/>
    <mergeCell ref="S332:S333"/>
    <mergeCell ref="T332:T333"/>
    <mergeCell ref="U332:U333"/>
    <mergeCell ref="V332:V333"/>
    <mergeCell ref="AN327:AN333"/>
    <mergeCell ref="AO327:AO333"/>
    <mergeCell ref="AP327:AP333"/>
    <mergeCell ref="AQ327:AQ333"/>
    <mergeCell ref="AX327:AX333"/>
    <mergeCell ref="AY327:AY333"/>
    <mergeCell ref="AH327:AH333"/>
    <mergeCell ref="AI327:AI333"/>
    <mergeCell ref="X332:X333"/>
    <mergeCell ref="Y332:Y333"/>
    <mergeCell ref="Z332:Z333"/>
    <mergeCell ref="L335:L336"/>
    <mergeCell ref="M335:M336"/>
    <mergeCell ref="N335:N336"/>
    <mergeCell ref="O335:O336"/>
    <mergeCell ref="P335:P336"/>
    <mergeCell ref="Q335:Q336"/>
    <mergeCell ref="AY334:AY336"/>
    <mergeCell ref="AZ334:AZ336"/>
    <mergeCell ref="D335:D336"/>
    <mergeCell ref="E335:E336"/>
    <mergeCell ref="F335:F336"/>
    <mergeCell ref="G335:G336"/>
    <mergeCell ref="H335:H336"/>
    <mergeCell ref="I335:I336"/>
    <mergeCell ref="J335:J336"/>
    <mergeCell ref="K335:K336"/>
    <mergeCell ref="AS334:AS336"/>
    <mergeCell ref="AT334:AT336"/>
    <mergeCell ref="AU334:AU336"/>
    <mergeCell ref="AV334:AV336"/>
    <mergeCell ref="AW334:AW336"/>
    <mergeCell ref="AX334:AX336"/>
    <mergeCell ref="AM334:AM336"/>
    <mergeCell ref="AN334:AN336"/>
    <mergeCell ref="AQ334:AQ336"/>
    <mergeCell ref="AR334:AR336"/>
    <mergeCell ref="AG334:AG336"/>
    <mergeCell ref="AH334:AH336"/>
    <mergeCell ref="AI334:AI336"/>
    <mergeCell ref="AJ334:AJ336"/>
    <mergeCell ref="AK334:AK336"/>
    <mergeCell ref="AL334:AL336"/>
    <mergeCell ref="C347:I347"/>
    <mergeCell ref="J347:P347"/>
    <mergeCell ref="C346:I346"/>
    <mergeCell ref="J346:P346"/>
    <mergeCell ref="AR337:AR340"/>
    <mergeCell ref="AX337:AX340"/>
    <mergeCell ref="AY337:AY340"/>
    <mergeCell ref="AZ337:AZ340"/>
    <mergeCell ref="A341:C343"/>
    <mergeCell ref="AF341:AZ343"/>
    <mergeCell ref="AL337:AL340"/>
    <mergeCell ref="AM337:AM340"/>
    <mergeCell ref="AN337:AN340"/>
    <mergeCell ref="AO337:AO340"/>
    <mergeCell ref="AP337:AP340"/>
    <mergeCell ref="AQ337:AQ340"/>
    <mergeCell ref="AF337:AF340"/>
    <mergeCell ref="AG337:AG340"/>
    <mergeCell ref="AH337:AH340"/>
    <mergeCell ref="AI337:AI340"/>
    <mergeCell ref="AJ337:AJ340"/>
    <mergeCell ref="AK337:AK340"/>
    <mergeCell ref="A337:A340"/>
    <mergeCell ref="B337:B340"/>
    <mergeCell ref="C337:C340"/>
  </mergeCells>
  <dataValidations count="1">
    <dataValidation type="list" allowBlank="1" showInputMessage="1" showErrorMessage="1" sqref="AG153 AG160 AG174:AG176" xr:uid="{DDD4CD79-79F7-4298-B290-BA0AA7C47D97}">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2020-01-27T23:43:22Z</cp:lastPrinted>
  <dcterms:created xsi:type="dcterms:W3CDTF">2010-03-25T16:40:43Z</dcterms:created>
  <dcterms:modified xsi:type="dcterms:W3CDTF">2021-05-05T04:30:25Z</dcterms:modified>
</cp:coreProperties>
</file>