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16320" windowHeight="5595" tabRatio="786"/>
  </bookViews>
  <sheets>
    <sheet name="GESTIÓN" sheetId="5" r:id="rId1"/>
    <sheet name="INVERSIÓN" sheetId="6" r:id="rId2"/>
    <sheet name="ACTIVIDADES" sheetId="7" r:id="rId3"/>
    <sheet name="TERRITORIALIZACION" sheetId="12" r:id="rId4"/>
  </sheets>
  <externalReferences>
    <externalReference r:id="rId5"/>
    <externalReference r:id="rId6"/>
    <externalReference r:id="rId7"/>
  </externalReferences>
  <definedNames>
    <definedName name="_xlnm._FilterDatabase" localSheetId="2" hidden="1">ACTIVIDADES!$A$7:$BD$11</definedName>
    <definedName name="_xlnm.Print_Area" localSheetId="2">ACTIVIDADES!$A$1:$V$11</definedName>
    <definedName name="_xlnm.Print_Area" localSheetId="0">GESTIÓN!$A$1:$AQ$14</definedName>
    <definedName name="_xlnm.Print_Area" localSheetId="1">INVERSIÓN!$A$1:$AK$24</definedName>
    <definedName name="_xlnm.Print_Area" localSheetId="3">TERRITORIALIZACION!$A$1:$X$41</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E7" i="12" l="1"/>
  <c r="F7" i="12"/>
  <c r="I7" i="12"/>
  <c r="J7" i="12"/>
  <c r="K7" i="12"/>
  <c r="E8" i="12"/>
  <c r="F8" i="12"/>
  <c r="I8" i="12"/>
  <c r="J8" i="12"/>
  <c r="K8" i="12"/>
  <c r="E9" i="12"/>
  <c r="F9" i="12"/>
  <c r="I9" i="12"/>
  <c r="J9" i="12"/>
  <c r="K9" i="12"/>
  <c r="E10" i="12"/>
  <c r="E16" i="12" s="1"/>
  <c r="F10" i="12"/>
  <c r="I10" i="12"/>
  <c r="J10" i="12"/>
  <c r="K10" i="12"/>
  <c r="K16" i="12" s="1"/>
  <c r="F11" i="12"/>
  <c r="I11" i="12"/>
  <c r="E11" i="12" s="1"/>
  <c r="J11" i="12"/>
  <c r="K11" i="12"/>
  <c r="F12" i="12"/>
  <c r="F15" i="12" s="1"/>
  <c r="K19" i="12" s="1"/>
  <c r="I12" i="12"/>
  <c r="E12" i="12" s="1"/>
  <c r="E15" i="12" s="1"/>
  <c r="J12" i="12"/>
  <c r="K12" i="12"/>
  <c r="K15" i="12" s="1"/>
  <c r="E13" i="12"/>
  <c r="I13" i="12"/>
  <c r="F14" i="12"/>
  <c r="I14" i="12"/>
  <c r="I16" i="12" s="1"/>
  <c r="J14" i="12"/>
  <c r="G15" i="12"/>
  <c r="H15" i="12"/>
  <c r="I15" i="12"/>
  <c r="J15" i="12"/>
  <c r="F16" i="12"/>
  <c r="G16" i="12"/>
  <c r="H16" i="12"/>
  <c r="J16" i="12"/>
  <c r="S10" i="7" l="1"/>
  <c r="AK16" i="6"/>
  <c r="AK15" i="6"/>
  <c r="AJ18" i="6"/>
  <c r="AH22" i="6"/>
  <c r="AH21" i="6"/>
  <c r="AH23" i="6" s="1"/>
  <c r="AG22" i="6"/>
  <c r="AG21" i="6"/>
  <c r="AG23" i="6" s="1"/>
  <c r="AF22" i="6"/>
  <c r="AF23" i="6" s="1"/>
  <c r="AF21" i="6"/>
  <c r="AE22" i="6"/>
  <c r="AE21" i="6"/>
  <c r="AE23" i="6" s="1"/>
  <c r="AD22" i="6"/>
  <c r="AD21" i="6"/>
  <c r="AD23" i="6" s="1"/>
  <c r="AC22" i="6"/>
  <c r="AC21" i="6"/>
  <c r="AC23" i="6" s="1"/>
  <c r="AB22" i="6"/>
  <c r="AB21" i="6"/>
  <c r="AB23" i="6" s="1"/>
  <c r="AI22" i="6" l="1"/>
  <c r="AI21" i="6"/>
  <c r="H15" i="6"/>
  <c r="AA22" i="6" l="1"/>
  <c r="Z22" i="6"/>
  <c r="Y22" i="6"/>
  <c r="X22" i="6"/>
  <c r="W22" i="6"/>
  <c r="V22" i="6"/>
  <c r="U22" i="6"/>
  <c r="T22" i="6"/>
  <c r="S22" i="6"/>
  <c r="R22" i="6"/>
  <c r="Q22" i="6"/>
  <c r="P22" i="6"/>
  <c r="O22" i="6"/>
  <c r="N22" i="6"/>
  <c r="M22" i="6"/>
  <c r="K22" i="6"/>
  <c r="J22" i="6"/>
  <c r="I22" i="6"/>
  <c r="AA21" i="6"/>
  <c r="Z21" i="6"/>
  <c r="Y21" i="6"/>
  <c r="X21" i="6"/>
  <c r="W21" i="6"/>
  <c r="V21" i="6"/>
  <c r="U21" i="6"/>
  <c r="T21" i="6"/>
  <c r="S21" i="6"/>
  <c r="R21" i="6"/>
  <c r="Q21" i="6"/>
  <c r="P21" i="6"/>
  <c r="O21" i="6"/>
  <c r="N21" i="6"/>
  <c r="M21" i="6"/>
  <c r="K21" i="6"/>
  <c r="J21" i="6"/>
  <c r="AJ21" i="6" s="1"/>
  <c r="I21" i="6"/>
  <c r="H22" i="6"/>
  <c r="H10" i="6"/>
  <c r="H9" i="6"/>
  <c r="H14" i="6" l="1"/>
  <c r="H13" i="6"/>
  <c r="U12" i="7" l="1"/>
  <c r="T12" i="7"/>
  <c r="S11" i="7"/>
  <c r="S9" i="7"/>
  <c r="S8" i="7"/>
  <c r="H16" i="6" l="1"/>
  <c r="H19" i="6"/>
  <c r="H21" i="6" l="1"/>
  <c r="AK21" i="6" s="1"/>
  <c r="H20" i="6"/>
  <c r="Z23" i="6" l="1"/>
  <c r="V23" i="6"/>
  <c r="R23" i="6"/>
  <c r="N23" i="6"/>
  <c r="M23" i="6" l="1"/>
  <c r="Q23" i="6"/>
  <c r="U23" i="6"/>
  <c r="Y23" i="6"/>
  <c r="P23" i="6"/>
  <c r="T23" i="6"/>
  <c r="X23" i="6"/>
  <c r="I23" i="6"/>
  <c r="J23" i="6"/>
  <c r="K23" i="6"/>
  <c r="O23" i="6"/>
  <c r="S23" i="6"/>
  <c r="W23" i="6"/>
  <c r="AA23" i="6"/>
  <c r="O48" i="6" l="1"/>
  <c r="AI23" i="6" l="1"/>
  <c r="AJ23" i="6" s="1"/>
  <c r="H23" i="6" l="1"/>
  <c r="AK23" i="6" s="1"/>
</calcChain>
</file>

<file path=xl/comments1.xml><?xml version="1.0" encoding="utf-8"?>
<comments xmlns="http://schemas.openxmlformats.org/spreadsheetml/2006/main">
  <authors>
    <author>CAMILO.GUTIERREZ</author>
    <author>MYRIAM.LEON</author>
  </authors>
  <commentList>
    <comment ref="AM6" authorId="0">
      <text>
        <r>
          <rPr>
            <b/>
            <sz val="9"/>
            <color indexed="81"/>
            <rFont val="Tahoma"/>
            <family val="2"/>
          </rPr>
          <t>CAMILO.GUTIERREZ:</t>
        </r>
        <r>
          <rPr>
            <sz val="9"/>
            <color indexed="81"/>
            <rFont val="Tahoma"/>
            <family val="2"/>
          </rPr>
          <t xml:space="preserve">
Eliminar</t>
        </r>
      </text>
    </comment>
    <comment ref="H21" authorId="1">
      <text>
        <r>
          <rPr>
            <b/>
            <sz val="9"/>
            <color indexed="81"/>
            <rFont val="Tahoma"/>
            <family val="2"/>
          </rPr>
          <t>MYRIAM.LEON:</t>
        </r>
        <r>
          <rPr>
            <sz val="9"/>
            <color indexed="81"/>
            <rFont val="Tahoma"/>
            <family val="2"/>
          </rPr>
          <t xml:space="preserve">
249.999.951.224 - 9,800´000,000</t>
        </r>
      </text>
    </comment>
  </commentList>
</comments>
</file>

<file path=xl/comments2.xml><?xml version="1.0" encoding="utf-8"?>
<comments xmlns="http://schemas.openxmlformats.org/spreadsheetml/2006/main">
  <authors>
    <author>paola.rodriguez</author>
    <author>YULIED.PENARANDA</author>
  </authors>
  <commentList>
    <comment ref="V6" author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W6" authorId="1">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<sst xmlns="http://schemas.openxmlformats.org/spreadsheetml/2006/main" count="275" uniqueCount="164">
  <si>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</si>
  <si>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</si>
  <si>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</si>
  <si>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</si>
  <si>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</si>
  <si>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</si>
  <si>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</si>
  <si>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</si>
  <si>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</si>
  <si>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</si>
  <si>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</si>
  <si>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</si>
  <si>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</si>
  <si>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</si>
  <si>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</si>
  <si>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</si>
  <si>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</si>
  <si>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</si>
  <si>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</si>
  <si>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</si>
  <si>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</si>
  <si>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</si>
  <si>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</si>
  <si>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</si>
  <si>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</si>
  <si>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</si>
  <si>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</si>
  <si>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</si>
  <si>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</si>
  <si>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</si>
  <si>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</si>
  <si>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</si>
  <si>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</si>
  <si>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</si>
  <si>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</si>
  <si>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</si>
  <si>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</si>
  <si>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</si>
  <si>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</si>
  <si>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</si>
  <si>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</si>
  <si>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</si>
  <si>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</si>
  <si>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</si>
  <si>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</si>
  <si>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</si>
  <si>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</si>
  <si>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</si>
  <si>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6,2 Actualización Junio</t>
  </si>
  <si>
    <t>6,3 Actualización Septiembre</t>
  </si>
  <si>
    <t>6,4 Actualización Diciembre</t>
  </si>
  <si>
    <t>7, SEGUIMIENTO META</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</si>
  <si>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</si>
  <si>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</si>
  <si>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</si>
  <si>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</si>
  <si>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</si>
  <si>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</si>
  <si>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</si>
  <si>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</si>
  <si>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</si>
  <si>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</si>
  <si>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</si>
  <si>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</si>
  <si>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</si>
  <si>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</si>
  <si>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</si>
  <si>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</si>
  <si>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</si>
  <si>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</si>
  <si>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</si>
  <si>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</si>
  <si>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</si>
  <si>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</si>
  <si>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</si>
  <si>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</si>
  <si>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</si>
  <si>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</si>
  <si>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</si>
  <si>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</si>
  <si>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</si>
  <si>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</si>
  <si>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</si>
  <si>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</si>
  <si>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</si>
  <si>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</si>
  <si>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</si>
  <si>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</si>
  <si>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</si>
  <si>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</si>
  <si>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</si>
  <si>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</si>
  <si>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</si>
  <si>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</si>
  <si>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</si>
  <si>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</si>
  <si>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</si>
  <si>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</si>
  <si>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</si>
  <si>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</si>
  <si>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</si>
  <si>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</si>
  <si>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</si>
  <si>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</si>
  <si>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</si>
  <si>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</si>
  <si>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</si>
  <si>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</si>
  <si>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</si>
  <si>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</si>
  <si>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</si>
  <si>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</si>
  <si>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</si>
  <si>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</si>
  <si>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</si>
  <si>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</si>
  <si>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TODOS LOS GRUPOS</t>
  </si>
  <si>
    <t xml:space="preserve">Recursos </t>
  </si>
  <si>
    <t xml:space="preserve">FORMATO DE ACTUALIZACIÓN Y SEGUIMIENTO AL COMPONENTE DE GESTIÓN </t>
  </si>
  <si>
    <t xml:space="preserve">250.000 CIUDADANOS QUE RECORREN EL SENDERO PANORÁMICO Y LOS CERROS ORIENTALES </t>
  </si>
  <si>
    <t>ADECUACIÓN DE 15 KILÓMETROS DE SENDERO PANORÁMICO</t>
  </si>
  <si>
    <t>ADECUAR 15 KILOMETROS LINEALES PARA IMPLANTAR EL SENDERO PANORAMICO</t>
  </si>
  <si>
    <t>APROPIACIÓN CIUDADANA DE LOS CERROS ORIENTALES</t>
  </si>
  <si>
    <t>INVOLUCRAR 250.000 CIUDADANOS EN PROCESOS DE APROPIACIÓN AMBIENTAL DE LA RFPBOB</t>
  </si>
  <si>
    <t>4, COD. PROYECTO PRIORITARIO</t>
  </si>
  <si>
    <t>PROCESOS DE PARTICIPACIÓN CIUDADANA Y RECORRIDOS AMBIENTALES EN LOS CERROS ORIENTALES</t>
  </si>
  <si>
    <t>980 - SENDERO PANORÁMICO Y CORTAFUEGOS DE LOS CERROS ORIENTALES DE BOGOTÁ</t>
  </si>
  <si>
    <t>SUMA</t>
  </si>
  <si>
    <t>KILOMETROS</t>
  </si>
  <si>
    <t>CIUDADANOS</t>
  </si>
  <si>
    <t>SENDERO PANORÁMICO Y CORTAFUEGOS</t>
  </si>
  <si>
    <t>VISITAS TECNICAS A LOS CERROS ORIENTALES,  APOYO EN LA EJECUCIÓN DE TRÁMITES Y LICENCIAS RELACIONADAS CON PERMISOS PARA LA CONSTRUCCIÓN/ Y ADECUACIÓN DEL SENDERO PANORAMICO</t>
  </si>
  <si>
    <t>NO IDENTIFICA GRUPOS ETNICOS</t>
  </si>
  <si>
    <t xml:space="preserve"> </t>
  </si>
  <si>
    <t>Pilar Democracia urbana</t>
  </si>
  <si>
    <t>Espacio público, derecho de todos</t>
  </si>
  <si>
    <t>SENDERO PANORÁMICO CORTAFUEGOS DE
LOS CERROS ORIENTALES</t>
  </si>
  <si>
    <t>Nº de ciudadanos que recorren el sendero panorámico de los cerros orientales</t>
  </si>
  <si>
    <t>Nº de km del sendero panorámico adecuados</t>
  </si>
  <si>
    <t>PROCESOS DE PARTICIPACIÓN CIUDADANA A TRAVES DE RECORRIDOS AMBIENTALES EN LOS CERROS ORIENTALES</t>
  </si>
  <si>
    <t>Especial</t>
  </si>
  <si>
    <t>8,1 LOCALIDAD</t>
  </si>
  <si>
    <t>Usaquen
Chapinero
Santa Fé
San Cristobal
Usme</t>
  </si>
  <si>
    <t>Chapinero</t>
  </si>
  <si>
    <t xml:space="preserve">11, RETRASOS 
</t>
  </si>
  <si>
    <t xml:space="preserve">12, SOLUCIONES PLANTEADAS </t>
  </si>
  <si>
    <t>13, BENEFICIOS</t>
  </si>
  <si>
    <t>14, FUENTE DE EVIDENCIAS</t>
  </si>
  <si>
    <t xml:space="preserve">10, DESCRIPCIÓN DE LOS AVANCES Y LOGROS ALCANZADOS A Diciembre </t>
  </si>
  <si>
    <t>7,1 Seguimiento Diciembre</t>
  </si>
  <si>
    <t>La meta no tiene medición en el año 2017. Se inician actividades en el 2018 una vez estén los diseños y el sendero las mariposas en funcionamiento, articulados de manera estricta a el plan de manejo de la Reserva Forestal Protectora Bosque Oriental de Bogotá.</t>
  </si>
  <si>
    <t xml:space="preserve">6, DESCRIPCIÓN DE LOS AVANCES Y LOGROS ALCANZADOS </t>
  </si>
  <si>
    <t xml:space="preserve">Mediante radicado No. 2017EE38907 se remitio a la Autoridad Nacional de Licencias Ambientales ANLA, inquietud sobre la expedición de licencia ambiental para el desarrollo del Proyecto Sendero de las Mariposas, asi como el envío de los referidos terminos. Este requerimiento fuer respondido mediante el radicado SDA 2017ER56387, en el cual el ANLA señala se debe profundizar en la información del proyecto para poder realizar el enviío de los respectivos terminos. 
De igual modo, se emitio el radicado No.  2017EE30982, mediante el cual  se presenta la pregunta sobre la necesidad o no de tranitar licencia ambiental, el cual fue respondido por la Corporación de manera afirmativa, aclarando que la entidad competente es el ANLA. 
Adicionalmente, se recibio la primera entrega del PAA del Acueducto para la ejecución de la inversión asociada al Convenio 001 (Fondiger, eab, sda), el cual fue emitido por la gerencia del proyecto (EAB), que ahora mismo esta en revisión. </t>
  </si>
  <si>
    <t>La adecuación de los Senderos mantiene los niveles existentes de productividad de los ecosistemas, Facilita el acceso óptimo, seguro y sostenible  de la ciudadanía y equipos de atención de emergencias a los Cerros Orientales a través de diferentes puntos y brinda un espacio de disfrute de la oferta natural de los Cerros Orientales</t>
  </si>
  <si>
    <t xml:space="preserve">Rad 2017ER56987 y 2017EE30982.
Respuestas mediante radicados CAR20172108065 y SDA 2017ER56387. </t>
  </si>
  <si>
    <t>Durante el primer trimestre del 2017, se registraron un total de 21,398 visitantes a la quebrada la Vieja, y 1376 visitantes a la quebrada las Delicias. 
A los visitantes de la quebradas se les informó sobre la importancia que tiene el conservar los cerros orientales y como debemos ayudar a conservar estos ecosistemas, dando a conocer a los visitantes el manual del visitante responsable de cerros orientales y el protocolo de caminatas ecológicas, que contiene los deberes y derechos de los caminantes.
Se promocionaron las caminatas ecológicas de la secretaria Distrital de Ambiente y la visita a tres senderos de cerros orientales (Las Moyas, San Francisco y La Vieja),  que  cuentan con acompañamiento de la Policía.
Se formuló e implementó la estrategia de apropiación ambiental de los cerros orientales en la quebrada la vieja y las Delicias, trasmitiendo a los visitantes la información sobre generalidades de estos cerros orientales de Bogotá y la importancia de conservarlos y protegerlos.
Se recopilo informacion cultural con la comunidad del barrio Bosque Calderon de mitos y leyendas de la quebrada las delicias 
Los resultados indican que aumenta la disposición e interés de los ciudadanos por conocer diferentes rutas ecológicas dentro la Reserva Forestal Protectora, por lo que se hace necesario aumentar los procesos de educación e interpretación ambiental que permitan generar conciencia suficiente para la preservación y cuidado de las diferentes rutas ecológicas halladas en los cerros orientales, y de la Reserva Forestal Protectora en general Se han registrado el número de visitantes al sendero de la quebrada la Vieja, durante el mes de septiembre, Para lo cual se han diligenciado planillas de reporte y tomado evidencia fotográfica. Se ha iniciado la formulación  de la estrategia de Apropiación Ambiental de la RFPBOB y se elaboró la ficha informativa de la quebrada la vieja para su edición y posterior divulgación. Se informa a los visitantes sobre los demás senderos de los cerros Orientales los cuales están habilitados.</t>
  </si>
  <si>
    <t>Se inician actividades en el 2018</t>
  </si>
  <si>
    <t xml:space="preserve">Los beneficios se traducen en mantener informadas las personas sobre la importancia de los ecosistemas de montaña, lo cual aporta a su conservación y puede reflejarse en un mayor trafico de personas conociendo y visitando los senderos de la Reserva Forestal. Al generar un mayor conocimiento se puede trabajar en una estrategia de preservación con la comunidad que contribuya a la apropiación y por ende a un mayor conocimiento de la estructura ecologica principal de Bogotá. </t>
  </si>
  <si>
    <t>Informes de los contratos No. 20160919, 20161058, 20161085, 20161037, 20160908, 20160993, 20161008, 20160643, 20160522, 20160704, 20160737, 20160805, 20160805, 20160867, 20160920, 20161007, 20161131, 20161152</t>
  </si>
  <si>
    <t xml:space="preserve">Durante el primer trimestre del 2017, se registraron un total de 21,398 visitantes a la quebrada la Vieja, y 1376 visitantes a la quebrada las Delicias. 
A los visitantes de la quebradas se les informó sobre la importancia que tiene el conservar los cerros orientales y como debemos ayudar a conservar estos ecosistemas, dando a conocer a los visitantes el manual del visitante responsable de cerros orientales y el protocolo de caminatas ecológicas, que contiene los deberes y derechos de los caminantes.
Se promocionaron las caminatas ecológicas de la secretaria Distrital de Ambiente y la visita a tres senderos de cerros orientales (Las Moyas, San Francisco y La Vieja),  que  cuentan con acompañamiento de la Policía.
Se formuló e implementó la estrategia de apropiación ambiental de los cerros orientales en la quebrada la vieja y las Delicias, trasmitiendo a los visitantes la información sobre generalidades de estos cerros orientales de Bogotá y la importancia de conservarlos y protegerlos.
Se recopilo informacion cultural con la comunidad del barrio Bosque Calderon de mitos y leyendas de la quebrada las delicias 
Los resultados indican que aumenta la disposición e interés de los ciudadanos por conocer diferentes rutas ecológicas dentro la Reserva Forestal Protectora, por lo que se hace necesario aumentar los procesos de educación e interpretación ambiental que permitan generar conciencia suficiente para la preservación y cuidado de las diferentes rutas ecológicas halladas en los cerros orientales, y de la Reserva Forestal Protectora en general </t>
  </si>
  <si>
    <r>
      <t xml:space="preserve">7, OBSERVACIONES AVANCE TRIMESTRE </t>
    </r>
    <r>
      <rPr>
        <b/>
        <u/>
        <sz val="10"/>
        <rFont val="Arial"/>
        <family val="2"/>
      </rPr>
      <t>1</t>
    </r>
    <r>
      <rPr>
        <b/>
        <sz val="10"/>
        <rFont val="Arial"/>
        <family val="2"/>
      </rPr>
      <t xml:space="preserve"> DE </t>
    </r>
    <r>
      <rPr>
        <b/>
        <u/>
        <sz val="10"/>
        <rFont val="Arial"/>
        <family val="2"/>
      </rPr>
      <t>2017</t>
    </r>
  </si>
  <si>
    <r>
      <t xml:space="preserve">5, PONDERACIÓN HORIZONTAL AÑO: </t>
    </r>
    <r>
      <rPr>
        <b/>
        <u/>
        <sz val="10"/>
        <rFont val="Arial"/>
        <family val="2"/>
      </rPr>
      <t>2017</t>
    </r>
  </si>
  <si>
    <t>7,1 Seguimiento Marzo</t>
  </si>
  <si>
    <t>6,1 Actualización 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</si>
</sst>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_ * #,##0_ ;_ * \-#,##0_ ;_ * &quot;-&quot;??_ ;_ @_ "/>
    <numFmt numFmtId="171" formatCode="_(&quot;$&quot;* #,##0.00_);_(&quot;$&quot;* \(#,##0.00\);_(&quot;$&quot;* &quot;-&quot;??_);_(@_)"/>
    <numFmt numFmtId="172" formatCode="_(&quot;$&quot;* #,##0_);_(&quot;$&quot;* \(#,##0\);_(&quot;$&quot;* &quot;-&quot;??_);_(@_)"/>
    <numFmt numFmtId="173" formatCode="_-* #,##0\ _€_-;\-* #,##0\ _€_-;_-* &quot;-&quot;??\ _€_-;_-@_-"/>
    <numFmt numFmtId="174" formatCode="_(* #,##0_);_(* \(#,##0\);_(* &quot;-&quot;??_);_(@_)"/>
    <numFmt numFmtId="175" formatCode="0.0%"/>
    <numFmt numFmtId="176" formatCode="_-* #,##0\ &quot;€&quot;_-;\-* #,##0\ &quot;€&quot;_-;_-* &quot;-&quot;??\ &quot;€&quot;_-;_-@_-"/>
    <numFmt numFmtId="177" formatCode="[$$-240A]\ #,##0.00"/>
    <numFmt numFmtId="178" formatCode="#,##0.000_);\(#,##0.000\)"/>
  </numFmts>
  <fonts count="20" x14ac:knownFonts="1">
    <font>
      <sz val="11"/>
      <color theme="1"/>
      <name val="Calibri"/>
      <family val="2"/>
      <scheme val="minor"/>
    </font>
    <font>
      <sz val="11"/>
      <color indexed="8"/>
      <name val="Calibri"/>
      <family val="2"/>
    </font>
    <font>
      <b/>
      <sz val="10"/>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b/>
      <sz val="10"/>
      <color indexed="8"/>
      <name val="Arial"/>
      <family val="2"/>
    </font>
    <font>
      <b/>
      <u/>
      <sz val="10"/>
      <name val="Arial"/>
      <family val="2"/>
    </font>
    <font>
      <sz val="10"/>
      <color indexed="8"/>
      <name val="Arial"/>
      <family val="2"/>
    </font>
    <font>
      <sz val="10"/>
      <color theme="1"/>
      <name val="Arial"/>
      <family val="2"/>
    </font>
    <font>
      <sz val="9"/>
      <name val="Arial"/>
      <family val="2"/>
    </font>
    <font>
      <b/>
      <sz val="7"/>
      <name val="Arial"/>
      <family val="2"/>
    </font>
    <font>
      <sz val="11"/>
      <name val="Calibri"/>
      <family val="2"/>
      <scheme val="minor"/>
    </font>
    <font>
      <b/>
      <sz val="11"/>
      <name val="Arial"/>
      <family val="2"/>
    </font>
    <font>
      <b/>
      <sz val="12"/>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9CD35F"/>
        <bgColor indexed="64"/>
      </patternFill>
    </fill>
    <fill>
      <patternFill patternType="solid">
        <fgColor indexed="52"/>
        <bgColor indexed="64"/>
      </patternFill>
    </fill>
    <fill>
      <patternFill patternType="solid">
        <fgColor theme="6" tint="0.79998168889431442"/>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24">
    <xf numFmtId="0" fontId="0" fillId="0" borderId="0"/>
    <xf numFmtId="167" fontId="6" fillId="0" borderId="0" applyFont="0" applyFill="0" applyBorder="0" applyAlignment="0" applyProtection="0"/>
    <xf numFmtId="167" fontId="3" fillId="0" borderId="0" applyFont="0" applyFill="0" applyBorder="0" applyAlignment="0" applyProtection="0"/>
    <xf numFmtId="165" fontId="4"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70" fontId="3" fillId="0" borderId="0" applyFont="0" applyFill="0" applyBorder="0" applyAlignment="0" applyProtection="0"/>
    <xf numFmtId="44" fontId="10" fillId="0" borderId="0" applyFont="0" applyFill="0" applyBorder="0" applyAlignment="0" applyProtection="0"/>
    <xf numFmtId="171" fontId="7"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cellStyleXfs>
  <cellXfs count="376">
    <xf numFmtId="0" fontId="0" fillId="0" borderId="0" xfId="0"/>
    <xf numFmtId="0" fontId="3" fillId="0" borderId="0" xfId="0" applyFont="1" applyFill="1"/>
    <xf numFmtId="0" fontId="2" fillId="0" borderId="0" xfId="16" applyFont="1" applyAlignment="1">
      <alignment vertical="center"/>
    </xf>
    <xf numFmtId="0" fontId="2" fillId="5" borderId="1" xfId="16" applyFont="1" applyFill="1" applyBorder="1" applyAlignment="1">
      <alignment horizontal="left" vertical="center" wrapText="1"/>
    </xf>
    <xf numFmtId="0" fontId="2" fillId="5" borderId="4" xfId="16" applyFont="1" applyFill="1" applyBorder="1" applyAlignment="1">
      <alignment horizontal="left" vertical="center" wrapText="1"/>
    </xf>
    <xf numFmtId="10" fontId="3"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3" fillId="2" borderId="0" xfId="16" applyFont="1" applyFill="1" applyAlignment="1">
      <alignment vertical="center"/>
    </xf>
    <xf numFmtId="9" fontId="3" fillId="7"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11" fillId="6" borderId="17" xfId="19" applyFont="1" applyFill="1" applyBorder="1" applyAlignment="1">
      <alignment vertical="center" wrapText="1"/>
    </xf>
    <xf numFmtId="0" fontId="3" fillId="0" borderId="4" xfId="0" applyFont="1" applyBorder="1" applyAlignment="1">
      <alignment horizontal="center" wrapText="1"/>
    </xf>
    <xf numFmtId="0" fontId="2" fillId="6" borderId="18"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14" fillId="4" borderId="0" xfId="0" applyFont="1" applyFill="1"/>
    <xf numFmtId="0" fontId="14" fillId="4" borderId="0" xfId="0" applyFont="1" applyFill="1" applyAlignment="1">
      <alignment horizontal="center"/>
    </xf>
    <xf numFmtId="0" fontId="14" fillId="0" borderId="0" xfId="0" applyFont="1" applyFill="1"/>
    <xf numFmtId="0" fontId="14" fillId="4" borderId="0" xfId="0" applyFont="1" applyFill="1" applyBorder="1"/>
    <xf numFmtId="0" fontId="14" fillId="4" borderId="26" xfId="0" applyFont="1" applyFill="1" applyBorder="1"/>
    <xf numFmtId="0" fontId="3" fillId="4" borderId="25"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horizontal="center" vertical="center" wrapText="1"/>
    </xf>
    <xf numFmtId="0" fontId="3" fillId="0" borderId="0" xfId="16" applyFont="1" applyBorder="1" applyAlignment="1">
      <alignment vertical="center"/>
    </xf>
    <xf numFmtId="0" fontId="13" fillId="0" borderId="0" xfId="0" applyFont="1"/>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37" fontId="3" fillId="4" borderId="1" xfId="9" applyNumberFormat="1" applyFont="1" applyFill="1" applyBorder="1" applyAlignment="1">
      <alignment horizontal="center" vertical="center"/>
    </xf>
    <xf numFmtId="173" fontId="13" fillId="0" borderId="1" xfId="3" applyNumberFormat="1" applyFont="1" applyBorder="1" applyAlignment="1">
      <alignment horizontal="left" vertical="center"/>
    </xf>
    <xf numFmtId="173" fontId="13" fillId="0" borderId="1" xfId="3" applyNumberFormat="1" applyFont="1" applyBorder="1" applyAlignment="1">
      <alignment vertical="center"/>
    </xf>
    <xf numFmtId="0" fontId="13" fillId="4" borderId="1" xfId="0" applyFont="1" applyFill="1" applyBorder="1" applyAlignment="1">
      <alignment horizontal="center" vertical="center"/>
    </xf>
    <xf numFmtId="10" fontId="14" fillId="4" borderId="1" xfId="23" applyNumberFormat="1" applyFont="1" applyFill="1" applyBorder="1" applyAlignment="1">
      <alignment horizontal="center" vertical="center"/>
    </xf>
    <xf numFmtId="0" fontId="14" fillId="0" borderId="0" xfId="0" applyFont="1" applyFill="1" applyAlignment="1">
      <alignment horizontal="center"/>
    </xf>
    <xf numFmtId="0" fontId="3" fillId="0" borderId="0" xfId="0" applyFont="1" applyFill="1" applyAlignment="1">
      <alignment horizontal="center"/>
    </xf>
    <xf numFmtId="173" fontId="14" fillId="0" borderId="0" xfId="0" applyNumberFormat="1" applyFont="1" applyFill="1" applyAlignment="1">
      <alignment horizontal="center"/>
    </xf>
    <xf numFmtId="0" fontId="14" fillId="0" borderId="0" xfId="0" applyFont="1" applyFill="1" applyAlignment="1">
      <alignment horizontal="center" vertical="center"/>
    </xf>
    <xf numFmtId="9" fontId="3" fillId="4" borderId="5" xfId="21" applyFont="1" applyFill="1" applyBorder="1" applyAlignment="1">
      <alignment horizontal="center" vertical="center" wrapText="1"/>
    </xf>
    <xf numFmtId="9" fontId="3" fillId="4" borderId="5" xfId="21" applyFont="1" applyFill="1" applyBorder="1" applyAlignment="1">
      <alignment horizontal="center" vertical="center"/>
    </xf>
    <xf numFmtId="10" fontId="14" fillId="4" borderId="5" xfId="21" applyNumberFormat="1" applyFont="1" applyFill="1" applyBorder="1" applyAlignment="1">
      <alignment horizontal="center" vertical="center"/>
    </xf>
    <xf numFmtId="37" fontId="3" fillId="4" borderId="1" xfId="10" applyNumberFormat="1" applyFont="1" applyFill="1" applyBorder="1" applyAlignment="1">
      <alignment horizontal="center" vertical="center"/>
    </xf>
    <xf numFmtId="37" fontId="14" fillId="2" borderId="1" xfId="10" applyNumberFormat="1" applyFont="1" applyFill="1" applyBorder="1" applyAlignment="1">
      <alignment horizontal="center" vertical="center" wrapText="1"/>
    </xf>
    <xf numFmtId="37" fontId="14" fillId="0" borderId="1" xfId="0" applyNumberFormat="1" applyFont="1" applyFill="1" applyBorder="1" applyAlignment="1">
      <alignment horizontal="center" vertical="center"/>
    </xf>
    <xf numFmtId="37" fontId="14" fillId="4" borderId="1" xfId="21" applyNumberFormat="1" applyFont="1" applyFill="1" applyBorder="1" applyAlignment="1">
      <alignment horizontal="center" vertical="center"/>
    </xf>
    <xf numFmtId="10" fontId="14" fillId="4" borderId="1" xfId="21" applyNumberFormat="1" applyFont="1" applyFill="1" applyBorder="1" applyAlignment="1">
      <alignment horizontal="center" vertical="center"/>
    </xf>
    <xf numFmtId="0" fontId="3" fillId="4" borderId="1" xfId="0" applyFont="1" applyFill="1" applyBorder="1" applyAlignment="1">
      <alignment horizontal="center" vertical="center"/>
    </xf>
    <xf numFmtId="4" fontId="3"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14" fillId="0"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176" fontId="3" fillId="4" borderId="1" xfId="9" applyNumberFormat="1" applyFont="1" applyFill="1" applyBorder="1" applyAlignment="1">
      <alignment horizontal="center" vertical="center"/>
    </xf>
    <xf numFmtId="176" fontId="3" fillId="4" borderId="1" xfId="10" applyNumberFormat="1" applyFont="1" applyFill="1" applyBorder="1" applyAlignment="1">
      <alignment horizontal="center" vertical="center"/>
    </xf>
    <xf numFmtId="173" fontId="14" fillId="0" borderId="1" xfId="5" applyNumberFormat="1" applyFont="1" applyFill="1" applyBorder="1" applyAlignment="1" applyProtection="1">
      <alignment horizontal="center" vertical="center"/>
      <protection locked="0"/>
    </xf>
    <xf numFmtId="3" fontId="14" fillId="2" borderId="1" xfId="10" applyNumberFormat="1" applyFont="1" applyFill="1" applyBorder="1" applyAlignment="1">
      <alignment horizontal="center" vertical="center" wrapText="1"/>
    </xf>
    <xf numFmtId="173" fontId="14" fillId="0" borderId="1" xfId="5" applyNumberFormat="1" applyFont="1" applyFill="1" applyBorder="1" applyAlignment="1">
      <alignment horizontal="center" vertical="center"/>
    </xf>
    <xf numFmtId="9" fontId="3" fillId="4" borderId="1" xfId="21" applyFont="1" applyFill="1" applyBorder="1" applyAlignment="1">
      <alignment horizontal="center" vertical="center" wrapText="1"/>
    </xf>
    <xf numFmtId="9" fontId="3" fillId="4" borderId="1" xfId="21" applyFont="1" applyFill="1" applyBorder="1" applyAlignment="1">
      <alignment horizontal="center" vertical="center"/>
    </xf>
    <xf numFmtId="37" fontId="3" fillId="4" borderId="4" xfId="9" applyNumberFormat="1" applyFont="1" applyFill="1" applyBorder="1" applyAlignment="1">
      <alignment horizontal="center" vertical="center"/>
    </xf>
    <xf numFmtId="3" fontId="14" fillId="0" borderId="4" xfId="0" applyNumberFormat="1" applyFont="1" applyFill="1" applyBorder="1" applyAlignment="1">
      <alignment horizontal="center" vertical="center" wrapText="1"/>
    </xf>
    <xf numFmtId="10" fontId="14" fillId="4" borderId="4" xfId="21" applyNumberFormat="1" applyFont="1" applyFill="1" applyBorder="1" applyAlignment="1">
      <alignment horizontal="center" vertical="center"/>
    </xf>
    <xf numFmtId="0" fontId="14" fillId="4" borderId="4" xfId="0" applyFont="1" applyFill="1" applyBorder="1" applyAlignment="1">
      <alignment horizontal="center" vertical="center"/>
    </xf>
    <xf numFmtId="3" fontId="3" fillId="4" borderId="1"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14" fillId="0" borderId="17" xfId="0" applyNumberFormat="1" applyFont="1" applyFill="1" applyBorder="1" applyAlignment="1">
      <alignment horizontal="center" vertical="center" wrapText="1"/>
    </xf>
    <xf numFmtId="3" fontId="14" fillId="0" borderId="11" xfId="0" applyNumberFormat="1" applyFont="1" applyFill="1" applyBorder="1" applyAlignment="1">
      <alignment horizontal="center" vertical="center" wrapText="1"/>
    </xf>
    <xf numFmtId="3" fontId="14" fillId="0" borderId="6" xfId="0" applyNumberFormat="1" applyFont="1" applyFill="1" applyBorder="1" applyAlignment="1">
      <alignment horizontal="center" vertical="center" wrapText="1"/>
    </xf>
    <xf numFmtId="3" fontId="3" fillId="4" borderId="1" xfId="9" applyNumberFormat="1" applyFont="1" applyFill="1" applyBorder="1" applyAlignment="1">
      <alignment horizontal="center" vertical="center"/>
    </xf>
    <xf numFmtId="3" fontId="14" fillId="0" borderId="1" xfId="0" applyNumberFormat="1" applyFont="1" applyBorder="1" applyAlignment="1">
      <alignment horizontal="center" vertical="center" wrapText="1"/>
    </xf>
    <xf numFmtId="173" fontId="3" fillId="4" borderId="1" xfId="0" applyNumberFormat="1" applyFont="1" applyFill="1" applyBorder="1" applyAlignment="1">
      <alignment horizontal="center" vertical="center"/>
    </xf>
    <xf numFmtId="173" fontId="3" fillId="4" borderId="1" xfId="5" applyNumberFormat="1" applyFont="1" applyFill="1" applyBorder="1" applyAlignment="1">
      <alignment horizontal="center" vertical="center"/>
    </xf>
    <xf numFmtId="173" fontId="3" fillId="4" borderId="1" xfId="5" applyNumberFormat="1" applyFont="1" applyFill="1" applyBorder="1" applyAlignment="1" applyProtection="1">
      <alignment horizontal="center" vertical="center"/>
      <protection locked="0"/>
    </xf>
    <xf numFmtId="37" fontId="14" fillId="4" borderId="4" xfId="9" applyNumberFormat="1" applyFont="1" applyFill="1" applyBorder="1" applyAlignment="1">
      <alignment horizontal="center" vertical="center"/>
    </xf>
    <xf numFmtId="3" fontId="3" fillId="4" borderId="5" xfId="10" applyNumberFormat="1" applyFont="1" applyFill="1" applyBorder="1" applyAlignment="1">
      <alignment horizontal="center" vertical="center" wrapText="1"/>
    </xf>
    <xf numFmtId="169" fontId="13" fillId="4" borderId="1" xfId="0" applyNumberFormat="1" applyFont="1" applyFill="1" applyBorder="1" applyAlignment="1">
      <alignment horizontal="right" vertical="center"/>
    </xf>
    <xf numFmtId="169" fontId="13" fillId="4" borderId="8" xfId="0" applyNumberFormat="1" applyFont="1" applyFill="1" applyBorder="1" applyAlignment="1">
      <alignment horizontal="right" vertical="center"/>
    </xf>
    <xf numFmtId="3" fontId="2" fillId="3" borderId="4" xfId="0" applyNumberFormat="1" applyFont="1" applyFill="1" applyBorder="1" applyAlignment="1">
      <alignment horizontal="center" vertical="center" wrapText="1"/>
    </xf>
    <xf numFmtId="3" fontId="3" fillId="0" borderId="0" xfId="0" applyNumberFormat="1" applyFont="1" applyFill="1" applyAlignment="1">
      <alignment horizontal="center"/>
    </xf>
    <xf numFmtId="39" fontId="3" fillId="0" borderId="1" xfId="9" applyNumberFormat="1" applyFont="1" applyFill="1" applyBorder="1" applyAlignment="1">
      <alignment horizontal="center" vertical="center"/>
    </xf>
    <xf numFmtId="39" fontId="3" fillId="4" borderId="1" xfId="9"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2" fillId="5" borderId="2" xfId="16" applyFont="1" applyFill="1" applyBorder="1" applyAlignment="1">
      <alignment horizontal="center" vertical="center" wrapText="1"/>
    </xf>
    <xf numFmtId="0" fontId="15" fillId="6" borderId="5"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5" fillId="6" borderId="4" xfId="0" applyFont="1" applyFill="1" applyBorder="1" applyAlignment="1" applyProtection="1">
      <alignment horizontal="center" vertical="center" wrapText="1"/>
      <protection locked="0"/>
    </xf>
    <xf numFmtId="0" fontId="3" fillId="0" borderId="0" xfId="16" applyFont="1" applyAlignment="1">
      <alignment vertical="center"/>
    </xf>
    <xf numFmtId="0" fontId="3" fillId="0" borderId="0" xfId="16" applyFont="1" applyFill="1" applyAlignment="1">
      <alignment horizontal="left" vertical="center"/>
    </xf>
    <xf numFmtId="10" fontId="3" fillId="0" borderId="0" xfId="16" applyNumberFormat="1" applyFont="1" applyAlignment="1">
      <alignment vertical="center"/>
    </xf>
    <xf numFmtId="0" fontId="3" fillId="2" borderId="0" xfId="16" applyFont="1" applyFill="1" applyBorder="1" applyAlignment="1">
      <alignment vertical="center"/>
    </xf>
    <xf numFmtId="0" fontId="3" fillId="2" borderId="0" xfId="16" applyFont="1" applyFill="1" applyAlignment="1">
      <alignment horizontal="left" vertical="center"/>
    </xf>
    <xf numFmtId="10" fontId="3" fillId="2" borderId="0" xfId="16" applyNumberFormat="1" applyFont="1" applyFill="1" applyAlignment="1">
      <alignment vertical="center"/>
    </xf>
    <xf numFmtId="0" fontId="3" fillId="0" borderId="0" xfId="16" applyFont="1" applyAlignment="1">
      <alignment horizontal="left" vertical="center"/>
    </xf>
    <xf numFmtId="0" fontId="2" fillId="5" borderId="4" xfId="16" applyFont="1" applyFill="1" applyBorder="1" applyAlignment="1">
      <alignment horizontal="center" vertical="center" textRotation="180" wrapText="1"/>
    </xf>
    <xf numFmtId="175" fontId="3" fillId="5" borderId="3" xfId="0" applyNumberFormat="1" applyFont="1" applyFill="1" applyBorder="1" applyAlignment="1">
      <alignment vertical="center"/>
    </xf>
    <xf numFmtId="10" fontId="3" fillId="8" borderId="1" xfId="0" applyNumberFormat="1" applyFont="1" applyFill="1" applyBorder="1" applyAlignment="1" applyProtection="1">
      <alignment vertical="center"/>
      <protection locked="0"/>
    </xf>
    <xf numFmtId="0" fontId="14" fillId="0" borderId="0" xfId="0" applyFont="1" applyAlignment="1">
      <alignment wrapText="1"/>
    </xf>
    <xf numFmtId="0" fontId="14" fillId="0" borderId="0" xfId="0" applyFont="1"/>
    <xf numFmtId="0" fontId="13" fillId="0" borderId="3" xfId="0" applyFont="1" applyFill="1" applyBorder="1" applyAlignment="1">
      <alignment horizontal="center" vertical="center" wrapText="1"/>
    </xf>
    <xf numFmtId="3" fontId="13" fillId="0" borderId="42"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168" fontId="13" fillId="0" borderId="4" xfId="0" applyNumberFormat="1" applyFont="1" applyFill="1" applyBorder="1" applyAlignment="1">
      <alignment horizontal="center" vertical="center" wrapText="1"/>
    </xf>
    <xf numFmtId="3" fontId="13" fillId="0" borderId="38" xfId="0" applyNumberFormat="1" applyFont="1" applyFill="1" applyBorder="1" applyAlignment="1">
      <alignment horizontal="center" vertical="center" wrapText="1"/>
    </xf>
    <xf numFmtId="3" fontId="13" fillId="0" borderId="36" xfId="0" applyNumberFormat="1" applyFont="1" applyFill="1" applyBorder="1" applyAlignment="1">
      <alignment horizontal="center" vertical="center" wrapText="1"/>
    </xf>
    <xf numFmtId="3" fontId="3" fillId="0" borderId="3" xfId="0" applyNumberFormat="1" applyFont="1" applyBorder="1" applyAlignment="1">
      <alignment horizontal="center" vertical="center"/>
    </xf>
    <xf numFmtId="171" fontId="13" fillId="9" borderId="3" xfId="0" applyNumberFormat="1" applyFont="1" applyFill="1" applyBorder="1" applyAlignment="1">
      <alignment horizontal="center" vertical="center" wrapText="1"/>
    </xf>
    <xf numFmtId="0" fontId="13" fillId="9" borderId="3" xfId="0" applyFont="1" applyFill="1" applyBorder="1" applyAlignment="1">
      <alignment horizontal="center" vertical="center" wrapText="1"/>
    </xf>
    <xf numFmtId="0" fontId="14" fillId="0" borderId="3" xfId="0" applyFont="1" applyFill="1" applyBorder="1"/>
    <xf numFmtId="171" fontId="13" fillId="0" borderId="3" xfId="0" applyNumberFormat="1" applyFont="1" applyFill="1" applyBorder="1" applyAlignment="1">
      <alignment horizontal="center" vertical="center" wrapText="1"/>
    </xf>
    <xf numFmtId="3" fontId="3" fillId="0" borderId="4" xfId="0" applyNumberFormat="1" applyFont="1" applyBorder="1" applyAlignment="1">
      <alignment horizontal="center" vertical="center"/>
    </xf>
    <xf numFmtId="172" fontId="14" fillId="9" borderId="4" xfId="0" applyNumberFormat="1" applyFont="1" applyFill="1" applyBorder="1"/>
    <xf numFmtId="0" fontId="14" fillId="9" borderId="4" xfId="0" applyFont="1" applyFill="1" applyBorder="1"/>
    <xf numFmtId="0" fontId="14" fillId="0" borderId="4" xfId="0" applyFont="1" applyFill="1" applyBorder="1"/>
    <xf numFmtId="172" fontId="14" fillId="0" borderId="4" xfId="0" applyNumberFormat="1" applyFont="1" applyFill="1" applyBorder="1"/>
    <xf numFmtId="172" fontId="14" fillId="0" borderId="0" xfId="0" applyNumberFormat="1" applyFont="1"/>
    <xf numFmtId="0" fontId="14" fillId="0" borderId="0" xfId="0" applyFont="1" applyFill="1" applyBorder="1"/>
    <xf numFmtId="0" fontId="2" fillId="0" borderId="0" xfId="0" applyFont="1" applyBorder="1" applyAlignment="1">
      <alignment vertical="center"/>
    </xf>
    <xf numFmtId="3" fontId="14" fillId="0" borderId="0" xfId="0" applyNumberFormat="1" applyFont="1"/>
    <xf numFmtId="3" fontId="14" fillId="0" borderId="0" xfId="0" applyNumberFormat="1" applyFont="1" applyFill="1" applyBorder="1"/>
    <xf numFmtId="0" fontId="2" fillId="0" borderId="0" xfId="0" applyFont="1" applyFill="1" applyBorder="1" applyAlignment="1">
      <alignment horizontal="center" vertical="center"/>
    </xf>
    <xf numFmtId="177" fontId="14" fillId="0" borderId="0" xfId="0" applyNumberFormat="1" applyFont="1"/>
    <xf numFmtId="3" fontId="3" fillId="0" borderId="39" xfId="0" applyNumberFormat="1" applyFont="1" applyBorder="1" applyAlignment="1">
      <alignment horizontal="center" vertical="center"/>
    </xf>
    <xf numFmtId="3" fontId="3" fillId="0" borderId="0" xfId="0" applyNumberFormat="1" applyFont="1" applyBorder="1" applyAlignment="1">
      <alignment horizontal="center" vertical="center"/>
    </xf>
    <xf numFmtId="10" fontId="14" fillId="4" borderId="16" xfId="21" applyNumberFormat="1" applyFont="1" applyFill="1" applyBorder="1" applyAlignment="1">
      <alignment horizontal="center" vertical="center"/>
    </xf>
    <xf numFmtId="10" fontId="14" fillId="4" borderId="10" xfId="21" applyNumberFormat="1" applyFont="1" applyFill="1" applyBorder="1" applyAlignment="1">
      <alignment horizontal="center" vertical="center"/>
    </xf>
    <xf numFmtId="10" fontId="14" fillId="4" borderId="17" xfId="21" applyNumberFormat="1" applyFont="1" applyFill="1" applyBorder="1" applyAlignment="1">
      <alignment horizontal="center" vertical="center"/>
    </xf>
    <xf numFmtId="10" fontId="14" fillId="4" borderId="11" xfId="21" applyNumberFormat="1" applyFont="1" applyFill="1" applyBorder="1" applyAlignment="1">
      <alignment horizontal="center" vertical="center"/>
    </xf>
    <xf numFmtId="0" fontId="14" fillId="4" borderId="17" xfId="0" applyFont="1" applyFill="1" applyBorder="1" applyAlignment="1">
      <alignment horizontal="center" vertical="center"/>
    </xf>
    <xf numFmtId="10" fontId="14" fillId="4" borderId="18" xfId="21" applyNumberFormat="1" applyFont="1" applyFill="1" applyBorder="1" applyAlignment="1">
      <alignment horizontal="center" vertical="center"/>
    </xf>
    <xf numFmtId="10" fontId="14" fillId="4" borderId="12" xfId="21"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0" fontId="13" fillId="0" borderId="1" xfId="21" applyNumberFormat="1" applyFont="1" applyBorder="1" applyAlignment="1">
      <alignment horizontal="center" vertical="center"/>
    </xf>
    <xf numFmtId="39" fontId="3" fillId="0" borderId="1" xfId="10" applyNumberFormat="1" applyFont="1" applyFill="1" applyBorder="1" applyAlignment="1">
      <alignment horizontal="center" vertical="center"/>
    </xf>
    <xf numFmtId="37" fontId="3" fillId="0" borderId="4" xfId="10" applyNumberFormat="1" applyFont="1" applyFill="1" applyBorder="1" applyAlignment="1">
      <alignment horizontal="center" vertical="center"/>
    </xf>
    <xf numFmtId="3" fontId="14" fillId="0" borderId="1" xfId="5" applyNumberFormat="1" applyFont="1" applyFill="1" applyBorder="1" applyAlignment="1">
      <alignment horizontal="center" vertical="center"/>
    </xf>
    <xf numFmtId="37" fontId="3" fillId="4" borderId="4" xfId="10" applyNumberFormat="1" applyFont="1" applyFill="1" applyBorder="1" applyAlignment="1">
      <alignment horizontal="center" vertical="center"/>
    </xf>
    <xf numFmtId="10" fontId="14" fillId="4" borderId="19" xfId="21" applyNumberFormat="1" applyFont="1" applyFill="1" applyBorder="1" applyAlignment="1">
      <alignment horizontal="center" vertical="center"/>
    </xf>
    <xf numFmtId="0" fontId="13" fillId="0" borderId="1" xfId="0" applyFont="1" applyFill="1" applyBorder="1" applyAlignment="1">
      <alignment horizontal="center" vertical="center"/>
    </xf>
    <xf numFmtId="10" fontId="3" fillId="4" borderId="1" xfId="23" applyNumberFormat="1" applyFont="1" applyFill="1" applyBorder="1" applyAlignment="1">
      <alignment horizontal="center" vertical="center"/>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37" fontId="3" fillId="0" borderId="1" xfId="10" applyNumberFormat="1" applyFont="1" applyFill="1" applyBorder="1" applyAlignment="1" applyProtection="1">
      <alignment horizontal="center" vertical="center"/>
      <protection locked="0"/>
    </xf>
    <xf numFmtId="37" fontId="3" fillId="0" borderId="1" xfId="5" applyNumberFormat="1" applyFont="1" applyFill="1" applyBorder="1" applyAlignment="1" applyProtection="1">
      <alignment horizontal="center" vertical="center"/>
      <protection locked="0"/>
    </xf>
    <xf numFmtId="39" fontId="3" fillId="0" borderId="1" xfId="10" applyNumberFormat="1" applyFont="1" applyFill="1" applyBorder="1" applyAlignment="1" applyProtection="1">
      <alignment horizontal="center" vertical="center"/>
      <protection locked="0"/>
    </xf>
    <xf numFmtId="39" fontId="3" fillId="0" borderId="1" xfId="5" applyNumberFormat="1" applyFont="1" applyFill="1" applyBorder="1" applyAlignment="1" applyProtection="1">
      <alignment horizontal="center" vertical="center"/>
      <protection locked="0"/>
    </xf>
    <xf numFmtId="178" fontId="3" fillId="0" borderId="1" xfId="9" applyNumberFormat="1" applyFont="1" applyFill="1" applyBorder="1" applyAlignment="1">
      <alignment horizontal="center" vertical="center"/>
    </xf>
    <xf numFmtId="37" fontId="3" fillId="0" borderId="4" xfId="9" applyNumberFormat="1" applyFont="1" applyFill="1" applyBorder="1" applyAlignment="1">
      <alignment horizontal="center" vertical="center"/>
    </xf>
    <xf numFmtId="3" fontId="3" fillId="0" borderId="1" xfId="9" applyNumberFormat="1" applyFont="1" applyFill="1" applyBorder="1" applyAlignment="1">
      <alignment horizontal="center" vertical="center"/>
    </xf>
    <xf numFmtId="3" fontId="3" fillId="0" borderId="1" xfId="10" applyNumberFormat="1" applyFont="1" applyFill="1" applyBorder="1" applyAlignment="1">
      <alignment horizontal="center" vertical="center"/>
    </xf>
    <xf numFmtId="3" fontId="3" fillId="0" borderId="1" xfId="10" applyNumberFormat="1" applyFont="1" applyFill="1" applyBorder="1" applyAlignment="1" applyProtection="1">
      <alignment horizontal="center" vertical="center"/>
      <protection locked="0"/>
    </xf>
    <xf numFmtId="3" fontId="3" fillId="0" borderId="1" xfId="5" applyNumberFormat="1" applyFont="1" applyFill="1" applyBorder="1" applyAlignment="1" applyProtection="1">
      <alignment horizontal="center" vertical="center"/>
      <protection locked="0"/>
    </xf>
    <xf numFmtId="37" fontId="14" fillId="0" borderId="1" xfId="5" applyNumberFormat="1" applyFont="1" applyFill="1" applyBorder="1" applyAlignment="1" applyProtection="1">
      <alignment horizontal="center" vertical="center"/>
      <protection locked="0"/>
    </xf>
    <xf numFmtId="3" fontId="14" fillId="0" borderId="10"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2" fontId="13" fillId="0" borderId="42" xfId="5"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2" fillId="0" borderId="0" xfId="0" applyFont="1" applyBorder="1" applyAlignment="1">
      <alignment horizontal="center" vertical="center"/>
    </xf>
    <xf numFmtId="3" fontId="13" fillId="0" borderId="3"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Border="1" applyAlignment="1">
      <alignment horizontal="center" vertical="center" wrapText="1"/>
    </xf>
    <xf numFmtId="165" fontId="3" fillId="0" borderId="2" xfId="3" applyNumberFormat="1" applyFont="1" applyBorder="1" applyAlignment="1">
      <alignment vertical="center"/>
    </xf>
    <xf numFmtId="165" fontId="13" fillId="0" borderId="2" xfId="3" applyNumberFormat="1" applyFont="1" applyBorder="1" applyAlignment="1">
      <alignment horizontal="left" vertical="center"/>
    </xf>
    <xf numFmtId="165" fontId="13" fillId="0" borderId="2" xfId="3" applyNumberFormat="1" applyFont="1" applyFill="1" applyBorder="1" applyAlignment="1">
      <alignment vertical="center"/>
    </xf>
    <xf numFmtId="173" fontId="13" fillId="0" borderId="2" xfId="3" applyNumberFormat="1" applyFont="1" applyBorder="1" applyAlignment="1">
      <alignment horizontal="left" vertical="center"/>
    </xf>
    <xf numFmtId="173" fontId="13" fillId="0" borderId="2" xfId="3" applyNumberFormat="1" applyFont="1" applyBorder="1" applyAlignment="1">
      <alignment vertical="center"/>
    </xf>
    <xf numFmtId="0" fontId="13" fillId="4" borderId="2" xfId="0" applyFont="1" applyFill="1" applyBorder="1" applyAlignment="1">
      <alignment horizontal="center" vertical="center"/>
    </xf>
    <xf numFmtId="3" fontId="13" fillId="4" borderId="2" xfId="0" applyNumberFormat="1" applyFont="1" applyFill="1" applyBorder="1" applyAlignment="1">
      <alignment horizontal="center" vertical="center"/>
    </xf>
    <xf numFmtId="165" fontId="13" fillId="4" borderId="2" xfId="3" applyFont="1" applyFill="1" applyBorder="1" applyAlignment="1">
      <alignment horizontal="center" vertical="center"/>
    </xf>
    <xf numFmtId="10" fontId="13" fillId="0" borderId="2" xfId="21" applyNumberFormat="1" applyFont="1" applyBorder="1" applyAlignment="1">
      <alignment horizontal="center" vertical="center"/>
    </xf>
    <xf numFmtId="173" fontId="3" fillId="4" borderId="1" xfId="3" applyNumberFormat="1" applyFont="1" applyFill="1" applyBorder="1" applyAlignment="1">
      <alignment horizontal="center" vertical="center"/>
    </xf>
    <xf numFmtId="9" fontId="14" fillId="4" borderId="16" xfId="21" applyFont="1" applyFill="1" applyBorder="1" applyAlignment="1">
      <alignment horizontal="center" vertical="center"/>
    </xf>
    <xf numFmtId="10" fontId="3" fillId="8" borderId="2" xfId="0" applyNumberFormat="1" applyFont="1" applyFill="1" applyBorder="1" applyAlignment="1" applyProtection="1">
      <alignment vertical="center"/>
      <protection locked="0"/>
    </xf>
    <xf numFmtId="9" fontId="3" fillId="0" borderId="2" xfId="0" applyNumberFormat="1" applyFont="1" applyFill="1" applyBorder="1" applyAlignment="1">
      <alignment horizontal="center" vertical="center"/>
    </xf>
    <xf numFmtId="175" fontId="3" fillId="5" borderId="1" xfId="0" applyNumberFormat="1" applyFont="1" applyFill="1" applyBorder="1" applyAlignment="1">
      <alignment vertical="center"/>
    </xf>
    <xf numFmtId="9" fontId="3" fillId="7" borderId="1" xfId="0" applyNumberFormat="1" applyFont="1" applyFill="1" applyBorder="1" applyAlignment="1">
      <alignment horizontal="center" vertical="center"/>
    </xf>
    <xf numFmtId="9" fontId="2" fillId="5" borderId="1" xfId="21" applyNumberFormat="1" applyFont="1" applyFill="1" applyBorder="1" applyAlignment="1">
      <alignment horizontal="center" vertical="center" wrapText="1"/>
    </xf>
    <xf numFmtId="9" fontId="2" fillId="5" borderId="1" xfId="16" applyNumberFormat="1" applyFont="1" applyFill="1" applyBorder="1" applyAlignment="1">
      <alignment horizontal="center" vertical="center" wrapText="1"/>
    </xf>
    <xf numFmtId="0" fontId="3" fillId="2" borderId="1" xfId="16" applyFont="1" applyFill="1" applyBorder="1" applyAlignment="1">
      <alignment vertical="center"/>
    </xf>
    <xf numFmtId="0" fontId="2" fillId="0" borderId="0" xfId="0" applyFont="1" applyFill="1" applyBorder="1" applyAlignment="1"/>
    <xf numFmtId="0" fontId="19" fillId="0" borderId="1" xfId="0" applyFont="1" applyFill="1" applyBorder="1" applyAlignment="1">
      <alignment horizontal="right"/>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30" xfId="0" applyFont="1" applyFill="1" applyBorder="1" applyAlignment="1">
      <alignment horizontal="left" vertical="top" wrapText="1"/>
    </xf>
    <xf numFmtId="0" fontId="14" fillId="0" borderId="22" xfId="0" applyFont="1" applyFill="1" applyBorder="1" applyAlignment="1">
      <alignment horizontal="center"/>
    </xf>
    <xf numFmtId="0" fontId="14" fillId="0" borderId="23" xfId="0" applyFont="1" applyFill="1" applyBorder="1" applyAlignment="1">
      <alignment horizontal="center"/>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4" fillId="0" borderId="0" xfId="0" applyFont="1" applyFill="1" applyBorder="1" applyAlignment="1">
      <alignment horizontal="center"/>
    </xf>
    <xf numFmtId="0" fontId="14" fillId="0" borderId="9" xfId="0" applyFont="1" applyFill="1" applyBorder="1" applyAlignment="1">
      <alignment horizontal="center"/>
    </xf>
    <xf numFmtId="0" fontId="2" fillId="6" borderId="17"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3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23" xfId="0" applyFont="1" applyFill="1" applyBorder="1" applyAlignment="1">
      <alignment horizontal="right"/>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2" fillId="6" borderId="2" xfId="0" applyFont="1" applyFill="1" applyBorder="1" applyAlignment="1">
      <alignment horizontal="center"/>
    </xf>
    <xf numFmtId="0" fontId="2" fillId="6" borderId="15"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7" xfId="0" applyFont="1" applyFill="1" applyBorder="1" applyAlignment="1">
      <alignment horizontal="center" vertical="center"/>
    </xf>
    <xf numFmtId="0" fontId="14" fillId="0" borderId="16" xfId="0" applyFont="1" applyFill="1" applyBorder="1" applyAlignment="1">
      <alignment horizontal="center"/>
    </xf>
    <xf numFmtId="0" fontId="14" fillId="0" borderId="3" xfId="0" applyFont="1" applyFill="1" applyBorder="1" applyAlignment="1">
      <alignment horizontal="center"/>
    </xf>
    <xf numFmtId="0" fontId="14" fillId="0" borderId="17" xfId="0" applyFont="1" applyFill="1" applyBorder="1" applyAlignment="1">
      <alignment horizontal="center"/>
    </xf>
    <xf numFmtId="0" fontId="14" fillId="0" borderId="1" xfId="0" applyFont="1" applyFill="1" applyBorder="1" applyAlignment="1">
      <alignment horizontal="center"/>
    </xf>
    <xf numFmtId="0" fontId="14" fillId="0" borderId="18" xfId="0" applyFont="1" applyFill="1" applyBorder="1" applyAlignment="1">
      <alignment horizontal="center"/>
    </xf>
    <xf numFmtId="0" fontId="14" fillId="0" borderId="4" xfId="0" applyFont="1" applyFill="1" applyBorder="1" applyAlignment="1">
      <alignment horizontal="center"/>
    </xf>
    <xf numFmtId="0" fontId="2" fillId="6" borderId="4"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15" fillId="0" borderId="7" xfId="0" applyNumberFormat="1" applyFont="1" applyFill="1" applyBorder="1" applyAlignment="1">
      <alignment horizontal="justify" vertical="center" wrapText="1"/>
    </xf>
    <xf numFmtId="49" fontId="3" fillId="0" borderId="2"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7" fillId="0" borderId="5" xfId="0" applyFont="1" applyFill="1" applyBorder="1" applyAlignment="1">
      <alignment horizontal="justify" vertical="center" wrapText="1"/>
    </xf>
    <xf numFmtId="49" fontId="3" fillId="0" borderId="21"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justify" vertical="center" wrapText="1"/>
    </xf>
    <xf numFmtId="0" fontId="18" fillId="0" borderId="1" xfId="0" applyFont="1" applyFill="1" applyBorder="1" applyAlignment="1">
      <alignment horizontal="right"/>
    </xf>
    <xf numFmtId="0" fontId="2" fillId="5" borderId="13" xfId="16" applyFont="1" applyFill="1" applyBorder="1" applyAlignment="1">
      <alignment horizontal="center" vertical="center" wrapText="1"/>
    </xf>
    <xf numFmtId="0" fontId="2" fillId="5" borderId="48" xfId="16" applyFont="1" applyFill="1" applyBorder="1" applyAlignment="1">
      <alignment horizontal="center" vertical="center" wrapText="1"/>
    </xf>
    <xf numFmtId="0" fontId="2" fillId="5" borderId="1" xfId="16" applyFont="1" applyFill="1" applyBorder="1" applyAlignment="1">
      <alignment horizontal="center" vertical="center" wrapText="1"/>
    </xf>
    <xf numFmtId="0" fontId="3" fillId="0" borderId="16" xfId="16" applyFont="1" applyBorder="1"/>
    <xf numFmtId="0" fontId="3" fillId="0" borderId="3" xfId="16" applyFont="1" applyBorder="1"/>
    <xf numFmtId="0" fontId="3" fillId="0" borderId="17" xfId="16" applyFont="1" applyBorder="1"/>
    <xf numFmtId="0" fontId="3" fillId="0" borderId="1" xfId="16" applyFont="1" applyBorder="1"/>
    <xf numFmtId="0" fontId="3" fillId="0" borderId="18" xfId="16" applyFont="1" applyBorder="1"/>
    <xf numFmtId="0" fontId="3" fillId="0" borderId="4" xfId="16" applyFont="1" applyBorder="1"/>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2" fillId="5" borderId="15"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3" fillId="0" borderId="1" xfId="16" applyFont="1" applyFill="1" applyBorder="1" applyAlignment="1">
      <alignment horizontal="center" vertical="center" wrapText="1"/>
    </xf>
    <xf numFmtId="9" fontId="2" fillId="0" borderId="1" xfId="23" applyNumberFormat="1" applyFont="1" applyFill="1" applyBorder="1" applyAlignment="1" applyProtection="1">
      <alignment horizontal="center" vertical="center" wrapText="1"/>
      <protection locked="0"/>
    </xf>
    <xf numFmtId="9" fontId="2" fillId="0" borderId="2" xfId="23" applyNumberFormat="1" applyFont="1" applyFill="1" applyBorder="1" applyAlignment="1" applyProtection="1">
      <alignment horizontal="center" vertical="center" wrapText="1"/>
      <protection locked="0"/>
    </xf>
    <xf numFmtId="0" fontId="3" fillId="0" borderId="2" xfId="1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9" fontId="2" fillId="0" borderId="2" xfId="0" applyNumberFormat="1" applyFont="1" applyFill="1" applyBorder="1" applyAlignment="1" applyProtection="1">
      <alignment horizontal="center" vertical="center" wrapText="1"/>
      <protection locked="0"/>
    </xf>
    <xf numFmtId="0" fontId="3" fillId="2" borderId="20" xfId="16" applyFont="1" applyFill="1" applyBorder="1" applyAlignment="1">
      <alignment horizontal="left" vertical="center" wrapText="1"/>
    </xf>
    <xf numFmtId="0" fontId="3" fillId="2" borderId="47" xfId="16"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3" fillId="4" borderId="1" xfId="16" applyFont="1" applyFill="1" applyBorder="1" applyAlignment="1">
      <alignment horizontal="justify" vertical="center" wrapText="1"/>
    </xf>
    <xf numFmtId="0" fontId="3" fillId="2" borderId="1" xfId="16" applyFont="1" applyFill="1" applyBorder="1" applyAlignment="1">
      <alignment horizontal="justify" vertical="center" wrapText="1"/>
    </xf>
    <xf numFmtId="0" fontId="2" fillId="6" borderId="8" xfId="19" applyFont="1" applyFill="1" applyBorder="1" applyAlignment="1">
      <alignment horizontal="center" vertical="center" wrapText="1"/>
    </xf>
    <xf numFmtId="0" fontId="2" fillId="6" borderId="6" xfId="19" applyFont="1" applyFill="1" applyBorder="1" applyAlignment="1">
      <alignment horizontal="center" vertical="center" wrapText="1"/>
    </xf>
    <xf numFmtId="0" fontId="2" fillId="6" borderId="7"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2" fillId="6" borderId="32" xfId="19" applyFont="1" applyFill="1" applyBorder="1" applyAlignment="1">
      <alignment horizontal="center" vertical="center" wrapText="1"/>
    </xf>
    <xf numFmtId="0" fontId="2" fillId="6" borderId="33" xfId="19" applyFont="1" applyFill="1" applyBorder="1" applyAlignment="1">
      <alignment horizontal="center" vertical="center" wrapText="1"/>
    </xf>
    <xf numFmtId="0" fontId="3" fillId="0" borderId="22" xfId="19" applyFont="1" applyBorder="1" applyAlignment="1">
      <alignment horizontal="center"/>
    </xf>
    <xf numFmtId="0" fontId="3" fillId="0" borderId="23" xfId="19" applyFont="1" applyBorder="1" applyAlignment="1">
      <alignment horizontal="center"/>
    </xf>
    <xf numFmtId="0" fontId="3" fillId="0" borderId="25" xfId="19" applyFont="1" applyBorder="1" applyAlignment="1">
      <alignment horizontal="center"/>
    </xf>
    <xf numFmtId="0" fontId="3" fillId="0" borderId="0" xfId="19" applyFont="1" applyBorder="1" applyAlignment="1">
      <alignment horizontal="center"/>
    </xf>
    <xf numFmtId="0" fontId="3" fillId="0" borderId="27" xfId="19" applyFont="1" applyBorder="1" applyAlignment="1">
      <alignment horizontal="center"/>
    </xf>
    <xf numFmtId="0" fontId="3" fillId="0" borderId="28" xfId="19" applyFont="1" applyBorder="1" applyAlignment="1">
      <alignment horizontal="center"/>
    </xf>
    <xf numFmtId="0" fontId="11" fillId="6" borderId="16" xfId="19" applyFont="1" applyFill="1" applyBorder="1" applyAlignment="1">
      <alignment horizontal="center" vertical="center" wrapText="1"/>
    </xf>
    <xf numFmtId="0" fontId="11" fillId="6" borderId="3" xfId="19" applyFont="1" applyFill="1" applyBorder="1" applyAlignment="1">
      <alignment horizontal="center" vertical="center" wrapText="1"/>
    </xf>
    <xf numFmtId="0" fontId="11" fillId="6" borderId="10" xfId="19" applyFont="1" applyFill="1" applyBorder="1" applyAlignment="1">
      <alignment horizontal="center" vertical="center" wrapText="1"/>
    </xf>
    <xf numFmtId="0" fontId="11" fillId="6" borderId="17" xfId="19" applyFont="1" applyFill="1" applyBorder="1" applyAlignment="1">
      <alignment horizontal="center" vertical="center" wrapText="1"/>
    </xf>
    <xf numFmtId="0" fontId="11" fillId="6" borderId="1" xfId="19" applyFont="1" applyFill="1" applyBorder="1" applyAlignment="1">
      <alignment horizontal="center" vertical="center" wrapText="1"/>
    </xf>
    <xf numFmtId="0" fontId="11" fillId="6" borderId="11" xfId="19" applyFont="1" applyFill="1" applyBorder="1" applyAlignment="1">
      <alignment horizontal="center" vertical="center" wrapText="1"/>
    </xf>
    <xf numFmtId="0" fontId="2" fillId="6" borderId="22" xfId="19" applyFont="1" applyFill="1" applyBorder="1" applyAlignment="1">
      <alignment horizontal="center" vertical="center" wrapText="1"/>
    </xf>
    <xf numFmtId="0" fontId="2" fillId="6" borderId="25" xfId="19" applyFont="1" applyFill="1" applyBorder="1" applyAlignment="1">
      <alignment horizontal="center" vertical="center" wrapText="1"/>
    </xf>
    <xf numFmtId="0" fontId="2" fillId="6" borderId="44" xfId="19" applyFont="1" applyFill="1" applyBorder="1" applyAlignment="1">
      <alignment horizontal="center" vertical="center" wrapText="1"/>
    </xf>
    <xf numFmtId="0" fontId="2" fillId="6" borderId="17" xfId="19"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4" fillId="0" borderId="21" xfId="0" applyFont="1" applyBorder="1" applyAlignment="1">
      <alignment horizontal="center"/>
    </xf>
    <xf numFmtId="0" fontId="14" fillId="0" borderId="35" xfId="0" applyFont="1" applyBorder="1" applyAlignment="1">
      <alignment horizontal="center"/>
    </xf>
    <xf numFmtId="174" fontId="3" fillId="0" borderId="34" xfId="5" applyNumberFormat="1" applyFont="1" applyBorder="1" applyAlignment="1">
      <alignment horizontal="center" vertical="center"/>
    </xf>
    <xf numFmtId="174" fontId="3" fillId="0" borderId="21" xfId="5" applyNumberFormat="1" applyFont="1" applyBorder="1" applyAlignment="1">
      <alignment horizontal="center" vertical="center"/>
    </xf>
    <xf numFmtId="174" fontId="3" fillId="0" borderId="35" xfId="5"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74" fontId="14" fillId="0" borderId="41" xfId="0" applyNumberFormat="1"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5" xfId="0" applyFont="1" applyBorder="1" applyAlignment="1">
      <alignment horizontal="center" vertical="center"/>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3" fontId="13" fillId="0" borderId="34" xfId="0" applyNumberFormat="1" applyFont="1" applyFill="1" applyBorder="1" applyAlignment="1">
      <alignment horizontal="center" vertical="center" wrapText="1"/>
    </xf>
    <xf numFmtId="3" fontId="13" fillId="0" borderId="21" xfId="0" applyNumberFormat="1" applyFont="1" applyFill="1" applyBorder="1" applyAlignment="1">
      <alignment horizontal="center" vertical="center" wrapText="1"/>
    </xf>
    <xf numFmtId="3" fontId="13" fillId="0" borderId="35"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3" fillId="0" borderId="3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Border="1" applyAlignment="1">
      <alignment horizontal="center" vertical="center"/>
    </xf>
    <xf numFmtId="3" fontId="3" fillId="10" borderId="4" xfId="0" applyNumberFormat="1" applyFont="1" applyFill="1" applyBorder="1" applyAlignment="1">
      <alignment horizontal="center" vertical="center"/>
    </xf>
    <xf numFmtId="3" fontId="3" fillId="10" borderId="3" xfId="0" applyNumberFormat="1" applyFont="1" applyFill="1" applyBorder="1" applyAlignment="1">
      <alignment horizontal="center" vertical="center"/>
    </xf>
    <xf numFmtId="168" fontId="13" fillId="11" borderId="4" xfId="0" applyNumberFormat="1" applyFont="1" applyFill="1" applyBorder="1" applyAlignment="1">
      <alignment horizontal="center" vertical="center" wrapText="1"/>
    </xf>
    <xf numFmtId="3" fontId="13" fillId="4" borderId="38" xfId="0" applyNumberFormat="1" applyFont="1" applyFill="1" applyBorder="1" applyAlignment="1">
      <alignment horizontal="center" vertical="center" wrapText="1"/>
    </xf>
    <xf numFmtId="3" fontId="13" fillId="11" borderId="1" xfId="0" applyNumberFormat="1" applyFont="1" applyFill="1" applyBorder="1" applyAlignment="1">
      <alignment horizontal="center" vertical="center" wrapText="1"/>
    </xf>
    <xf numFmtId="3" fontId="13" fillId="10" borderId="1" xfId="0" applyNumberFormat="1" applyFont="1" applyFill="1" applyBorder="1" applyAlignment="1">
      <alignment horizontal="center" vertical="center" wrapText="1"/>
    </xf>
    <xf numFmtId="3" fontId="13" fillId="11" borderId="8" xfId="0" applyNumberFormat="1" applyFont="1" applyFill="1" applyBorder="1" applyAlignment="1">
      <alignment horizontal="center" vertical="center" wrapText="1"/>
    </xf>
    <xf numFmtId="3" fontId="13" fillId="10" borderId="42" xfId="0" applyNumberFormat="1" applyFont="1" applyFill="1" applyBorder="1" applyAlignment="1">
      <alignment horizontal="center" vertical="center" wrapText="1"/>
    </xf>
    <xf numFmtId="3" fontId="3" fillId="10" borderId="1" xfId="0" applyNumberFormat="1" applyFont="1" applyFill="1" applyBorder="1" applyAlignment="1">
      <alignment horizontal="center" vertical="center" wrapText="1"/>
    </xf>
    <xf numFmtId="3" fontId="13" fillId="10" borderId="3" xfId="0" applyNumberFormat="1" applyFont="1" applyFill="1" applyBorder="1" applyAlignment="1">
      <alignment horizontal="center" vertical="center" wrapText="1"/>
    </xf>
    <xf numFmtId="2" fontId="13" fillId="10" borderId="42" xfId="5" applyNumberFormat="1" applyFont="1" applyFill="1" applyBorder="1" applyAlignment="1">
      <alignment horizontal="center" vertical="center" wrapText="1"/>
    </xf>
    <xf numFmtId="37" fontId="3" fillId="10" borderId="1" xfId="10" applyNumberFormat="1" applyFont="1" applyFill="1" applyBorder="1" applyAlignment="1">
      <alignment horizontal="center" vertical="center"/>
    </xf>
    <xf numFmtId="3" fontId="13" fillId="10" borderId="38" xfId="0" applyNumberFormat="1" applyFont="1" applyFill="1" applyBorder="1" applyAlignment="1">
      <alignment horizontal="center" vertical="center" wrapText="1"/>
    </xf>
  </cellXfs>
  <cellStyles count="24">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ual 2" xfId="22"/>
    <cellStyle name="Porcentual 2 2" xfId="23"/>
  </cellStyles>
  <dxfs count="0"/>
  <tableStyles count="0" defaultTableStyle="TableStyleMedium9" defaultPivotStyle="PivotStyleLight16"/>
  <colors>
    <mruColors>
      <color rgb="FF9CD35F"/>
      <color rgb="FF7BB800"/>
      <color rgb="FF6699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136071</xdr:colOff>
      <xdr:row>1</xdr:row>
      <xdr:rowOff>28917</xdr:rowOff>
    </xdr:from>
    <xdr:to>
      <xdr:col>3</xdr:col>
      <xdr:colOff>632730</xdr:colOff>
      <xdr:row>4</xdr:row>
      <xdr:rowOff>124166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945821" y="290855"/>
          <a:ext cx="1091972" cy="59531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21167</xdr:rowOff>
    </xdr:from>
    <xdr:to>
      <xdr:col>1</xdr:col>
      <xdr:colOff>793751</xdr:colOff>
      <xdr:row>3</xdr:row>
      <xdr:rowOff>148167</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301751" y="21167"/>
          <a:ext cx="793750" cy="60325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583406</xdr:colOff>
      <xdr:row>3</xdr:row>
      <xdr:rowOff>149679</xdr:rowOff>
    </xdr:to>
    <xdr:pic>
      <xdr:nvPicPr>
        <xdr:cNvPr id="10971"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1235869" cy="110456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163285</xdr:colOff>
      <xdr:row>0</xdr:row>
      <xdr:rowOff>6352</xdr:rowOff>
    </xdr:from>
    <xdr:to>
      <xdr:col>2</xdr:col>
      <xdr:colOff>967622</xdr:colOff>
      <xdr:row>3</xdr:row>
      <xdr:rowOff>149679</xdr:rowOff>
    </xdr:to>
    <xdr:pic>
      <xdr:nvPicPr>
        <xdr:cNvPr id="2"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7285" y="6352"/>
          <a:ext cx="594787" cy="714827"/>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ola.rodriguez/634-2017/634-2017/Abril/2-RevisionConsolidacionInfoSEGPLAN/Actualizaci&#243;n/980_PLAN%20DE%20ACCION%20980%20-%201er%20trimestre%2020171204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ca.ortiz.SDA/Downloads/9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 val="meta"/>
    </sheetNames>
    <sheetDataSet>
      <sheetData sheetId="0"/>
      <sheetData sheetId="1">
        <row r="9">
          <cell r="I9">
            <v>0</v>
          </cell>
          <cell r="L9">
            <v>0</v>
          </cell>
          <cell r="M9">
            <v>0</v>
          </cell>
          <cell r="N9">
            <v>0</v>
          </cell>
        </row>
        <row r="10">
          <cell r="I10">
            <v>0</v>
          </cell>
          <cell r="L10">
            <v>0</v>
          </cell>
        </row>
        <row r="13">
          <cell r="I13">
            <v>0</v>
          </cell>
          <cell r="L13">
            <v>0</v>
          </cell>
        </row>
        <row r="14">
          <cell r="I14">
            <v>0</v>
          </cell>
          <cell r="L14">
            <v>0</v>
          </cell>
        </row>
        <row r="18">
          <cell r="L18">
            <v>152677847</v>
          </cell>
          <cell r="AF18">
            <v>81936809</v>
          </cell>
        </row>
        <row r="21">
          <cell r="L21">
            <v>0</v>
          </cell>
        </row>
        <row r="22">
          <cell r="L22">
            <v>152677847</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zoomScale="80" zoomScaleNormal="80" workbookViewId="0">
      <selection activeCell="G13" sqref="G13"/>
    </sheetView>
  </sheetViews>
  <sheetFormatPr baseColWidth="10" defaultColWidth="11.42578125" defaultRowHeight="12.75" x14ac:dyDescent="0.2"/>
  <cols>
    <col min="1" max="1" width="12.28515625" style="17" customWidth="1"/>
    <col min="2" max="2" width="18.140625" style="17" customWidth="1"/>
    <col min="3" max="3" width="8.85546875" style="17" customWidth="1"/>
    <col min="4" max="4" width="27.140625" style="17" customWidth="1"/>
    <col min="5" max="5" width="7.5703125" style="17" customWidth="1"/>
    <col min="6" max="6" width="17.28515625" style="17" customWidth="1"/>
    <col min="7" max="7" width="18.7109375" style="17" customWidth="1"/>
    <col min="8" max="8" width="12.85546875" style="17" customWidth="1"/>
    <col min="9" max="9" width="17.42578125" style="32" customWidth="1"/>
    <col min="10" max="10" width="14.85546875" style="32" customWidth="1"/>
    <col min="11" max="11" width="12.7109375" style="32" customWidth="1"/>
    <col min="12" max="12" width="19" style="32" customWidth="1"/>
    <col min="13" max="13" width="15.28515625" style="32" customWidth="1"/>
    <col min="14" max="14" width="14.28515625" style="32" customWidth="1"/>
    <col min="15" max="17" width="12.7109375" style="32" customWidth="1"/>
    <col min="18" max="18" width="14.28515625" style="32" customWidth="1"/>
    <col min="19" max="22" width="12.7109375" style="32" customWidth="1"/>
    <col min="23" max="23" width="15" style="32" customWidth="1"/>
    <col min="24" max="27" width="13" style="32" customWidth="1"/>
    <col min="28" max="28" width="16.28515625" style="32" customWidth="1"/>
    <col min="29" max="32" width="12.7109375" style="32" customWidth="1"/>
    <col min="33" max="33" width="12.85546875" style="17" customWidth="1"/>
    <col min="34" max="34" width="16.5703125" style="17" customWidth="1"/>
    <col min="35" max="35" width="12.28515625" style="17" customWidth="1"/>
    <col min="36" max="36" width="14.42578125" style="17" customWidth="1"/>
    <col min="37" max="37" width="13.140625" style="17" customWidth="1"/>
    <col min="38" max="38" width="11.28515625" style="17" customWidth="1"/>
    <col min="39" max="39" width="64.42578125" style="17" customWidth="1"/>
    <col min="40" max="40" width="18.5703125" style="17" customWidth="1"/>
    <col min="41" max="41" width="21.42578125" style="17" customWidth="1"/>
    <col min="42" max="42" width="50.140625" style="17" customWidth="1"/>
    <col min="43" max="43" width="16.7109375" style="17" customWidth="1"/>
    <col min="44" max="16384" width="11.42578125" style="17"/>
  </cols>
  <sheetData>
    <row r="1" spans="1:43" ht="21" customHeight="1" thickBot="1" x14ac:dyDescent="0.25">
      <c r="A1" s="15"/>
      <c r="B1" s="15"/>
      <c r="C1" s="15"/>
      <c r="D1" s="15"/>
      <c r="E1" s="15"/>
      <c r="F1" s="15"/>
      <c r="G1" s="15"/>
      <c r="H1" s="15"/>
      <c r="I1" s="16"/>
      <c r="J1" s="16"/>
      <c r="K1" s="16"/>
      <c r="L1" s="16"/>
      <c r="M1" s="16"/>
      <c r="N1" s="16"/>
      <c r="O1" s="16"/>
      <c r="P1" s="16"/>
      <c r="Q1" s="16"/>
      <c r="R1" s="16"/>
      <c r="S1" s="16"/>
      <c r="T1" s="16"/>
      <c r="U1" s="16"/>
      <c r="V1" s="16"/>
      <c r="W1" s="16"/>
      <c r="X1" s="16"/>
      <c r="Y1" s="16"/>
      <c r="Z1" s="16"/>
      <c r="AA1" s="16"/>
      <c r="AB1" s="16"/>
      <c r="AC1" s="16"/>
      <c r="AD1" s="16"/>
      <c r="AE1" s="16"/>
      <c r="AF1" s="16"/>
      <c r="AG1" s="15"/>
      <c r="AH1" s="15"/>
      <c r="AI1" s="15"/>
      <c r="AJ1" s="15"/>
      <c r="AK1" s="15"/>
      <c r="AL1" s="15"/>
      <c r="AM1" s="15"/>
      <c r="AN1" s="15"/>
      <c r="AO1" s="15"/>
      <c r="AP1" s="15"/>
      <c r="AQ1" s="15"/>
    </row>
    <row r="2" spans="1:43" x14ac:dyDescent="0.2">
      <c r="A2" s="195"/>
      <c r="B2" s="196"/>
      <c r="C2" s="196"/>
      <c r="D2" s="196"/>
      <c r="E2" s="196"/>
      <c r="F2" s="197"/>
      <c r="G2" s="184" t="s">
        <v>133</v>
      </c>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209"/>
    </row>
    <row r="3" spans="1:43" x14ac:dyDescent="0.2">
      <c r="A3" s="198"/>
      <c r="B3" s="199"/>
      <c r="C3" s="199"/>
      <c r="D3" s="199"/>
      <c r="E3" s="199"/>
      <c r="F3" s="200"/>
      <c r="G3" s="182" t="s">
        <v>118</v>
      </c>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210"/>
    </row>
    <row r="4" spans="1:43" x14ac:dyDescent="0.2">
      <c r="A4" s="198"/>
      <c r="B4" s="199"/>
      <c r="C4" s="199"/>
      <c r="D4" s="199"/>
      <c r="E4" s="199"/>
      <c r="F4" s="200"/>
      <c r="G4" s="219" t="s">
        <v>1</v>
      </c>
      <c r="H4" s="220"/>
      <c r="I4" s="221" t="s">
        <v>110</v>
      </c>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3"/>
    </row>
    <row r="5" spans="1:43" x14ac:dyDescent="0.2">
      <c r="A5" s="198"/>
      <c r="B5" s="199"/>
      <c r="C5" s="199"/>
      <c r="D5" s="199"/>
      <c r="E5" s="199"/>
      <c r="F5" s="200"/>
      <c r="G5" s="219" t="s">
        <v>3</v>
      </c>
      <c r="H5" s="220"/>
      <c r="I5" s="192" t="s">
        <v>126</v>
      </c>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4"/>
    </row>
    <row r="6" spans="1:43" ht="26.25" customHeight="1" x14ac:dyDescent="0.2">
      <c r="A6" s="213" t="s">
        <v>4</v>
      </c>
      <c r="B6" s="214"/>
      <c r="C6" s="214"/>
      <c r="D6" s="214"/>
      <c r="E6" s="214"/>
      <c r="F6" s="214"/>
      <c r="G6" s="214"/>
      <c r="H6" s="214"/>
      <c r="I6" s="214"/>
      <c r="J6" s="214"/>
      <c r="K6" s="214"/>
      <c r="L6" s="214"/>
      <c r="M6" s="214"/>
      <c r="N6" s="214"/>
      <c r="O6" s="214"/>
      <c r="P6" s="217" t="s">
        <v>134</v>
      </c>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8"/>
    </row>
    <row r="7" spans="1:43" ht="20.25" customHeight="1" thickBot="1" x14ac:dyDescent="0.25">
      <c r="A7" s="215" t="s">
        <v>2</v>
      </c>
      <c r="B7" s="216"/>
      <c r="C7" s="216" t="s">
        <v>2</v>
      </c>
      <c r="D7" s="216"/>
      <c r="E7" s="216"/>
      <c r="F7" s="216"/>
      <c r="G7" s="216"/>
      <c r="H7" s="216"/>
      <c r="I7" s="216"/>
      <c r="J7" s="216"/>
      <c r="K7" s="216"/>
      <c r="L7" s="216"/>
      <c r="M7" s="216"/>
      <c r="N7" s="216"/>
      <c r="O7" s="216"/>
      <c r="P7" s="211" t="s">
        <v>135</v>
      </c>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2"/>
    </row>
    <row r="8" spans="1:43" ht="21.75" customHeight="1" thickBot="1" x14ac:dyDescent="0.25">
      <c r="A8" s="20"/>
      <c r="B8" s="21"/>
      <c r="C8" s="21"/>
      <c r="D8" s="21"/>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18"/>
      <c r="AH8" s="18"/>
      <c r="AI8" s="18"/>
      <c r="AJ8" s="18"/>
      <c r="AK8" s="18"/>
      <c r="AL8" s="18"/>
      <c r="AM8" s="18"/>
      <c r="AN8" s="18"/>
      <c r="AO8" s="18"/>
      <c r="AP8" s="18"/>
      <c r="AQ8" s="19"/>
    </row>
    <row r="9" spans="1:43" s="23" customFormat="1" ht="39" customHeight="1" x14ac:dyDescent="0.25">
      <c r="A9" s="208" t="s">
        <v>87</v>
      </c>
      <c r="B9" s="184"/>
      <c r="C9" s="184" t="s">
        <v>90</v>
      </c>
      <c r="D9" s="184"/>
      <c r="E9" s="184" t="s">
        <v>92</v>
      </c>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t="s">
        <v>100</v>
      </c>
      <c r="AL9" s="184" t="s">
        <v>101</v>
      </c>
      <c r="AM9" s="185" t="s">
        <v>151</v>
      </c>
      <c r="AN9" s="185" t="s">
        <v>102</v>
      </c>
      <c r="AO9" s="185" t="s">
        <v>103</v>
      </c>
      <c r="AP9" s="185" t="s">
        <v>104</v>
      </c>
      <c r="AQ9" s="203" t="s">
        <v>105</v>
      </c>
    </row>
    <row r="10" spans="1:43" s="24" customFormat="1" x14ac:dyDescent="0.2">
      <c r="A10" s="201" t="s">
        <v>88</v>
      </c>
      <c r="B10" s="182" t="s">
        <v>89</v>
      </c>
      <c r="C10" s="182" t="s">
        <v>76</v>
      </c>
      <c r="D10" s="182" t="s">
        <v>91</v>
      </c>
      <c r="E10" s="182" t="s">
        <v>93</v>
      </c>
      <c r="F10" s="182" t="s">
        <v>94</v>
      </c>
      <c r="G10" s="182" t="s">
        <v>95</v>
      </c>
      <c r="H10" s="182" t="s">
        <v>96</v>
      </c>
      <c r="I10" s="182" t="s">
        <v>97</v>
      </c>
      <c r="J10" s="189" t="s">
        <v>98</v>
      </c>
      <c r="K10" s="190"/>
      <c r="L10" s="190"/>
      <c r="M10" s="190"/>
      <c r="N10" s="190"/>
      <c r="O10" s="190"/>
      <c r="P10" s="190"/>
      <c r="Q10" s="190"/>
      <c r="R10" s="190"/>
      <c r="S10" s="190"/>
      <c r="T10" s="190"/>
      <c r="U10" s="190"/>
      <c r="V10" s="190"/>
      <c r="W10" s="190"/>
      <c r="X10" s="190"/>
      <c r="Y10" s="190"/>
      <c r="Z10" s="190"/>
      <c r="AA10" s="190"/>
      <c r="AB10" s="190"/>
      <c r="AC10" s="190"/>
      <c r="AD10" s="190"/>
      <c r="AE10" s="190"/>
      <c r="AF10" s="191"/>
      <c r="AG10" s="188" t="s">
        <v>99</v>
      </c>
      <c r="AH10" s="188"/>
      <c r="AI10" s="188"/>
      <c r="AJ10" s="188"/>
      <c r="AK10" s="182"/>
      <c r="AL10" s="182"/>
      <c r="AM10" s="186"/>
      <c r="AN10" s="186"/>
      <c r="AO10" s="186"/>
      <c r="AP10" s="186"/>
      <c r="AQ10" s="204"/>
    </row>
    <row r="11" spans="1:43" s="24" customFormat="1" x14ac:dyDescent="0.2">
      <c r="A11" s="201"/>
      <c r="B11" s="182"/>
      <c r="C11" s="182"/>
      <c r="D11" s="182"/>
      <c r="E11" s="182"/>
      <c r="F11" s="182"/>
      <c r="G11" s="182"/>
      <c r="H11" s="182"/>
      <c r="I11" s="182"/>
      <c r="J11" s="188">
        <v>2016</v>
      </c>
      <c r="K11" s="188"/>
      <c r="L11" s="188"/>
      <c r="M11" s="188">
        <v>2017</v>
      </c>
      <c r="N11" s="188"/>
      <c r="O11" s="188"/>
      <c r="P11" s="188"/>
      <c r="Q11" s="188"/>
      <c r="R11" s="188">
        <v>2018</v>
      </c>
      <c r="S11" s="188"/>
      <c r="T11" s="188"/>
      <c r="U11" s="188"/>
      <c r="V11" s="188"/>
      <c r="W11" s="188">
        <v>2019</v>
      </c>
      <c r="X11" s="188"/>
      <c r="Y11" s="188"/>
      <c r="Z11" s="188"/>
      <c r="AA11" s="188"/>
      <c r="AB11" s="188">
        <v>2020</v>
      </c>
      <c r="AC11" s="188"/>
      <c r="AD11" s="188"/>
      <c r="AE11" s="188"/>
      <c r="AF11" s="188"/>
      <c r="AG11" s="182" t="s">
        <v>5</v>
      </c>
      <c r="AH11" s="182" t="s">
        <v>6</v>
      </c>
      <c r="AI11" s="182" t="s">
        <v>7</v>
      </c>
      <c r="AJ11" s="182" t="s">
        <v>8</v>
      </c>
      <c r="AK11" s="182"/>
      <c r="AL11" s="182"/>
      <c r="AM11" s="186"/>
      <c r="AN11" s="186"/>
      <c r="AO11" s="186"/>
      <c r="AP11" s="186"/>
      <c r="AQ11" s="204"/>
    </row>
    <row r="12" spans="1:43" s="24" customFormat="1" ht="13.5" thickBot="1" x14ac:dyDescent="0.25">
      <c r="A12" s="202"/>
      <c r="B12" s="183"/>
      <c r="C12" s="183"/>
      <c r="D12" s="183"/>
      <c r="E12" s="183"/>
      <c r="F12" s="183"/>
      <c r="G12" s="183"/>
      <c r="H12" s="183"/>
      <c r="I12" s="183"/>
      <c r="J12" s="80" t="s">
        <v>7</v>
      </c>
      <c r="K12" s="80" t="s">
        <v>8</v>
      </c>
      <c r="L12" s="80" t="s">
        <v>31</v>
      </c>
      <c r="M12" s="80" t="s">
        <v>5</v>
      </c>
      <c r="N12" s="80" t="s">
        <v>6</v>
      </c>
      <c r="O12" s="80" t="s">
        <v>7</v>
      </c>
      <c r="P12" s="80" t="s">
        <v>8</v>
      </c>
      <c r="Q12" s="80" t="s">
        <v>31</v>
      </c>
      <c r="R12" s="80" t="s">
        <v>5</v>
      </c>
      <c r="S12" s="80" t="s">
        <v>6</v>
      </c>
      <c r="T12" s="80" t="s">
        <v>7</v>
      </c>
      <c r="U12" s="80" t="s">
        <v>8</v>
      </c>
      <c r="V12" s="80" t="s">
        <v>31</v>
      </c>
      <c r="W12" s="80" t="s">
        <v>5</v>
      </c>
      <c r="X12" s="80" t="s">
        <v>6</v>
      </c>
      <c r="Y12" s="80" t="s">
        <v>7</v>
      </c>
      <c r="Z12" s="80" t="s">
        <v>8</v>
      </c>
      <c r="AA12" s="80" t="s">
        <v>31</v>
      </c>
      <c r="AB12" s="80" t="s">
        <v>5</v>
      </c>
      <c r="AC12" s="80" t="s">
        <v>6</v>
      </c>
      <c r="AD12" s="80" t="s">
        <v>7</v>
      </c>
      <c r="AE12" s="80" t="s">
        <v>8</v>
      </c>
      <c r="AF12" s="80" t="s">
        <v>31</v>
      </c>
      <c r="AG12" s="183"/>
      <c r="AH12" s="183"/>
      <c r="AI12" s="183"/>
      <c r="AJ12" s="183"/>
      <c r="AK12" s="183"/>
      <c r="AL12" s="183"/>
      <c r="AM12" s="187"/>
      <c r="AN12" s="187"/>
      <c r="AO12" s="187"/>
      <c r="AP12" s="187"/>
      <c r="AQ12" s="205"/>
    </row>
    <row r="13" spans="1:43" s="24" customFormat="1" ht="288.60000000000002" customHeight="1" x14ac:dyDescent="0.2">
      <c r="A13" s="206">
        <v>142</v>
      </c>
      <c r="B13" s="206" t="s">
        <v>136</v>
      </c>
      <c r="C13" s="25">
        <v>262</v>
      </c>
      <c r="D13" s="26" t="s">
        <v>120</v>
      </c>
      <c r="E13" s="136">
        <v>169</v>
      </c>
      <c r="F13" s="25" t="s">
        <v>138</v>
      </c>
      <c r="G13" s="26" t="s">
        <v>128</v>
      </c>
      <c r="H13" s="26" t="s">
        <v>127</v>
      </c>
      <c r="I13" s="139">
        <v>15.02</v>
      </c>
      <c r="J13" s="139">
        <v>0.01</v>
      </c>
      <c r="K13" s="139">
        <v>0</v>
      </c>
      <c r="L13" s="139">
        <v>0</v>
      </c>
      <c r="M13" s="139">
        <v>0.01</v>
      </c>
      <c r="N13" s="139"/>
      <c r="O13" s="139"/>
      <c r="P13" s="139"/>
      <c r="Q13" s="139"/>
      <c r="R13" s="139">
        <v>7</v>
      </c>
      <c r="S13" s="139"/>
      <c r="T13" s="139"/>
      <c r="U13" s="139"/>
      <c r="V13" s="139"/>
      <c r="W13" s="139">
        <v>7</v>
      </c>
      <c r="X13" s="139"/>
      <c r="Y13" s="139"/>
      <c r="Z13" s="139"/>
      <c r="AA13" s="139"/>
      <c r="AB13" s="139">
        <v>1</v>
      </c>
      <c r="AC13" s="28"/>
      <c r="AD13" s="28"/>
      <c r="AE13" s="29"/>
      <c r="AF13" s="29"/>
      <c r="AG13" s="30">
        <v>0</v>
      </c>
      <c r="AH13" s="30"/>
      <c r="AI13" s="30"/>
      <c r="AJ13" s="30"/>
      <c r="AK13" s="130">
        <v>0</v>
      </c>
      <c r="AL13" s="31">
        <v>0</v>
      </c>
      <c r="AM13" s="155" t="s">
        <v>152</v>
      </c>
      <c r="AN13" s="156" t="s">
        <v>109</v>
      </c>
      <c r="AO13" s="156" t="s">
        <v>109</v>
      </c>
      <c r="AP13" s="156" t="s">
        <v>153</v>
      </c>
      <c r="AQ13" s="156" t="s">
        <v>154</v>
      </c>
    </row>
    <row r="14" spans="1:43" s="24" customFormat="1" ht="231" customHeight="1" x14ac:dyDescent="0.2">
      <c r="A14" s="207"/>
      <c r="B14" s="207"/>
      <c r="C14" s="160">
        <v>258</v>
      </c>
      <c r="D14" s="161" t="s">
        <v>119</v>
      </c>
      <c r="E14" s="160">
        <v>168</v>
      </c>
      <c r="F14" s="154" t="s">
        <v>137</v>
      </c>
      <c r="G14" s="161" t="s">
        <v>129</v>
      </c>
      <c r="H14" s="161" t="s">
        <v>127</v>
      </c>
      <c r="I14" s="162">
        <v>250000</v>
      </c>
      <c r="J14" s="163">
        <v>10000</v>
      </c>
      <c r="K14" s="164">
        <v>28812</v>
      </c>
      <c r="L14" s="164">
        <v>28812</v>
      </c>
      <c r="M14" s="164">
        <v>0</v>
      </c>
      <c r="N14" s="164">
        <v>0</v>
      </c>
      <c r="O14" s="164">
        <v>0</v>
      </c>
      <c r="P14" s="164">
        <v>0</v>
      </c>
      <c r="Q14" s="164">
        <v>0</v>
      </c>
      <c r="R14" s="164">
        <v>90594</v>
      </c>
      <c r="S14" s="164">
        <v>0</v>
      </c>
      <c r="T14" s="164">
        <v>0</v>
      </c>
      <c r="U14" s="164">
        <v>0</v>
      </c>
      <c r="V14" s="164">
        <v>0</v>
      </c>
      <c r="W14" s="164">
        <v>90594</v>
      </c>
      <c r="X14" s="164">
        <v>0</v>
      </c>
      <c r="Y14" s="164">
        <v>0</v>
      </c>
      <c r="Z14" s="164">
        <v>0</v>
      </c>
      <c r="AA14" s="164">
        <v>0</v>
      </c>
      <c r="AB14" s="164">
        <v>40000</v>
      </c>
      <c r="AC14" s="165"/>
      <c r="AD14" s="165"/>
      <c r="AE14" s="166"/>
      <c r="AF14" s="166"/>
      <c r="AG14" s="167">
        <v>0</v>
      </c>
      <c r="AH14" s="167"/>
      <c r="AI14" s="168"/>
      <c r="AJ14" s="169"/>
      <c r="AK14" s="170">
        <v>1</v>
      </c>
      <c r="AL14" s="137">
        <v>0.115248</v>
      </c>
      <c r="AM14" s="157" t="s">
        <v>155</v>
      </c>
      <c r="AN14" s="156" t="s">
        <v>150</v>
      </c>
      <c r="AO14" s="156" t="s">
        <v>156</v>
      </c>
      <c r="AP14" s="157" t="s">
        <v>157</v>
      </c>
      <c r="AQ14" s="157" t="s">
        <v>158</v>
      </c>
    </row>
    <row r="15" spans="1:43" ht="40.5" customHeight="1" x14ac:dyDescent="0.25">
      <c r="A15" s="181" t="s">
        <v>32</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row>
  </sheetData>
  <mergeCells count="44">
    <mergeCell ref="G2:AQ2"/>
    <mergeCell ref="G3:AQ3"/>
    <mergeCell ref="P7:AQ7"/>
    <mergeCell ref="C9:D9"/>
    <mergeCell ref="A6:O6"/>
    <mergeCell ref="A7:O7"/>
    <mergeCell ref="P6:AQ6"/>
    <mergeCell ref="AO9:AO12"/>
    <mergeCell ref="AB11:AF11"/>
    <mergeCell ref="H10:H12"/>
    <mergeCell ref="G4:H4"/>
    <mergeCell ref="G5:H5"/>
    <mergeCell ref="I4:AQ4"/>
    <mergeCell ref="I5:AQ5"/>
    <mergeCell ref="A2:F5"/>
    <mergeCell ref="A10:A12"/>
    <mergeCell ref="B10:B12"/>
    <mergeCell ref="C10:C12"/>
    <mergeCell ref="D10:D12"/>
    <mergeCell ref="AG10:AJ10"/>
    <mergeCell ref="J11:L11"/>
    <mergeCell ref="M11:Q11"/>
    <mergeCell ref="E10:E12"/>
    <mergeCell ref="I10:I12"/>
    <mergeCell ref="AP9:AP12"/>
    <mergeCell ref="AQ9:AQ12"/>
    <mergeCell ref="F10:F12"/>
    <mergeCell ref="G10:G12"/>
    <mergeCell ref="AI11:AI12"/>
    <mergeCell ref="A15:AQ15"/>
    <mergeCell ref="AJ11:AJ12"/>
    <mergeCell ref="AK9:AK12"/>
    <mergeCell ref="AL9:AL12"/>
    <mergeCell ref="AN9:AN12"/>
    <mergeCell ref="R11:V11"/>
    <mergeCell ref="W11:AA11"/>
    <mergeCell ref="AM9:AM12"/>
    <mergeCell ref="E9:AJ9"/>
    <mergeCell ref="J10:AF10"/>
    <mergeCell ref="AG11:AG12"/>
    <mergeCell ref="AH11:AH12"/>
    <mergeCell ref="A13:A14"/>
    <mergeCell ref="B13:B14"/>
    <mergeCell ref="A9:B9"/>
  </mergeCells>
  <phoneticPr fontId="5" type="noConversion"/>
  <printOptions horizontalCentered="1" verticalCentered="1"/>
  <pageMargins left="0" right="0" top="0.55118110236220474" bottom="0" header="0.31496062992125984" footer="0.31496062992125984"/>
  <pageSetup scale="32" fitToWidth="0"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8"/>
  <sheetViews>
    <sheetView zoomScale="80" zoomScaleNormal="80" workbookViewId="0">
      <selection activeCell="L10" sqref="L10"/>
    </sheetView>
  </sheetViews>
  <sheetFormatPr baseColWidth="10" defaultColWidth="11.42578125" defaultRowHeight="12.75" x14ac:dyDescent="0.2"/>
  <cols>
    <col min="1" max="1" width="19.5703125" style="17" customWidth="1"/>
    <col min="2" max="2" width="12.42578125" style="17" customWidth="1"/>
    <col min="3" max="3" width="21.5703125" style="17" customWidth="1"/>
    <col min="4" max="4" width="14.140625" style="17" customWidth="1"/>
    <col min="5" max="5" width="13.28515625" style="1" customWidth="1"/>
    <col min="6" max="6" width="11.85546875" style="1" customWidth="1"/>
    <col min="7" max="7" width="13.85546875" style="1" customWidth="1"/>
    <col min="8" max="8" width="17.7109375" style="33" customWidth="1"/>
    <col min="9" max="9" width="15.28515625" style="33" customWidth="1"/>
    <col min="10" max="10" width="18.140625" style="33" customWidth="1"/>
    <col min="11" max="11" width="18.28515625" style="33" customWidth="1"/>
    <col min="12" max="15" width="16.85546875" style="33" customWidth="1"/>
    <col min="16" max="16" width="18.28515625" style="33" customWidth="1"/>
    <col min="17" max="17" width="16" style="33" customWidth="1"/>
    <col min="18" max="18" width="18.28515625" style="33" customWidth="1"/>
    <col min="19" max="19" width="17.140625" style="33" customWidth="1"/>
    <col min="20" max="20" width="15.5703125" style="33" customWidth="1"/>
    <col min="21" max="21" width="15.28515625" style="33" customWidth="1"/>
    <col min="22" max="24" width="16.140625" style="33" customWidth="1"/>
    <col min="25" max="25" width="16.28515625" style="33" customWidth="1"/>
    <col min="26" max="26" width="18.28515625" style="33" customWidth="1"/>
    <col min="27" max="30" width="16.28515625" style="33" customWidth="1"/>
    <col min="31" max="31" width="18.28515625" style="33" customWidth="1"/>
    <col min="32" max="32" width="19" style="17" customWidth="1"/>
    <col min="33" max="33" width="23.28515625" style="17" customWidth="1"/>
    <col min="34" max="34" width="14.7109375" style="32" customWidth="1"/>
    <col min="35" max="35" width="16.7109375" style="32" customWidth="1"/>
    <col min="36" max="36" width="13.42578125" style="17" customWidth="1"/>
    <col min="37" max="37" width="13.7109375" style="17" customWidth="1"/>
    <col min="38" max="38" width="70.7109375" style="17" customWidth="1"/>
    <col min="39" max="39" width="19.140625" style="17" customWidth="1"/>
    <col min="40" max="40" width="13.85546875" style="17" customWidth="1"/>
    <col min="41" max="41" width="36.28515625" style="17" customWidth="1"/>
    <col min="42" max="42" width="48.5703125" style="17" customWidth="1"/>
    <col min="43" max="16384" width="11.42578125" style="17"/>
  </cols>
  <sheetData>
    <row r="1" spans="1:42" ht="12.75" customHeight="1" x14ac:dyDescent="0.2">
      <c r="A1" s="236"/>
      <c r="B1" s="237"/>
      <c r="C1" s="237"/>
      <c r="D1" s="237"/>
      <c r="E1" s="237"/>
      <c r="F1" s="243" t="s">
        <v>0</v>
      </c>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row>
    <row r="2" spans="1:42" ht="12.75" customHeight="1" x14ac:dyDescent="0.2">
      <c r="A2" s="238"/>
      <c r="B2" s="239"/>
      <c r="C2" s="239"/>
      <c r="D2" s="239"/>
      <c r="E2" s="239"/>
      <c r="F2" s="243" t="s">
        <v>107</v>
      </c>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row>
    <row r="3" spans="1:42" ht="12.75" customHeight="1" x14ac:dyDescent="0.2">
      <c r="A3" s="238"/>
      <c r="B3" s="239"/>
      <c r="C3" s="239"/>
      <c r="D3" s="239"/>
      <c r="E3" s="239"/>
      <c r="F3" s="182" t="s">
        <v>1</v>
      </c>
      <c r="G3" s="182"/>
      <c r="H3" s="182"/>
      <c r="I3" s="182"/>
      <c r="J3" s="182"/>
      <c r="K3" s="182"/>
      <c r="L3" s="182"/>
      <c r="M3" s="182"/>
      <c r="N3" s="182"/>
      <c r="O3" s="182" t="s">
        <v>110</v>
      </c>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row>
    <row r="4" spans="1:42" ht="13.5" customHeight="1" thickBot="1" x14ac:dyDescent="0.25">
      <c r="A4" s="240"/>
      <c r="B4" s="241"/>
      <c r="C4" s="241"/>
      <c r="D4" s="241"/>
      <c r="E4" s="241"/>
      <c r="F4" s="242" t="s">
        <v>3</v>
      </c>
      <c r="G4" s="242"/>
      <c r="H4" s="242"/>
      <c r="I4" s="242"/>
      <c r="J4" s="242"/>
      <c r="K4" s="242"/>
      <c r="L4" s="242"/>
      <c r="M4" s="242"/>
      <c r="N4" s="242"/>
      <c r="O4" s="182" t="s">
        <v>126</v>
      </c>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row>
    <row r="5" spans="1:42" ht="14.25" customHeight="1" thickBot="1" x14ac:dyDescent="0.25">
      <c r="AI5" s="34"/>
    </row>
    <row r="6" spans="1:42" s="35" customFormat="1" ht="13.15" customHeight="1" x14ac:dyDescent="0.25">
      <c r="A6" s="208" t="s">
        <v>65</v>
      </c>
      <c r="B6" s="184" t="s">
        <v>75</v>
      </c>
      <c r="C6" s="184"/>
      <c r="D6" s="184"/>
      <c r="E6" s="184" t="s">
        <v>79</v>
      </c>
      <c r="F6" s="184" t="s">
        <v>124</v>
      </c>
      <c r="G6" s="184" t="s">
        <v>80</v>
      </c>
      <c r="H6" s="184" t="s">
        <v>81</v>
      </c>
      <c r="I6" s="233" t="s">
        <v>82</v>
      </c>
      <c r="J6" s="234"/>
      <c r="K6" s="234"/>
      <c r="L6" s="234"/>
      <c r="M6" s="234"/>
      <c r="N6" s="234"/>
      <c r="O6" s="234"/>
      <c r="P6" s="234"/>
      <c r="Q6" s="234"/>
      <c r="R6" s="234"/>
      <c r="S6" s="234"/>
      <c r="T6" s="234"/>
      <c r="U6" s="234"/>
      <c r="V6" s="234"/>
      <c r="W6" s="234"/>
      <c r="X6" s="234"/>
      <c r="Y6" s="234"/>
      <c r="Z6" s="234"/>
      <c r="AA6" s="234"/>
      <c r="AB6" s="234"/>
      <c r="AC6" s="234"/>
      <c r="AD6" s="234"/>
      <c r="AE6" s="235"/>
      <c r="AF6" s="184" t="s">
        <v>83</v>
      </c>
      <c r="AG6" s="184"/>
      <c r="AH6" s="184"/>
      <c r="AI6" s="184"/>
      <c r="AJ6" s="184" t="s">
        <v>85</v>
      </c>
      <c r="AK6" s="184" t="s">
        <v>86</v>
      </c>
      <c r="AL6" s="245" t="s">
        <v>148</v>
      </c>
      <c r="AM6" s="245" t="s">
        <v>144</v>
      </c>
      <c r="AN6" s="245" t="s">
        <v>145</v>
      </c>
      <c r="AO6" s="245" t="s">
        <v>146</v>
      </c>
      <c r="AP6" s="245" t="s">
        <v>147</v>
      </c>
    </row>
    <row r="7" spans="1:42" s="35" customFormat="1" x14ac:dyDescent="0.25">
      <c r="A7" s="201"/>
      <c r="B7" s="182"/>
      <c r="C7" s="182"/>
      <c r="D7" s="182"/>
      <c r="E7" s="182"/>
      <c r="F7" s="182"/>
      <c r="G7" s="182"/>
      <c r="H7" s="182"/>
      <c r="I7" s="188">
        <v>2016</v>
      </c>
      <c r="J7" s="188"/>
      <c r="K7" s="188"/>
      <c r="L7" s="188">
        <v>2017</v>
      </c>
      <c r="M7" s="188"/>
      <c r="N7" s="188"/>
      <c r="O7" s="188"/>
      <c r="P7" s="188"/>
      <c r="Q7" s="188">
        <v>2018</v>
      </c>
      <c r="R7" s="188"/>
      <c r="S7" s="188"/>
      <c r="T7" s="188"/>
      <c r="U7" s="188"/>
      <c r="V7" s="189">
        <v>2019</v>
      </c>
      <c r="W7" s="190"/>
      <c r="X7" s="190"/>
      <c r="Y7" s="190"/>
      <c r="Z7" s="191"/>
      <c r="AA7" s="189">
        <v>2020</v>
      </c>
      <c r="AB7" s="190"/>
      <c r="AC7" s="190"/>
      <c r="AD7" s="190"/>
      <c r="AE7" s="191"/>
      <c r="AF7" s="188" t="s">
        <v>84</v>
      </c>
      <c r="AG7" s="188"/>
      <c r="AH7" s="188"/>
      <c r="AI7" s="188"/>
      <c r="AJ7" s="182"/>
      <c r="AK7" s="182"/>
      <c r="AL7" s="246"/>
      <c r="AM7" s="246"/>
      <c r="AN7" s="246"/>
      <c r="AO7" s="246"/>
      <c r="AP7" s="246"/>
    </row>
    <row r="8" spans="1:42" s="35" customFormat="1" ht="25.5" x14ac:dyDescent="0.25">
      <c r="A8" s="202"/>
      <c r="B8" s="80" t="s">
        <v>76</v>
      </c>
      <c r="C8" s="80" t="s">
        <v>77</v>
      </c>
      <c r="D8" s="80" t="s">
        <v>78</v>
      </c>
      <c r="E8" s="183"/>
      <c r="F8" s="183"/>
      <c r="G8" s="183"/>
      <c r="H8" s="232"/>
      <c r="I8" s="80" t="s">
        <v>7</v>
      </c>
      <c r="J8" s="80" t="s">
        <v>8</v>
      </c>
      <c r="K8" s="80" t="s">
        <v>31</v>
      </c>
      <c r="L8" s="80" t="s">
        <v>5</v>
      </c>
      <c r="M8" s="80" t="s">
        <v>6</v>
      </c>
      <c r="N8" s="80" t="s">
        <v>7</v>
      </c>
      <c r="O8" s="80" t="s">
        <v>8</v>
      </c>
      <c r="P8" s="80" t="s">
        <v>31</v>
      </c>
      <c r="Q8" s="80" t="s">
        <v>5</v>
      </c>
      <c r="R8" s="80" t="s">
        <v>6</v>
      </c>
      <c r="S8" s="80" t="s">
        <v>7</v>
      </c>
      <c r="T8" s="80" t="s">
        <v>8</v>
      </c>
      <c r="U8" s="80" t="s">
        <v>31</v>
      </c>
      <c r="V8" s="80" t="s">
        <v>5</v>
      </c>
      <c r="W8" s="80" t="s">
        <v>6</v>
      </c>
      <c r="X8" s="80" t="s">
        <v>7</v>
      </c>
      <c r="Y8" s="80" t="s">
        <v>8</v>
      </c>
      <c r="Z8" s="80" t="s">
        <v>31</v>
      </c>
      <c r="AA8" s="80" t="s">
        <v>5</v>
      </c>
      <c r="AB8" s="80" t="s">
        <v>6</v>
      </c>
      <c r="AC8" s="80" t="s">
        <v>7</v>
      </c>
      <c r="AD8" s="80" t="s">
        <v>8</v>
      </c>
      <c r="AE8" s="80" t="s">
        <v>31</v>
      </c>
      <c r="AF8" s="80" t="s">
        <v>5</v>
      </c>
      <c r="AG8" s="80" t="s">
        <v>6</v>
      </c>
      <c r="AH8" s="80" t="s">
        <v>7</v>
      </c>
      <c r="AI8" s="80" t="s">
        <v>8</v>
      </c>
      <c r="AJ8" s="183"/>
      <c r="AK8" s="183"/>
      <c r="AL8" s="247"/>
      <c r="AM8" s="247"/>
      <c r="AN8" s="247"/>
      <c r="AO8" s="247"/>
      <c r="AP8" s="247"/>
    </row>
    <row r="9" spans="1:42" s="35" customFormat="1" ht="28.5" customHeight="1" x14ac:dyDescent="0.25">
      <c r="A9" s="224" t="s">
        <v>130</v>
      </c>
      <c r="B9" s="224">
        <v>1</v>
      </c>
      <c r="C9" s="224" t="s">
        <v>121</v>
      </c>
      <c r="D9" s="224" t="s">
        <v>127</v>
      </c>
      <c r="E9" s="224" t="s">
        <v>120</v>
      </c>
      <c r="F9" s="248">
        <v>142</v>
      </c>
      <c r="G9" s="82" t="s">
        <v>9</v>
      </c>
      <c r="H9" s="27">
        <f>+I9+L9+Q9+V9+AA9</f>
        <v>15</v>
      </c>
      <c r="I9" s="78">
        <v>0</v>
      </c>
      <c r="J9" s="78">
        <v>0</v>
      </c>
      <c r="K9" s="78">
        <v>0</v>
      </c>
      <c r="L9" s="78">
        <v>0</v>
      </c>
      <c r="M9" s="79">
        <v>0</v>
      </c>
      <c r="N9" s="79">
        <v>0</v>
      </c>
      <c r="O9" s="79">
        <v>0</v>
      </c>
      <c r="P9" s="79">
        <v>0</v>
      </c>
      <c r="Q9" s="78">
        <v>7</v>
      </c>
      <c r="R9" s="78">
        <v>0</v>
      </c>
      <c r="S9" s="131">
        <v>0</v>
      </c>
      <c r="T9" s="142">
        <v>0</v>
      </c>
      <c r="U9" s="143">
        <v>0</v>
      </c>
      <c r="V9" s="143">
        <v>7</v>
      </c>
      <c r="W9" s="144">
        <v>0</v>
      </c>
      <c r="X9" s="144">
        <v>0</v>
      </c>
      <c r="Y9" s="144">
        <v>0</v>
      </c>
      <c r="Z9" s="144">
        <v>0</v>
      </c>
      <c r="AA9" s="143">
        <v>1</v>
      </c>
      <c r="AB9" s="36"/>
      <c r="AC9" s="36"/>
      <c r="AD9" s="36"/>
      <c r="AE9" s="36"/>
      <c r="AF9" s="36"/>
      <c r="AG9" s="36"/>
      <c r="AH9" s="36"/>
      <c r="AI9" s="36"/>
      <c r="AJ9" s="37"/>
      <c r="AK9" s="38"/>
      <c r="AL9" s="252" t="s">
        <v>109</v>
      </c>
      <c r="AM9" s="252" t="s">
        <v>109</v>
      </c>
      <c r="AN9" s="252" t="s">
        <v>109</v>
      </c>
      <c r="AO9" s="252" t="s">
        <v>153</v>
      </c>
      <c r="AP9" s="252" t="s">
        <v>109</v>
      </c>
    </row>
    <row r="10" spans="1:42" s="35" customFormat="1" ht="24" x14ac:dyDescent="0.25">
      <c r="A10" s="224"/>
      <c r="B10" s="224"/>
      <c r="C10" s="224"/>
      <c r="D10" s="224"/>
      <c r="E10" s="224"/>
      <c r="F10" s="249"/>
      <c r="G10" s="83" t="s">
        <v>10</v>
      </c>
      <c r="H10" s="139">
        <f>+L10+Q10+V10+AA10+I10</f>
        <v>183072000000</v>
      </c>
      <c r="I10" s="139">
        <v>0</v>
      </c>
      <c r="J10" s="139">
        <v>0</v>
      </c>
      <c r="K10" s="139">
        <v>0</v>
      </c>
      <c r="L10" s="139">
        <v>0</v>
      </c>
      <c r="M10" s="139"/>
      <c r="N10" s="139"/>
      <c r="O10" s="139"/>
      <c r="P10" s="139"/>
      <c r="Q10" s="139">
        <v>80000000000</v>
      </c>
      <c r="R10" s="139"/>
      <c r="S10" s="138"/>
      <c r="T10" s="140"/>
      <c r="U10" s="141"/>
      <c r="V10" s="139">
        <v>80000000000</v>
      </c>
      <c r="W10" s="139"/>
      <c r="X10" s="139"/>
      <c r="Y10" s="139"/>
      <c r="Z10" s="139"/>
      <c r="AA10" s="139">
        <v>23072000000</v>
      </c>
      <c r="AB10" s="27"/>
      <c r="AC10" s="27"/>
      <c r="AD10" s="27"/>
      <c r="AE10" s="27"/>
      <c r="AF10" s="40"/>
      <c r="AG10" s="40"/>
      <c r="AH10" s="41"/>
      <c r="AI10" s="41"/>
      <c r="AJ10" s="42"/>
      <c r="AK10" s="43"/>
      <c r="AL10" s="258"/>
      <c r="AM10" s="258"/>
      <c r="AN10" s="258"/>
      <c r="AO10" s="258"/>
      <c r="AP10" s="258"/>
    </row>
    <row r="11" spans="1:42" s="35" customFormat="1" ht="36" x14ac:dyDescent="0.25">
      <c r="A11" s="224"/>
      <c r="B11" s="224"/>
      <c r="C11" s="224"/>
      <c r="D11" s="224"/>
      <c r="E11" s="224"/>
      <c r="F11" s="249"/>
      <c r="G11" s="83" t="s">
        <v>11</v>
      </c>
      <c r="H11" s="44"/>
      <c r="I11" s="45"/>
      <c r="J11" s="45"/>
      <c r="K11" s="45"/>
      <c r="L11" s="129"/>
      <c r="M11" s="44"/>
      <c r="N11" s="44"/>
      <c r="O11" s="44"/>
      <c r="P11" s="44"/>
      <c r="Q11" s="44"/>
      <c r="R11" s="44"/>
      <c r="S11" s="44"/>
      <c r="T11" s="46"/>
      <c r="U11" s="47"/>
      <c r="V11" s="44"/>
      <c r="W11" s="44"/>
      <c r="X11" s="44"/>
      <c r="Y11" s="44"/>
      <c r="Z11" s="44"/>
      <c r="AA11" s="48"/>
      <c r="AB11" s="44"/>
      <c r="AC11" s="44"/>
      <c r="AD11" s="44"/>
      <c r="AE11" s="44"/>
      <c r="AF11" s="49"/>
      <c r="AG11" s="49"/>
      <c r="AH11" s="49"/>
      <c r="AI11" s="49"/>
      <c r="AJ11" s="43"/>
      <c r="AK11" s="43"/>
      <c r="AL11" s="258"/>
      <c r="AM11" s="258"/>
      <c r="AN11" s="258"/>
      <c r="AO11" s="258"/>
      <c r="AP11" s="258"/>
    </row>
    <row r="12" spans="1:42" s="35" customFormat="1" ht="36" x14ac:dyDescent="0.25">
      <c r="A12" s="224"/>
      <c r="B12" s="224"/>
      <c r="C12" s="224"/>
      <c r="D12" s="224"/>
      <c r="E12" s="224"/>
      <c r="F12" s="249"/>
      <c r="G12" s="83" t="s">
        <v>12</v>
      </c>
      <c r="H12" s="50"/>
      <c r="I12" s="45"/>
      <c r="J12" s="45"/>
      <c r="K12" s="45"/>
      <c r="L12" s="50"/>
      <c r="M12" s="50"/>
      <c r="N12" s="50"/>
      <c r="O12" s="50"/>
      <c r="P12" s="50"/>
      <c r="Q12" s="51"/>
      <c r="R12" s="51"/>
      <c r="S12" s="52"/>
      <c r="T12" s="44"/>
      <c r="U12" s="53"/>
      <c r="V12" s="53"/>
      <c r="W12" s="44"/>
      <c r="X12" s="44"/>
      <c r="Y12" s="44"/>
      <c r="Z12" s="44"/>
      <c r="AA12" s="48"/>
      <c r="AB12" s="44"/>
      <c r="AC12" s="44"/>
      <c r="AD12" s="44"/>
      <c r="AE12" s="44"/>
      <c r="AF12" s="54"/>
      <c r="AG12" s="54"/>
      <c r="AH12" s="55"/>
      <c r="AI12" s="55"/>
      <c r="AJ12" s="43"/>
      <c r="AK12" s="43"/>
      <c r="AL12" s="258"/>
      <c r="AM12" s="258"/>
      <c r="AN12" s="258"/>
      <c r="AO12" s="258"/>
      <c r="AP12" s="258"/>
    </row>
    <row r="13" spans="1:42" s="35" customFormat="1" ht="36" x14ac:dyDescent="0.25">
      <c r="A13" s="224"/>
      <c r="B13" s="224"/>
      <c r="C13" s="224"/>
      <c r="D13" s="224"/>
      <c r="E13" s="224"/>
      <c r="F13" s="249"/>
      <c r="G13" s="83" t="s">
        <v>13</v>
      </c>
      <c r="H13" s="27">
        <f t="shared" ref="H13" si="0">+H9+H11</f>
        <v>15</v>
      </c>
      <c r="I13" s="78">
        <v>0</v>
      </c>
      <c r="J13" s="78">
        <v>0</v>
      </c>
      <c r="K13" s="78">
        <v>0</v>
      </c>
      <c r="L13" s="78">
        <v>0</v>
      </c>
      <c r="M13" s="78">
        <v>0</v>
      </c>
      <c r="N13" s="78">
        <v>0</v>
      </c>
      <c r="O13" s="78">
        <v>0</v>
      </c>
      <c r="P13" s="78">
        <v>0</v>
      </c>
      <c r="Q13" s="78">
        <v>7</v>
      </c>
      <c r="R13" s="78">
        <v>0</v>
      </c>
      <c r="S13" s="78">
        <v>0</v>
      </c>
      <c r="T13" s="78">
        <v>0</v>
      </c>
      <c r="U13" s="78">
        <v>0</v>
      </c>
      <c r="V13" s="78">
        <v>7</v>
      </c>
      <c r="W13" s="78">
        <v>0</v>
      </c>
      <c r="X13" s="78">
        <v>0</v>
      </c>
      <c r="Y13" s="78">
        <v>0</v>
      </c>
      <c r="Z13" s="78">
        <v>0</v>
      </c>
      <c r="AA13" s="78">
        <v>1</v>
      </c>
      <c r="AB13" s="56"/>
      <c r="AC13" s="56"/>
      <c r="AD13" s="56"/>
      <c r="AE13" s="56"/>
      <c r="AF13" s="56"/>
      <c r="AG13" s="56"/>
      <c r="AH13" s="131"/>
      <c r="AI13" s="131"/>
      <c r="AJ13" s="57">
        <v>0</v>
      </c>
      <c r="AK13" s="43">
        <v>0</v>
      </c>
      <c r="AL13" s="258"/>
      <c r="AM13" s="258"/>
      <c r="AN13" s="258"/>
      <c r="AO13" s="258"/>
      <c r="AP13" s="258"/>
    </row>
    <row r="14" spans="1:42" s="35" customFormat="1" ht="26.25" customHeight="1" thickBot="1" x14ac:dyDescent="0.3">
      <c r="A14" s="224"/>
      <c r="B14" s="224"/>
      <c r="C14" s="224"/>
      <c r="D14" s="224"/>
      <c r="E14" s="224"/>
      <c r="F14" s="250"/>
      <c r="G14" s="84" t="s">
        <v>14</v>
      </c>
      <c r="H14" s="139">
        <f>+H10+H12</f>
        <v>183072000000</v>
      </c>
      <c r="I14" s="58">
        <v>0</v>
      </c>
      <c r="J14" s="58">
        <v>0</v>
      </c>
      <c r="K14" s="58">
        <v>0</v>
      </c>
      <c r="L14" s="58">
        <v>0</v>
      </c>
      <c r="M14" s="58">
        <v>0</v>
      </c>
      <c r="N14" s="58">
        <v>0</v>
      </c>
      <c r="O14" s="58">
        <v>0</v>
      </c>
      <c r="P14" s="58">
        <v>0</v>
      </c>
      <c r="Q14" s="145">
        <v>80000000000</v>
      </c>
      <c r="R14" s="145">
        <v>0</v>
      </c>
      <c r="S14" s="145">
        <v>0</v>
      </c>
      <c r="T14" s="145">
        <v>0</v>
      </c>
      <c r="U14" s="145">
        <v>0</v>
      </c>
      <c r="V14" s="145">
        <v>80000000000</v>
      </c>
      <c r="W14" s="145">
        <v>0</v>
      </c>
      <c r="X14" s="145">
        <v>0</v>
      </c>
      <c r="Y14" s="145">
        <v>0</v>
      </c>
      <c r="Z14" s="145">
        <v>0</v>
      </c>
      <c r="AA14" s="145">
        <v>23072000000</v>
      </c>
      <c r="AB14" s="58"/>
      <c r="AC14" s="58"/>
      <c r="AD14" s="58"/>
      <c r="AE14" s="58"/>
      <c r="AF14" s="59"/>
      <c r="AG14" s="59"/>
      <c r="AH14" s="132"/>
      <c r="AI14" s="132"/>
      <c r="AJ14" s="60"/>
      <c r="AK14" s="61"/>
      <c r="AL14" s="259"/>
      <c r="AM14" s="259"/>
      <c r="AN14" s="259"/>
      <c r="AO14" s="259"/>
      <c r="AP14" s="259"/>
    </row>
    <row r="15" spans="1:42" s="35" customFormat="1" ht="53.25" customHeight="1" thickBot="1" x14ac:dyDescent="0.3">
      <c r="A15" s="224" t="s">
        <v>122</v>
      </c>
      <c r="B15" s="224">
        <v>2</v>
      </c>
      <c r="C15" s="224" t="s">
        <v>123</v>
      </c>
      <c r="D15" s="224" t="s">
        <v>127</v>
      </c>
      <c r="E15" s="224" t="s">
        <v>119</v>
      </c>
      <c r="F15" s="248">
        <v>142</v>
      </c>
      <c r="G15" s="83" t="s">
        <v>9</v>
      </c>
      <c r="H15" s="27">
        <f>+J15+L15+Q15+V15+AA15</f>
        <v>250000</v>
      </c>
      <c r="I15" s="138">
        <v>10000</v>
      </c>
      <c r="J15" s="139">
        <v>28812</v>
      </c>
      <c r="K15" s="139">
        <v>28812</v>
      </c>
      <c r="L15" s="139">
        <v>0</v>
      </c>
      <c r="M15" s="139"/>
      <c r="N15" s="139"/>
      <c r="O15" s="139"/>
      <c r="P15" s="139"/>
      <c r="Q15" s="139">
        <v>90594</v>
      </c>
      <c r="R15" s="139"/>
      <c r="S15" s="138"/>
      <c r="T15" s="140"/>
      <c r="U15" s="150"/>
      <c r="V15" s="139">
        <v>90594</v>
      </c>
      <c r="W15" s="139"/>
      <c r="X15" s="139"/>
      <c r="Y15" s="139"/>
      <c r="Z15" s="139"/>
      <c r="AA15" s="139">
        <v>40000</v>
      </c>
      <c r="AB15" s="62"/>
      <c r="AC15" s="62"/>
      <c r="AD15" s="62"/>
      <c r="AE15" s="63"/>
      <c r="AF15" s="64">
        <v>0</v>
      </c>
      <c r="AG15" s="65"/>
      <c r="AH15" s="66"/>
      <c r="AI15" s="151"/>
      <c r="AJ15" s="172">
        <v>0</v>
      </c>
      <c r="AK15" s="123">
        <f>(AF15+K15)/H15</f>
        <v>0.115248</v>
      </c>
      <c r="AL15" s="251" t="s">
        <v>159</v>
      </c>
      <c r="AM15" s="252" t="s">
        <v>150</v>
      </c>
      <c r="AN15" s="252" t="s">
        <v>156</v>
      </c>
      <c r="AO15" s="260" t="s">
        <v>157</v>
      </c>
      <c r="AP15" s="255" t="s">
        <v>158</v>
      </c>
    </row>
    <row r="16" spans="1:42" s="35" customFormat="1" ht="57.75" customHeight="1" thickBot="1" x14ac:dyDescent="0.3">
      <c r="A16" s="224"/>
      <c r="B16" s="224"/>
      <c r="C16" s="224"/>
      <c r="D16" s="224"/>
      <c r="E16" s="224"/>
      <c r="F16" s="249"/>
      <c r="G16" s="83" t="s">
        <v>10</v>
      </c>
      <c r="H16" s="139">
        <f>+L16+Q16+V16+AA16+I16</f>
        <v>1527951224</v>
      </c>
      <c r="I16" s="27">
        <v>367951224</v>
      </c>
      <c r="J16" s="27">
        <v>367951224</v>
      </c>
      <c r="K16" s="67">
        <v>246444433</v>
      </c>
      <c r="L16" s="139">
        <v>0</v>
      </c>
      <c r="M16" s="67"/>
      <c r="N16" s="67"/>
      <c r="O16" s="67"/>
      <c r="P16" s="67"/>
      <c r="Q16" s="146">
        <v>410000000</v>
      </c>
      <c r="R16" s="146"/>
      <c r="S16" s="147"/>
      <c r="T16" s="148"/>
      <c r="U16" s="149"/>
      <c r="V16" s="146">
        <v>450000000</v>
      </c>
      <c r="W16" s="146"/>
      <c r="X16" s="146"/>
      <c r="Y16" s="146"/>
      <c r="Z16" s="146"/>
      <c r="AA16" s="146">
        <v>300000000</v>
      </c>
      <c r="AB16" s="27"/>
      <c r="AC16" s="27"/>
      <c r="AD16" s="27"/>
      <c r="AE16" s="27"/>
      <c r="AF16" s="68">
        <v>0</v>
      </c>
      <c r="AG16" s="68"/>
      <c r="AH16" s="133"/>
      <c r="AI16" s="55"/>
      <c r="AJ16" s="124">
        <v>0</v>
      </c>
      <c r="AK16" s="123">
        <f>(AF16+K16)/H16</f>
        <v>0.16129077232899941</v>
      </c>
      <c r="AL16" s="251"/>
      <c r="AM16" s="253"/>
      <c r="AN16" s="253"/>
      <c r="AO16" s="260"/>
      <c r="AP16" s="256"/>
    </row>
    <row r="17" spans="1:42" s="35" customFormat="1" ht="60.75" customHeight="1" thickBot="1" x14ac:dyDescent="0.3">
      <c r="A17" s="224"/>
      <c r="B17" s="224"/>
      <c r="C17" s="224"/>
      <c r="D17" s="224"/>
      <c r="E17" s="224"/>
      <c r="F17" s="249"/>
      <c r="G17" s="83" t="s">
        <v>11</v>
      </c>
      <c r="H17" s="44"/>
      <c r="I17" s="45"/>
      <c r="J17" s="45"/>
      <c r="K17" s="45"/>
      <c r="L17" s="44"/>
      <c r="M17" s="44"/>
      <c r="N17" s="44"/>
      <c r="O17" s="44"/>
      <c r="P17" s="69"/>
      <c r="Q17" s="44"/>
      <c r="R17" s="44"/>
      <c r="S17" s="44"/>
      <c r="T17" s="46"/>
      <c r="U17" s="47"/>
      <c r="V17" s="44"/>
      <c r="W17" s="44"/>
      <c r="X17" s="44"/>
      <c r="Y17" s="44"/>
      <c r="Z17" s="44"/>
      <c r="AA17" s="48"/>
      <c r="AB17" s="44"/>
      <c r="AC17" s="44"/>
      <c r="AD17" s="44"/>
      <c r="AE17" s="44"/>
      <c r="AF17" s="49"/>
      <c r="AG17" s="49"/>
      <c r="AH17" s="49"/>
      <c r="AI17" s="49"/>
      <c r="AJ17" s="126"/>
      <c r="AK17" s="123"/>
      <c r="AL17" s="251"/>
      <c r="AM17" s="253"/>
      <c r="AN17" s="253"/>
      <c r="AO17" s="260"/>
      <c r="AP17" s="256"/>
    </row>
    <row r="18" spans="1:42" s="35" customFormat="1" ht="39.6" customHeight="1" x14ac:dyDescent="0.25">
      <c r="A18" s="224"/>
      <c r="B18" s="224"/>
      <c r="C18" s="224"/>
      <c r="D18" s="224"/>
      <c r="E18" s="224"/>
      <c r="F18" s="249"/>
      <c r="G18" s="83" t="s">
        <v>12</v>
      </c>
      <c r="H18" s="44"/>
      <c r="I18" s="45"/>
      <c r="J18" s="45"/>
      <c r="K18" s="45"/>
      <c r="L18" s="171">
        <v>152677847</v>
      </c>
      <c r="M18" s="44"/>
      <c r="N18" s="44"/>
      <c r="O18" s="44"/>
      <c r="P18" s="44"/>
      <c r="Q18" s="27"/>
      <c r="R18" s="27"/>
      <c r="S18" s="70"/>
      <c r="T18" s="71"/>
      <c r="U18" s="53"/>
      <c r="V18" s="53"/>
      <c r="W18" s="44"/>
      <c r="X18" s="44"/>
      <c r="Y18" s="44"/>
      <c r="Z18" s="44"/>
      <c r="AA18" s="44"/>
      <c r="AB18" s="44"/>
      <c r="AC18" s="44"/>
      <c r="AD18" s="44"/>
      <c r="AE18" s="44"/>
      <c r="AF18" s="68">
        <v>81936809</v>
      </c>
      <c r="AG18" s="68"/>
      <c r="AH18" s="49"/>
      <c r="AI18" s="49"/>
      <c r="AJ18" s="135">
        <f>AF18/L18</f>
        <v>0.53666468718281046</v>
      </c>
      <c r="AK18" s="123"/>
      <c r="AL18" s="251"/>
      <c r="AM18" s="253"/>
      <c r="AN18" s="253"/>
      <c r="AO18" s="260"/>
      <c r="AP18" s="256"/>
    </row>
    <row r="19" spans="1:42" s="35" customFormat="1" ht="39.6" customHeight="1" x14ac:dyDescent="0.25">
      <c r="A19" s="224"/>
      <c r="B19" s="224"/>
      <c r="C19" s="224"/>
      <c r="D19" s="224"/>
      <c r="E19" s="224"/>
      <c r="F19" s="249"/>
      <c r="G19" s="83" t="s">
        <v>13</v>
      </c>
      <c r="H19" s="27">
        <f t="shared" ref="H19" si="1">+H15+H17</f>
        <v>250000</v>
      </c>
      <c r="I19" s="27">
        <v>10000</v>
      </c>
      <c r="J19" s="139">
        <v>28812</v>
      </c>
      <c r="K19" s="139">
        <v>28812</v>
      </c>
      <c r="L19" s="139">
        <v>0</v>
      </c>
      <c r="M19" s="139">
        <v>0</v>
      </c>
      <c r="N19" s="139">
        <v>0</v>
      </c>
      <c r="O19" s="139">
        <v>0</v>
      </c>
      <c r="P19" s="139">
        <v>0</v>
      </c>
      <c r="Q19" s="139">
        <v>90594</v>
      </c>
      <c r="R19" s="139">
        <v>0</v>
      </c>
      <c r="S19" s="138">
        <v>0</v>
      </c>
      <c r="T19" s="140">
        <v>0</v>
      </c>
      <c r="U19" s="150">
        <v>0</v>
      </c>
      <c r="V19" s="150">
        <v>90594</v>
      </c>
      <c r="W19" s="139">
        <v>0</v>
      </c>
      <c r="X19" s="139">
        <v>0</v>
      </c>
      <c r="Y19" s="139">
        <v>0</v>
      </c>
      <c r="Z19" s="139">
        <v>0</v>
      </c>
      <c r="AA19" s="139">
        <v>40000</v>
      </c>
      <c r="AB19" s="56"/>
      <c r="AC19" s="56"/>
      <c r="AD19" s="56"/>
      <c r="AE19" s="56"/>
      <c r="AF19" s="56">
        <v>0</v>
      </c>
      <c r="AG19" s="56"/>
      <c r="AH19" s="39"/>
      <c r="AI19" s="39"/>
      <c r="AJ19" s="124"/>
      <c r="AK19" s="125"/>
      <c r="AL19" s="251"/>
      <c r="AM19" s="253"/>
      <c r="AN19" s="253"/>
      <c r="AO19" s="260"/>
      <c r="AP19" s="256"/>
    </row>
    <row r="20" spans="1:42" s="35" customFormat="1" ht="39.6" customHeight="1" thickBot="1" x14ac:dyDescent="0.3">
      <c r="A20" s="224"/>
      <c r="B20" s="224"/>
      <c r="C20" s="224"/>
      <c r="D20" s="224"/>
      <c r="E20" s="224"/>
      <c r="F20" s="250"/>
      <c r="G20" s="84" t="s">
        <v>14</v>
      </c>
      <c r="H20" s="58">
        <f>+H16+H18</f>
        <v>1527951224</v>
      </c>
      <c r="I20" s="58">
        <v>367951224</v>
      </c>
      <c r="J20" s="145">
        <v>367951224</v>
      </c>
      <c r="K20" s="145">
        <v>246444433</v>
      </c>
      <c r="L20" s="145">
        <v>152677847</v>
      </c>
      <c r="M20" s="145">
        <v>0</v>
      </c>
      <c r="N20" s="145">
        <v>0</v>
      </c>
      <c r="O20" s="145">
        <v>0</v>
      </c>
      <c r="P20" s="145">
        <v>0</v>
      </c>
      <c r="Q20" s="145">
        <v>410000000</v>
      </c>
      <c r="R20" s="145">
        <v>0</v>
      </c>
      <c r="S20" s="145">
        <v>0</v>
      </c>
      <c r="T20" s="145">
        <v>0</v>
      </c>
      <c r="U20" s="145">
        <v>0</v>
      </c>
      <c r="V20" s="145">
        <v>450000000</v>
      </c>
      <c r="W20" s="145">
        <v>0</v>
      </c>
      <c r="X20" s="145">
        <v>0</v>
      </c>
      <c r="Y20" s="145">
        <v>0</v>
      </c>
      <c r="Z20" s="145">
        <v>0</v>
      </c>
      <c r="AA20" s="145">
        <v>300000000</v>
      </c>
      <c r="AB20" s="58"/>
      <c r="AC20" s="58"/>
      <c r="AD20" s="58"/>
      <c r="AE20" s="58"/>
      <c r="AF20" s="72">
        <v>81936809</v>
      </c>
      <c r="AG20" s="72"/>
      <c r="AH20" s="134"/>
      <c r="AI20" s="134"/>
      <c r="AJ20" s="127"/>
      <c r="AK20" s="128"/>
      <c r="AL20" s="251"/>
      <c r="AM20" s="254"/>
      <c r="AN20" s="254"/>
      <c r="AO20" s="260"/>
      <c r="AP20" s="257"/>
    </row>
    <row r="21" spans="1:42" ht="24" x14ac:dyDescent="0.2">
      <c r="A21" s="226" t="s">
        <v>15</v>
      </c>
      <c r="B21" s="227"/>
      <c r="C21" s="227"/>
      <c r="D21" s="227"/>
      <c r="E21" s="227"/>
      <c r="F21" s="228"/>
      <c r="G21" s="82" t="s">
        <v>10</v>
      </c>
      <c r="H21" s="73">
        <f>+H10+H16</f>
        <v>184599951224</v>
      </c>
      <c r="I21" s="73">
        <f t="shared" ref="I21:AA21" si="2">+I10+I16</f>
        <v>367951224</v>
      </c>
      <c r="J21" s="73">
        <f t="shared" si="2"/>
        <v>367951224</v>
      </c>
      <c r="K21" s="73">
        <f t="shared" si="2"/>
        <v>246444433</v>
      </c>
      <c r="L21" s="73">
        <v>0</v>
      </c>
      <c r="M21" s="73">
        <f t="shared" si="2"/>
        <v>0</v>
      </c>
      <c r="N21" s="73">
        <f t="shared" si="2"/>
        <v>0</v>
      </c>
      <c r="O21" s="73">
        <f t="shared" si="2"/>
        <v>0</v>
      </c>
      <c r="P21" s="73">
        <f t="shared" si="2"/>
        <v>0</v>
      </c>
      <c r="Q21" s="73">
        <f t="shared" si="2"/>
        <v>80410000000</v>
      </c>
      <c r="R21" s="73">
        <f t="shared" si="2"/>
        <v>0</v>
      </c>
      <c r="S21" s="73">
        <f t="shared" si="2"/>
        <v>0</v>
      </c>
      <c r="T21" s="73">
        <f t="shared" si="2"/>
        <v>0</v>
      </c>
      <c r="U21" s="73">
        <f t="shared" si="2"/>
        <v>0</v>
      </c>
      <c r="V21" s="73">
        <f t="shared" si="2"/>
        <v>80450000000</v>
      </c>
      <c r="W21" s="73">
        <f t="shared" si="2"/>
        <v>0</v>
      </c>
      <c r="X21" s="73">
        <f t="shared" si="2"/>
        <v>0</v>
      </c>
      <c r="Y21" s="73">
        <f t="shared" si="2"/>
        <v>0</v>
      </c>
      <c r="Z21" s="73">
        <f t="shared" si="2"/>
        <v>0</v>
      </c>
      <c r="AA21" s="73">
        <f t="shared" si="2"/>
        <v>23372000000</v>
      </c>
      <c r="AB21" s="73">
        <f t="shared" ref="AB21:AH21" si="3">+AB10+AB16</f>
        <v>0</v>
      </c>
      <c r="AC21" s="73">
        <f t="shared" si="3"/>
        <v>0</v>
      </c>
      <c r="AD21" s="73">
        <f t="shared" si="3"/>
        <v>0</v>
      </c>
      <c r="AE21" s="73">
        <f t="shared" si="3"/>
        <v>0</v>
      </c>
      <c r="AF21" s="73">
        <f t="shared" si="3"/>
        <v>0</v>
      </c>
      <c r="AG21" s="73">
        <f t="shared" si="3"/>
        <v>0</v>
      </c>
      <c r="AH21" s="73">
        <f t="shared" si="3"/>
        <v>0</v>
      </c>
      <c r="AI21" s="73">
        <f t="shared" ref="AI21" si="4">+AI10+AI16</f>
        <v>0</v>
      </c>
      <c r="AJ21" s="122">
        <f>AI21/J21</f>
        <v>0</v>
      </c>
      <c r="AK21" s="123">
        <f>+AI21/H21</f>
        <v>0</v>
      </c>
    </row>
    <row r="22" spans="1:42" ht="36" x14ac:dyDescent="0.2">
      <c r="A22" s="226"/>
      <c r="B22" s="227"/>
      <c r="C22" s="227"/>
      <c r="D22" s="227"/>
      <c r="E22" s="227"/>
      <c r="F22" s="228"/>
      <c r="G22" s="83" t="s">
        <v>12</v>
      </c>
      <c r="H22" s="73">
        <f>+H12+H18</f>
        <v>0</v>
      </c>
      <c r="I22" s="73">
        <f t="shared" ref="I22:AA22" si="5">+I12+I18</f>
        <v>0</v>
      </c>
      <c r="J22" s="73">
        <f t="shared" si="5"/>
        <v>0</v>
      </c>
      <c r="K22" s="73">
        <f t="shared" si="5"/>
        <v>0</v>
      </c>
      <c r="L22" s="73">
        <v>152677847</v>
      </c>
      <c r="M22" s="73">
        <f t="shared" si="5"/>
        <v>0</v>
      </c>
      <c r="N22" s="73">
        <f t="shared" si="5"/>
        <v>0</v>
      </c>
      <c r="O22" s="73">
        <f t="shared" si="5"/>
        <v>0</v>
      </c>
      <c r="P22" s="73">
        <f t="shared" si="5"/>
        <v>0</v>
      </c>
      <c r="Q22" s="73">
        <f t="shared" si="5"/>
        <v>0</v>
      </c>
      <c r="R22" s="73">
        <f t="shared" si="5"/>
        <v>0</v>
      </c>
      <c r="S22" s="73">
        <f t="shared" si="5"/>
        <v>0</v>
      </c>
      <c r="T22" s="73">
        <f t="shared" si="5"/>
        <v>0</v>
      </c>
      <c r="U22" s="73">
        <f t="shared" si="5"/>
        <v>0</v>
      </c>
      <c r="V22" s="73">
        <f t="shared" si="5"/>
        <v>0</v>
      </c>
      <c r="W22" s="73">
        <f t="shared" si="5"/>
        <v>0</v>
      </c>
      <c r="X22" s="73">
        <f t="shared" si="5"/>
        <v>0</v>
      </c>
      <c r="Y22" s="73">
        <f t="shared" si="5"/>
        <v>0</v>
      </c>
      <c r="Z22" s="73">
        <f t="shared" si="5"/>
        <v>0</v>
      </c>
      <c r="AA22" s="73">
        <f t="shared" si="5"/>
        <v>0</v>
      </c>
      <c r="AB22" s="74">
        <f t="shared" ref="AB22:AH22" si="6">+AB12+AB18</f>
        <v>0</v>
      </c>
      <c r="AC22" s="74">
        <f t="shared" si="6"/>
        <v>0</v>
      </c>
      <c r="AD22" s="74">
        <f t="shared" si="6"/>
        <v>0</v>
      </c>
      <c r="AE22" s="75">
        <f t="shared" si="6"/>
        <v>0</v>
      </c>
      <c r="AF22" s="68">
        <f t="shared" si="6"/>
        <v>81936809</v>
      </c>
      <c r="AG22" s="68">
        <f t="shared" si="6"/>
        <v>0</v>
      </c>
      <c r="AH22" s="73">
        <f t="shared" si="6"/>
        <v>0</v>
      </c>
      <c r="AI22" s="73">
        <f t="shared" ref="AI22" si="7">+AI12+AI18</f>
        <v>0</v>
      </c>
      <c r="AJ22" s="124">
        <v>0</v>
      </c>
      <c r="AK22" s="125">
        <v>0</v>
      </c>
    </row>
    <row r="23" spans="1:42" ht="24.75" thickBot="1" x14ac:dyDescent="0.25">
      <c r="A23" s="229"/>
      <c r="B23" s="230"/>
      <c r="C23" s="230"/>
      <c r="D23" s="230"/>
      <c r="E23" s="230"/>
      <c r="F23" s="231"/>
      <c r="G23" s="84" t="s">
        <v>15</v>
      </c>
      <c r="H23" s="76">
        <f>H21+H22</f>
        <v>184599951224</v>
      </c>
      <c r="I23" s="76">
        <f>I21+I22</f>
        <v>367951224</v>
      </c>
      <c r="J23" s="76">
        <f>J21+J22</f>
        <v>367951224</v>
      </c>
      <c r="K23" s="76">
        <f t="shared" ref="K23:AA23" si="8">K21+K22</f>
        <v>246444433</v>
      </c>
      <c r="L23" s="76">
        <v>152677847</v>
      </c>
      <c r="M23" s="76">
        <f t="shared" si="8"/>
        <v>0</v>
      </c>
      <c r="N23" s="76">
        <f t="shared" si="8"/>
        <v>0</v>
      </c>
      <c r="O23" s="76">
        <f t="shared" si="8"/>
        <v>0</v>
      </c>
      <c r="P23" s="76">
        <f t="shared" si="8"/>
        <v>0</v>
      </c>
      <c r="Q23" s="76">
        <f t="shared" si="8"/>
        <v>80410000000</v>
      </c>
      <c r="R23" s="76">
        <f t="shared" si="8"/>
        <v>0</v>
      </c>
      <c r="S23" s="76">
        <f t="shared" si="8"/>
        <v>0</v>
      </c>
      <c r="T23" s="76">
        <f t="shared" si="8"/>
        <v>0</v>
      </c>
      <c r="U23" s="76">
        <f t="shared" si="8"/>
        <v>0</v>
      </c>
      <c r="V23" s="76">
        <f t="shared" si="8"/>
        <v>80450000000</v>
      </c>
      <c r="W23" s="76">
        <f t="shared" si="8"/>
        <v>0</v>
      </c>
      <c r="X23" s="76">
        <f t="shared" si="8"/>
        <v>0</v>
      </c>
      <c r="Y23" s="76">
        <f t="shared" si="8"/>
        <v>0</v>
      </c>
      <c r="Z23" s="76">
        <f t="shared" si="8"/>
        <v>0</v>
      </c>
      <c r="AA23" s="76">
        <f t="shared" si="8"/>
        <v>23372000000</v>
      </c>
      <c r="AB23" s="76">
        <f t="shared" ref="AB23:AH23" si="9">AB21+AB22</f>
        <v>0</v>
      </c>
      <c r="AC23" s="76">
        <f t="shared" si="9"/>
        <v>0</v>
      </c>
      <c r="AD23" s="76">
        <f t="shared" si="9"/>
        <v>0</v>
      </c>
      <c r="AE23" s="76">
        <f t="shared" si="9"/>
        <v>0</v>
      </c>
      <c r="AF23" s="76">
        <f t="shared" si="9"/>
        <v>81936809</v>
      </c>
      <c r="AG23" s="76">
        <f t="shared" si="9"/>
        <v>0</v>
      </c>
      <c r="AH23" s="76">
        <f t="shared" si="9"/>
        <v>0</v>
      </c>
      <c r="AI23" s="76">
        <f t="shared" ref="AI23" si="10">AI21+AI22</f>
        <v>0</v>
      </c>
      <c r="AJ23" s="127">
        <f>AI23/J23</f>
        <v>0</v>
      </c>
      <c r="AK23" s="128">
        <f>+AI23/H23</f>
        <v>0</v>
      </c>
    </row>
    <row r="24" spans="1:42" ht="71.25" customHeight="1" x14ac:dyDescent="0.2">
      <c r="A24" s="225" t="s">
        <v>32</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row>
    <row r="29" spans="1:42" x14ac:dyDescent="0.2">
      <c r="R29" s="77"/>
    </row>
    <row r="32" spans="1:42" x14ac:dyDescent="0.2">
      <c r="V32" s="77"/>
    </row>
    <row r="43" spans="15:15" x14ac:dyDescent="0.2">
      <c r="O43" s="33">
        <v>81000</v>
      </c>
    </row>
    <row r="44" spans="15:15" x14ac:dyDescent="0.2">
      <c r="O44" s="33">
        <v>350000</v>
      </c>
    </row>
    <row r="45" spans="15:15" x14ac:dyDescent="0.2">
      <c r="O45" s="33">
        <v>100000</v>
      </c>
    </row>
    <row r="46" spans="15:15" x14ac:dyDescent="0.2">
      <c r="O46" s="33">
        <v>150000</v>
      </c>
    </row>
    <row r="47" spans="15:15" x14ac:dyDescent="0.2">
      <c r="O47" s="33">
        <v>400000</v>
      </c>
    </row>
    <row r="48" spans="15:15" x14ac:dyDescent="0.2">
      <c r="O48" s="33">
        <f>SUM(O43:O47)</f>
        <v>1081000</v>
      </c>
    </row>
  </sheetData>
  <mergeCells count="52">
    <mergeCell ref="O4:AP4"/>
    <mergeCell ref="F15:F20"/>
    <mergeCell ref="F9:F14"/>
    <mergeCell ref="AL6:AL8"/>
    <mergeCell ref="AL15:AL20"/>
    <mergeCell ref="AN15:AN20"/>
    <mergeCell ref="AJ6:AJ8"/>
    <mergeCell ref="AP15:AP20"/>
    <mergeCell ref="AL9:AL14"/>
    <mergeCell ref="AM9:AM14"/>
    <mergeCell ref="AN9:AN14"/>
    <mergeCell ref="AO9:AO14"/>
    <mergeCell ref="AP9:AP14"/>
    <mergeCell ref="AM15:AM20"/>
    <mergeCell ref="AO15:AO20"/>
    <mergeCell ref="A1:E4"/>
    <mergeCell ref="AF7:AI7"/>
    <mergeCell ref="I7:K7"/>
    <mergeCell ref="L7:P7"/>
    <mergeCell ref="Q7:U7"/>
    <mergeCell ref="F3:N3"/>
    <mergeCell ref="F4:N4"/>
    <mergeCell ref="F6:F8"/>
    <mergeCell ref="AF6:AI6"/>
    <mergeCell ref="F1:AP1"/>
    <mergeCell ref="F2:AP2"/>
    <mergeCell ref="AP6:AP8"/>
    <mergeCell ref="AM6:AM8"/>
    <mergeCell ref="AN6:AN8"/>
    <mergeCell ref="AO6:AO8"/>
    <mergeCell ref="O3:AP3"/>
    <mergeCell ref="E15:E20"/>
    <mergeCell ref="A24:AK24"/>
    <mergeCell ref="A21:F23"/>
    <mergeCell ref="A6:A8"/>
    <mergeCell ref="G6:G8"/>
    <mergeCell ref="H6:H8"/>
    <mergeCell ref="AK6:AK8"/>
    <mergeCell ref="B6:D7"/>
    <mergeCell ref="I6:AE6"/>
    <mergeCell ref="V7:Z7"/>
    <mergeCell ref="E6:E8"/>
    <mergeCell ref="AA7:AE7"/>
    <mergeCell ref="D15:D20"/>
    <mergeCell ref="A15:A20"/>
    <mergeCell ref="B15:B20"/>
    <mergeCell ref="C15:C20"/>
    <mergeCell ref="A9:A14"/>
    <mergeCell ref="B9:B14"/>
    <mergeCell ref="C9:C14"/>
    <mergeCell ref="D9:D14"/>
    <mergeCell ref="E9:E14"/>
  </mergeCells>
  <printOptions horizontalCentered="1" verticalCentered="1"/>
  <pageMargins left="0" right="0" top="0.74803149606299213" bottom="0" header="0.31496062992125984" footer="0"/>
  <pageSetup scale="39" fitToHeight="0" orientation="landscape" r:id="rId1"/>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1"/>
  <sheetViews>
    <sheetView zoomScale="80" zoomScaleNormal="80" zoomScaleSheetLayoutView="70" workbookViewId="0">
      <selection activeCell="D3" sqref="D3:V3"/>
    </sheetView>
  </sheetViews>
  <sheetFormatPr baseColWidth="10" defaultColWidth="11.42578125" defaultRowHeight="12.75" x14ac:dyDescent="0.25"/>
  <cols>
    <col min="1" max="1" width="14.7109375" style="85" customWidth="1"/>
    <col min="2" max="2" width="20" style="85" customWidth="1"/>
    <col min="3" max="3" width="41.5703125" style="91" customWidth="1"/>
    <col min="4" max="4" width="6.140625" style="85" customWidth="1"/>
    <col min="5" max="5" width="7.85546875" style="85" customWidth="1"/>
    <col min="6" max="6" width="12" style="85" customWidth="1"/>
    <col min="7" max="12" width="5.42578125" style="85" customWidth="1"/>
    <col min="13" max="13" width="7.7109375" style="85" customWidth="1"/>
    <col min="14" max="14" width="8.140625" style="87" customWidth="1"/>
    <col min="15" max="15" width="8.5703125" style="87" customWidth="1"/>
    <col min="16" max="16" width="8.85546875" style="87" customWidth="1"/>
    <col min="17" max="17" width="8.42578125" style="87" customWidth="1"/>
    <col min="18" max="18" width="8.28515625" style="87" customWidth="1"/>
    <col min="19" max="19" width="11.7109375" style="87" customWidth="1"/>
    <col min="20" max="20" width="12.28515625" style="87" customWidth="1"/>
    <col min="21" max="21" width="11.7109375" style="87" customWidth="1"/>
    <col min="22" max="22" width="81.28515625" style="7" customWidth="1"/>
    <col min="23" max="56" width="11.42578125" style="7"/>
    <col min="57" max="16384" width="11.42578125" style="85"/>
  </cols>
  <sheetData>
    <row r="1" spans="1:43" s="23" customFormat="1" ht="33" customHeight="1" x14ac:dyDescent="0.25">
      <c r="A1" s="265"/>
      <c r="B1" s="266"/>
      <c r="C1" s="271" t="s">
        <v>0</v>
      </c>
      <c r="D1" s="271"/>
      <c r="E1" s="271"/>
      <c r="F1" s="271"/>
      <c r="G1" s="271"/>
      <c r="H1" s="271"/>
      <c r="I1" s="271"/>
      <c r="J1" s="271"/>
      <c r="K1" s="271"/>
      <c r="L1" s="271"/>
      <c r="M1" s="271"/>
      <c r="N1" s="271"/>
      <c r="O1" s="271"/>
      <c r="P1" s="271"/>
      <c r="Q1" s="271"/>
      <c r="R1" s="271"/>
      <c r="S1" s="271"/>
      <c r="T1" s="271"/>
      <c r="U1" s="271"/>
      <c r="V1" s="272"/>
    </row>
    <row r="2" spans="1:43" s="23" customFormat="1" ht="30" customHeight="1" x14ac:dyDescent="0.25">
      <c r="A2" s="267"/>
      <c r="B2" s="268"/>
      <c r="C2" s="273" t="s">
        <v>108</v>
      </c>
      <c r="D2" s="273"/>
      <c r="E2" s="273"/>
      <c r="F2" s="273"/>
      <c r="G2" s="273"/>
      <c r="H2" s="273"/>
      <c r="I2" s="273"/>
      <c r="J2" s="273"/>
      <c r="K2" s="273"/>
      <c r="L2" s="273"/>
      <c r="M2" s="273"/>
      <c r="N2" s="273"/>
      <c r="O2" s="273"/>
      <c r="P2" s="273"/>
      <c r="Q2" s="273"/>
      <c r="R2" s="273"/>
      <c r="S2" s="273"/>
      <c r="T2" s="273"/>
      <c r="U2" s="273"/>
      <c r="V2" s="274"/>
    </row>
    <row r="3" spans="1:43" s="23" customFormat="1" ht="27.75" customHeight="1" x14ac:dyDescent="0.25">
      <c r="A3" s="267"/>
      <c r="B3" s="268"/>
      <c r="C3" s="3" t="s">
        <v>1</v>
      </c>
      <c r="D3" s="275" t="s">
        <v>110</v>
      </c>
      <c r="E3" s="275"/>
      <c r="F3" s="275"/>
      <c r="G3" s="275"/>
      <c r="H3" s="275"/>
      <c r="I3" s="275"/>
      <c r="J3" s="275"/>
      <c r="K3" s="275"/>
      <c r="L3" s="275"/>
      <c r="M3" s="275"/>
      <c r="N3" s="275"/>
      <c r="O3" s="275"/>
      <c r="P3" s="275"/>
      <c r="Q3" s="275"/>
      <c r="R3" s="275"/>
      <c r="S3" s="275"/>
      <c r="T3" s="275"/>
      <c r="U3" s="275"/>
      <c r="V3" s="276"/>
    </row>
    <row r="4" spans="1:43" s="23" customFormat="1" ht="33" customHeight="1" thickBot="1" x14ac:dyDescent="0.3">
      <c r="A4" s="269"/>
      <c r="B4" s="270"/>
      <c r="C4" s="4" t="s">
        <v>16</v>
      </c>
      <c r="D4" s="277" t="s">
        <v>126</v>
      </c>
      <c r="E4" s="277"/>
      <c r="F4" s="277"/>
      <c r="G4" s="277"/>
      <c r="H4" s="277"/>
      <c r="I4" s="277"/>
      <c r="J4" s="277"/>
      <c r="K4" s="277"/>
      <c r="L4" s="277"/>
      <c r="M4" s="277"/>
      <c r="N4" s="277"/>
      <c r="O4" s="277"/>
      <c r="P4" s="277"/>
      <c r="Q4" s="277"/>
      <c r="R4" s="277"/>
      <c r="S4" s="277"/>
      <c r="T4" s="277"/>
      <c r="U4" s="277"/>
      <c r="V4" s="278"/>
    </row>
    <row r="5" spans="1:43" s="23" customFormat="1" ht="13.5" thickBot="1" x14ac:dyDescent="0.3">
      <c r="A5" s="2"/>
      <c r="B5" s="85"/>
      <c r="C5" s="86"/>
      <c r="D5" s="85"/>
      <c r="E5" s="85"/>
      <c r="F5" s="85"/>
      <c r="G5" s="85"/>
      <c r="H5" s="85"/>
      <c r="I5" s="85"/>
      <c r="J5" s="85"/>
      <c r="K5" s="85"/>
      <c r="L5" s="85"/>
      <c r="M5" s="85"/>
      <c r="N5" s="87"/>
      <c r="O5" s="87"/>
      <c r="P5" s="87"/>
      <c r="Q5" s="87"/>
      <c r="R5" s="87"/>
      <c r="S5" s="87"/>
      <c r="T5" s="87"/>
      <c r="U5" s="87"/>
    </row>
    <row r="6" spans="1:43" s="88" customFormat="1" ht="42.75" customHeight="1" x14ac:dyDescent="0.25">
      <c r="A6" s="262" t="s">
        <v>65</v>
      </c>
      <c r="B6" s="285" t="s">
        <v>66</v>
      </c>
      <c r="C6" s="281" t="s">
        <v>67</v>
      </c>
      <c r="D6" s="283" t="s">
        <v>68</v>
      </c>
      <c r="E6" s="284"/>
      <c r="F6" s="285" t="s">
        <v>161</v>
      </c>
      <c r="G6" s="285"/>
      <c r="H6" s="285"/>
      <c r="I6" s="285"/>
      <c r="J6" s="285"/>
      <c r="K6" s="285"/>
      <c r="L6" s="285"/>
      <c r="M6" s="285"/>
      <c r="N6" s="285"/>
      <c r="O6" s="285"/>
      <c r="P6" s="285"/>
      <c r="Q6" s="285"/>
      <c r="R6" s="285"/>
      <c r="S6" s="285"/>
      <c r="T6" s="285" t="s">
        <v>72</v>
      </c>
      <c r="U6" s="285"/>
      <c r="V6" s="279" t="s">
        <v>160</v>
      </c>
    </row>
    <row r="7" spans="1:43" s="88" customFormat="1" ht="44.25" customHeight="1" thickBot="1" x14ac:dyDescent="0.3">
      <c r="A7" s="263"/>
      <c r="B7" s="286"/>
      <c r="C7" s="282"/>
      <c r="D7" s="92" t="s">
        <v>69</v>
      </c>
      <c r="E7" s="92" t="s">
        <v>70</v>
      </c>
      <c r="F7" s="92" t="s">
        <v>71</v>
      </c>
      <c r="G7" s="5" t="s">
        <v>17</v>
      </c>
      <c r="H7" s="5" t="s">
        <v>18</v>
      </c>
      <c r="I7" s="5" t="s">
        <v>19</v>
      </c>
      <c r="J7" s="5" t="s">
        <v>20</v>
      </c>
      <c r="K7" s="5" t="s">
        <v>21</v>
      </c>
      <c r="L7" s="5" t="s">
        <v>22</v>
      </c>
      <c r="M7" s="5" t="s">
        <v>23</v>
      </c>
      <c r="N7" s="5" t="s">
        <v>24</v>
      </c>
      <c r="O7" s="5" t="s">
        <v>25</v>
      </c>
      <c r="P7" s="5" t="s">
        <v>26</v>
      </c>
      <c r="Q7" s="5" t="s">
        <v>27</v>
      </c>
      <c r="R7" s="5" t="s">
        <v>28</v>
      </c>
      <c r="S7" s="6" t="s">
        <v>29</v>
      </c>
      <c r="T7" s="81" t="s">
        <v>73</v>
      </c>
      <c r="U7" s="81" t="s">
        <v>74</v>
      </c>
      <c r="V7" s="280"/>
    </row>
    <row r="8" spans="1:43" s="7" customFormat="1" ht="52.9" customHeight="1" x14ac:dyDescent="0.25">
      <c r="A8" s="287" t="s">
        <v>130</v>
      </c>
      <c r="B8" s="291" t="s">
        <v>121</v>
      </c>
      <c r="C8" s="287" t="s">
        <v>131</v>
      </c>
      <c r="D8" s="294" t="s">
        <v>111</v>
      </c>
      <c r="E8" s="296"/>
      <c r="F8" s="93" t="s">
        <v>112</v>
      </c>
      <c r="G8" s="8">
        <v>0</v>
      </c>
      <c r="H8" s="8">
        <v>0</v>
      </c>
      <c r="I8" s="8">
        <v>0</v>
      </c>
      <c r="J8" s="8">
        <v>0</v>
      </c>
      <c r="K8" s="8">
        <v>0</v>
      </c>
      <c r="L8" s="8">
        <v>0</v>
      </c>
      <c r="M8" s="8">
        <v>0</v>
      </c>
      <c r="N8" s="8">
        <v>0</v>
      </c>
      <c r="O8" s="8">
        <v>0</v>
      </c>
      <c r="P8" s="8">
        <v>0</v>
      </c>
      <c r="Q8" s="8">
        <v>0</v>
      </c>
      <c r="R8" s="8">
        <v>0</v>
      </c>
      <c r="S8" s="93">
        <f>SUM(G8:R8)</f>
        <v>0</v>
      </c>
      <c r="T8" s="298">
        <v>0</v>
      </c>
      <c r="U8" s="288">
        <v>0</v>
      </c>
      <c r="V8" s="300"/>
    </row>
    <row r="9" spans="1:43" s="7" customFormat="1" ht="52.9" customHeight="1" x14ac:dyDescent="0.25">
      <c r="A9" s="290"/>
      <c r="B9" s="292"/>
      <c r="C9" s="290"/>
      <c r="D9" s="295"/>
      <c r="E9" s="297"/>
      <c r="F9" s="173" t="s">
        <v>113</v>
      </c>
      <c r="G9" s="174"/>
      <c r="H9" s="174"/>
      <c r="I9" s="174"/>
      <c r="J9" s="174"/>
      <c r="K9" s="174"/>
      <c r="L9" s="174"/>
      <c r="M9" s="174"/>
      <c r="N9" s="174"/>
      <c r="O9" s="174"/>
      <c r="P9" s="174"/>
      <c r="Q9" s="174"/>
      <c r="R9" s="174"/>
      <c r="S9" s="173">
        <f>SUM(G9:R9)</f>
        <v>0</v>
      </c>
      <c r="T9" s="299"/>
      <c r="U9" s="289"/>
      <c r="V9" s="301"/>
    </row>
    <row r="10" spans="1:43" s="7" customFormat="1" ht="135" customHeight="1" x14ac:dyDescent="0.25">
      <c r="A10" s="287" t="s">
        <v>122</v>
      </c>
      <c r="B10" s="291" t="s">
        <v>123</v>
      </c>
      <c r="C10" s="287" t="s">
        <v>139</v>
      </c>
      <c r="D10" s="302" t="s">
        <v>111</v>
      </c>
      <c r="E10" s="293"/>
      <c r="F10" s="175" t="s">
        <v>112</v>
      </c>
      <c r="G10" s="176">
        <v>0</v>
      </c>
      <c r="H10" s="176">
        <v>0</v>
      </c>
      <c r="I10" s="176">
        <v>0</v>
      </c>
      <c r="J10" s="176">
        <v>0</v>
      </c>
      <c r="K10" s="176">
        <v>0</v>
      </c>
      <c r="L10" s="176">
        <v>0</v>
      </c>
      <c r="M10" s="176">
        <v>0</v>
      </c>
      <c r="N10" s="176">
        <v>0</v>
      </c>
      <c r="O10" s="176">
        <v>0</v>
      </c>
      <c r="P10" s="176">
        <v>0</v>
      </c>
      <c r="Q10" s="176">
        <v>0</v>
      </c>
      <c r="R10" s="176">
        <v>0</v>
      </c>
      <c r="S10" s="175">
        <f>SUM(G10:R10)</f>
        <v>0</v>
      </c>
      <c r="T10" s="298">
        <v>1</v>
      </c>
      <c r="U10" s="288">
        <v>1</v>
      </c>
      <c r="V10" s="303"/>
    </row>
    <row r="11" spans="1:43" s="7" customFormat="1" ht="135" customHeight="1" x14ac:dyDescent="0.25">
      <c r="A11" s="287"/>
      <c r="B11" s="291"/>
      <c r="C11" s="287"/>
      <c r="D11" s="302"/>
      <c r="E11" s="293"/>
      <c r="F11" s="94" t="s">
        <v>113</v>
      </c>
      <c r="G11" s="9"/>
      <c r="H11" s="9"/>
      <c r="I11" s="9"/>
      <c r="J11" s="9"/>
      <c r="K11" s="9"/>
      <c r="L11" s="9"/>
      <c r="M11" s="9"/>
      <c r="N11" s="9"/>
      <c r="O11" s="9"/>
      <c r="P11" s="9"/>
      <c r="Q11" s="9"/>
      <c r="R11" s="9"/>
      <c r="S11" s="94">
        <f>SUM(G11:R11)</f>
        <v>0</v>
      </c>
      <c r="T11" s="298"/>
      <c r="U11" s="288"/>
      <c r="V11" s="304"/>
      <c r="W11" s="88"/>
      <c r="X11" s="88"/>
      <c r="Y11" s="88"/>
      <c r="Z11" s="88"/>
      <c r="AA11" s="88"/>
      <c r="AB11" s="88"/>
      <c r="AC11" s="88"/>
      <c r="AD11" s="88"/>
      <c r="AE11" s="88"/>
      <c r="AF11" s="88"/>
      <c r="AG11" s="88"/>
      <c r="AH11" s="88"/>
      <c r="AI11" s="88"/>
      <c r="AJ11" s="88"/>
      <c r="AK11" s="88"/>
      <c r="AL11" s="88"/>
      <c r="AM11" s="88"/>
      <c r="AN11" s="88"/>
      <c r="AO11" s="88"/>
      <c r="AP11" s="88"/>
      <c r="AQ11" s="88"/>
    </row>
    <row r="12" spans="1:43" ht="40.9" customHeight="1" x14ac:dyDescent="0.25">
      <c r="A12" s="264" t="s">
        <v>30</v>
      </c>
      <c r="B12" s="264"/>
      <c r="C12" s="264"/>
      <c r="D12" s="264"/>
      <c r="E12" s="264"/>
      <c r="F12" s="264"/>
      <c r="G12" s="264"/>
      <c r="H12" s="264"/>
      <c r="I12" s="264"/>
      <c r="J12" s="264"/>
      <c r="K12" s="264"/>
      <c r="L12" s="264"/>
      <c r="M12" s="264"/>
      <c r="N12" s="264"/>
      <c r="O12" s="264"/>
      <c r="P12" s="264"/>
      <c r="Q12" s="264"/>
      <c r="R12" s="264"/>
      <c r="S12" s="264"/>
      <c r="T12" s="177">
        <f>SUM(T8:T11)</f>
        <v>1</v>
      </c>
      <c r="U12" s="178">
        <f>SUM(U8:U11)</f>
        <v>1</v>
      </c>
      <c r="V12" s="179"/>
      <c r="W12" s="88"/>
      <c r="X12" s="88"/>
      <c r="Y12" s="88"/>
      <c r="Z12" s="88"/>
      <c r="AA12" s="88"/>
      <c r="AB12" s="88"/>
      <c r="AC12" s="88"/>
      <c r="AD12" s="88"/>
      <c r="AE12" s="88"/>
      <c r="AF12" s="88"/>
      <c r="AG12" s="88"/>
      <c r="AH12" s="88"/>
      <c r="AI12" s="88"/>
      <c r="AJ12" s="88"/>
      <c r="AK12" s="88"/>
      <c r="AL12" s="88"/>
      <c r="AM12" s="88"/>
      <c r="AN12" s="88"/>
      <c r="AO12" s="88"/>
      <c r="AP12" s="88"/>
      <c r="AQ12" s="88"/>
    </row>
    <row r="13" spans="1:43" ht="24" customHeight="1" x14ac:dyDescent="0.25">
      <c r="A13" s="261" t="s">
        <v>32</v>
      </c>
      <c r="B13" s="261"/>
      <c r="C13" s="261"/>
      <c r="D13" s="261"/>
      <c r="E13" s="261"/>
      <c r="F13" s="261"/>
      <c r="G13" s="261"/>
      <c r="H13" s="261"/>
      <c r="I13" s="261"/>
      <c r="J13" s="261"/>
      <c r="K13" s="261"/>
      <c r="L13" s="261"/>
      <c r="M13" s="261"/>
      <c r="N13" s="261"/>
      <c r="O13" s="261"/>
      <c r="P13" s="261"/>
      <c r="Q13" s="261"/>
      <c r="R13" s="261"/>
      <c r="S13" s="261"/>
      <c r="T13" s="261"/>
      <c r="U13" s="261"/>
      <c r="V13" s="261"/>
      <c r="W13" s="180"/>
      <c r="X13" s="180"/>
      <c r="Y13" s="180"/>
      <c r="Z13" s="180"/>
      <c r="AA13" s="180"/>
      <c r="AB13" s="180"/>
      <c r="AC13" s="180"/>
      <c r="AD13" s="180"/>
      <c r="AE13" s="180"/>
      <c r="AF13" s="180"/>
      <c r="AG13" s="180"/>
      <c r="AH13" s="180"/>
      <c r="AI13" s="180"/>
      <c r="AJ13" s="180"/>
      <c r="AK13" s="180"/>
      <c r="AL13" s="88"/>
      <c r="AM13" s="88"/>
      <c r="AN13" s="88"/>
      <c r="AO13" s="88"/>
      <c r="AP13" s="88"/>
      <c r="AQ13" s="88"/>
    </row>
    <row r="14" spans="1:43" x14ac:dyDescent="0.25">
      <c r="A14" s="7"/>
      <c r="B14" s="7"/>
      <c r="C14" s="89"/>
      <c r="D14" s="7"/>
      <c r="E14" s="7"/>
      <c r="F14" s="7"/>
      <c r="G14" s="7"/>
      <c r="H14" s="7"/>
      <c r="I14" s="7"/>
      <c r="J14" s="7"/>
      <c r="K14" s="7"/>
      <c r="L14" s="7"/>
      <c r="M14" s="7"/>
      <c r="N14" s="90"/>
      <c r="O14" s="90"/>
      <c r="P14" s="90"/>
      <c r="Q14" s="90"/>
      <c r="R14" s="90"/>
      <c r="S14" s="90"/>
      <c r="T14" s="90"/>
      <c r="U14" s="90"/>
    </row>
    <row r="15" spans="1:43" x14ac:dyDescent="0.25">
      <c r="A15" s="7"/>
      <c r="B15" s="7"/>
      <c r="C15" s="89"/>
      <c r="D15" s="7"/>
      <c r="E15" s="7"/>
      <c r="F15" s="7"/>
      <c r="G15" s="7"/>
      <c r="H15" s="7"/>
      <c r="I15" s="7"/>
      <c r="J15" s="7"/>
      <c r="K15" s="7"/>
      <c r="L15" s="7"/>
      <c r="M15" s="7"/>
      <c r="N15" s="90"/>
      <c r="O15" s="90"/>
      <c r="P15" s="90"/>
      <c r="Q15" s="90"/>
      <c r="R15" s="90"/>
      <c r="S15" s="90"/>
      <c r="T15" s="90"/>
      <c r="U15" s="90"/>
    </row>
    <row r="16" spans="1:43" x14ac:dyDescent="0.25">
      <c r="A16" s="7"/>
      <c r="B16" s="7"/>
      <c r="C16" s="89"/>
      <c r="D16" s="7"/>
      <c r="E16" s="7"/>
      <c r="F16" s="7"/>
      <c r="G16" s="7"/>
      <c r="H16" s="7"/>
      <c r="I16" s="7"/>
      <c r="J16" s="7"/>
      <c r="K16" s="7"/>
      <c r="L16" s="7"/>
      <c r="M16" s="7"/>
      <c r="N16" s="90"/>
      <c r="O16" s="90"/>
      <c r="P16" s="90"/>
      <c r="Q16" s="90"/>
      <c r="R16" s="90"/>
      <c r="S16" s="90"/>
      <c r="T16" s="90"/>
      <c r="U16" s="90"/>
    </row>
    <row r="17" spans="1:21" x14ac:dyDescent="0.25">
      <c r="A17" s="7"/>
      <c r="B17" s="7"/>
      <c r="C17" s="89"/>
      <c r="D17" s="7"/>
      <c r="E17" s="7"/>
      <c r="F17" s="7"/>
      <c r="G17" s="7"/>
      <c r="H17" s="7"/>
      <c r="I17" s="7"/>
      <c r="J17" s="7"/>
      <c r="K17" s="7"/>
      <c r="L17" s="7"/>
      <c r="M17" s="7"/>
      <c r="N17" s="90"/>
      <c r="O17" s="90"/>
      <c r="P17" s="90"/>
      <c r="Q17" s="90"/>
      <c r="R17" s="90"/>
      <c r="S17" s="90"/>
      <c r="T17" s="90"/>
      <c r="U17" s="90"/>
    </row>
    <row r="18" spans="1:21" x14ac:dyDescent="0.25">
      <c r="A18" s="7"/>
      <c r="B18" s="7"/>
      <c r="C18" s="89"/>
      <c r="D18" s="7"/>
      <c r="E18" s="7"/>
      <c r="F18" s="7"/>
      <c r="G18" s="7"/>
      <c r="H18" s="7"/>
      <c r="I18" s="7"/>
      <c r="J18" s="7"/>
      <c r="K18" s="7"/>
      <c r="L18" s="7"/>
      <c r="M18" s="7"/>
      <c r="N18" s="90"/>
      <c r="O18" s="90"/>
      <c r="P18" s="90"/>
      <c r="Q18" s="90"/>
      <c r="R18" s="90"/>
      <c r="S18" s="90"/>
      <c r="T18" s="90"/>
      <c r="U18" s="90"/>
    </row>
    <row r="19" spans="1:21" x14ac:dyDescent="0.25">
      <c r="A19" s="7"/>
      <c r="B19" s="7"/>
      <c r="C19" s="89"/>
      <c r="D19" s="7"/>
      <c r="E19" s="7"/>
      <c r="F19" s="7"/>
      <c r="G19" s="7"/>
      <c r="H19" s="7"/>
      <c r="I19" s="7"/>
      <c r="J19" s="7"/>
      <c r="K19" s="7"/>
      <c r="L19" s="7"/>
      <c r="M19" s="7"/>
      <c r="N19" s="90"/>
      <c r="O19" s="90"/>
      <c r="P19" s="90"/>
      <c r="Q19" s="90"/>
      <c r="R19" s="90"/>
      <c r="S19" s="90"/>
      <c r="T19" s="90"/>
      <c r="U19" s="90"/>
    </row>
    <row r="20" spans="1:21" x14ac:dyDescent="0.25">
      <c r="A20" s="7"/>
      <c r="B20" s="7"/>
      <c r="C20" s="89"/>
      <c r="D20" s="7"/>
      <c r="E20" s="7"/>
      <c r="F20" s="7"/>
      <c r="G20" s="7"/>
      <c r="H20" s="7"/>
      <c r="I20" s="7"/>
      <c r="J20" s="7"/>
      <c r="K20" s="7"/>
      <c r="L20" s="7"/>
      <c r="M20" s="7"/>
      <c r="N20" s="90"/>
      <c r="O20" s="90"/>
      <c r="P20" s="90"/>
      <c r="Q20" s="90"/>
      <c r="R20" s="90"/>
      <c r="S20" s="90"/>
      <c r="T20" s="90"/>
      <c r="U20" s="90"/>
    </row>
    <row r="21" spans="1:21" x14ac:dyDescent="0.25">
      <c r="A21" s="7"/>
      <c r="B21" s="7"/>
      <c r="C21" s="89"/>
      <c r="D21" s="7"/>
      <c r="E21" s="7"/>
      <c r="F21" s="7"/>
      <c r="G21" s="7"/>
      <c r="H21" s="7"/>
      <c r="I21" s="7"/>
      <c r="J21" s="7"/>
      <c r="K21" s="7"/>
      <c r="L21" s="7"/>
      <c r="M21" s="7"/>
      <c r="N21" s="90"/>
      <c r="O21" s="90"/>
      <c r="P21" s="90"/>
      <c r="Q21" s="90"/>
      <c r="R21" s="90"/>
      <c r="S21" s="90"/>
      <c r="T21" s="90"/>
      <c r="U21" s="90"/>
    </row>
    <row r="22" spans="1:21" x14ac:dyDescent="0.25">
      <c r="A22" s="7"/>
      <c r="B22" s="7"/>
      <c r="C22" s="89"/>
      <c r="D22" s="7"/>
      <c r="E22" s="7"/>
      <c r="F22" s="7"/>
      <c r="G22" s="7"/>
      <c r="H22" s="7"/>
      <c r="I22" s="7"/>
      <c r="J22" s="7"/>
      <c r="K22" s="7"/>
      <c r="L22" s="7"/>
      <c r="M22" s="7"/>
      <c r="N22" s="90"/>
      <c r="O22" s="90"/>
      <c r="P22" s="90"/>
      <c r="Q22" s="90"/>
      <c r="R22" s="90"/>
      <c r="S22" s="90"/>
      <c r="T22" s="90"/>
      <c r="U22" s="90"/>
    </row>
    <row r="23" spans="1:21" x14ac:dyDescent="0.25">
      <c r="A23" s="7"/>
      <c r="B23" s="7"/>
      <c r="C23" s="89"/>
      <c r="D23" s="7"/>
      <c r="E23" s="7"/>
      <c r="F23" s="7"/>
      <c r="G23" s="7"/>
      <c r="H23" s="7"/>
      <c r="I23" s="7"/>
      <c r="J23" s="7"/>
      <c r="K23" s="7"/>
      <c r="L23" s="7"/>
      <c r="M23" s="7"/>
      <c r="N23" s="90"/>
      <c r="O23" s="90"/>
      <c r="P23" s="90"/>
      <c r="Q23" s="90"/>
      <c r="R23" s="90"/>
      <c r="S23" s="90"/>
      <c r="T23" s="90"/>
      <c r="U23" s="90"/>
    </row>
    <row r="24" spans="1:21" x14ac:dyDescent="0.25">
      <c r="A24" s="7"/>
      <c r="B24" s="7"/>
      <c r="C24" s="89"/>
      <c r="D24" s="7"/>
      <c r="E24" s="7"/>
      <c r="F24" s="7"/>
      <c r="G24" s="7"/>
      <c r="H24" s="7"/>
      <c r="I24" s="7"/>
      <c r="J24" s="7"/>
      <c r="K24" s="7"/>
      <c r="L24" s="7"/>
      <c r="M24" s="7"/>
      <c r="N24" s="90"/>
      <c r="O24" s="90"/>
      <c r="P24" s="90"/>
      <c r="Q24" s="90"/>
      <c r="R24" s="90"/>
      <c r="S24" s="90"/>
      <c r="T24" s="90"/>
      <c r="U24" s="90"/>
    </row>
    <row r="25" spans="1:21" x14ac:dyDescent="0.25">
      <c r="A25" s="7"/>
      <c r="B25" s="7"/>
      <c r="C25" s="89"/>
      <c r="D25" s="7"/>
      <c r="E25" s="7"/>
      <c r="F25" s="7"/>
      <c r="G25" s="7"/>
      <c r="H25" s="7"/>
      <c r="I25" s="7"/>
      <c r="J25" s="7"/>
      <c r="K25" s="7"/>
      <c r="L25" s="7"/>
      <c r="M25" s="7"/>
      <c r="N25" s="90"/>
      <c r="O25" s="90"/>
      <c r="P25" s="90"/>
      <c r="Q25" s="90"/>
      <c r="R25" s="90"/>
      <c r="S25" s="90"/>
      <c r="T25" s="90"/>
      <c r="U25" s="90"/>
    </row>
    <row r="26" spans="1:21" x14ac:dyDescent="0.25">
      <c r="A26" s="7"/>
      <c r="B26" s="7"/>
      <c r="C26" s="89"/>
      <c r="D26" s="7"/>
      <c r="E26" s="7"/>
      <c r="F26" s="7"/>
      <c r="G26" s="7"/>
      <c r="H26" s="7"/>
      <c r="I26" s="7"/>
      <c r="J26" s="7"/>
      <c r="K26" s="7"/>
      <c r="L26" s="7"/>
      <c r="M26" s="7"/>
      <c r="N26" s="90"/>
      <c r="O26" s="90"/>
      <c r="P26" s="90"/>
      <c r="Q26" s="90"/>
      <c r="R26" s="90"/>
      <c r="S26" s="90"/>
      <c r="T26" s="90"/>
      <c r="U26" s="90"/>
    </row>
    <row r="27" spans="1:21" x14ac:dyDescent="0.25">
      <c r="A27" s="7"/>
      <c r="B27" s="7"/>
      <c r="C27" s="89"/>
      <c r="D27" s="7"/>
      <c r="E27" s="7"/>
      <c r="F27" s="7"/>
      <c r="G27" s="7"/>
      <c r="H27" s="7"/>
      <c r="I27" s="7"/>
      <c r="J27" s="7"/>
      <c r="K27" s="7"/>
      <c r="L27" s="7"/>
      <c r="M27" s="7"/>
      <c r="N27" s="90"/>
      <c r="O27" s="90"/>
      <c r="P27" s="90"/>
      <c r="Q27" s="90"/>
      <c r="R27" s="90"/>
      <c r="S27" s="90"/>
      <c r="T27" s="90"/>
      <c r="U27" s="90"/>
    </row>
    <row r="28" spans="1:21" x14ac:dyDescent="0.25">
      <c r="A28" s="7"/>
      <c r="B28" s="7"/>
      <c r="C28" s="89"/>
      <c r="D28" s="7"/>
      <c r="E28" s="7"/>
      <c r="F28" s="7"/>
      <c r="G28" s="7"/>
      <c r="H28" s="7"/>
      <c r="I28" s="7"/>
      <c r="J28" s="7"/>
      <c r="K28" s="7"/>
      <c r="L28" s="7"/>
      <c r="M28" s="7"/>
      <c r="N28" s="90"/>
      <c r="O28" s="90"/>
      <c r="P28" s="90"/>
      <c r="Q28" s="90"/>
      <c r="R28" s="90"/>
      <c r="S28" s="90"/>
      <c r="T28" s="90"/>
      <c r="U28" s="90"/>
    </row>
    <row r="29" spans="1:21" x14ac:dyDescent="0.25">
      <c r="A29" s="7"/>
      <c r="B29" s="7"/>
      <c r="C29" s="89"/>
      <c r="D29" s="7"/>
      <c r="E29" s="7"/>
      <c r="F29" s="7"/>
      <c r="G29" s="7"/>
      <c r="H29" s="7"/>
      <c r="I29" s="7"/>
      <c r="J29" s="7"/>
      <c r="K29" s="7"/>
      <c r="L29" s="7"/>
      <c r="M29" s="7"/>
      <c r="N29" s="90"/>
      <c r="O29" s="90"/>
      <c r="P29" s="90"/>
      <c r="Q29" s="90"/>
      <c r="R29" s="90"/>
      <c r="S29" s="90"/>
      <c r="T29" s="90"/>
      <c r="U29" s="90"/>
    </row>
    <row r="30" spans="1:21" x14ac:dyDescent="0.25">
      <c r="A30" s="7"/>
      <c r="B30" s="7"/>
      <c r="C30" s="89"/>
      <c r="D30" s="7"/>
      <c r="E30" s="7"/>
      <c r="F30" s="7"/>
      <c r="G30" s="7"/>
      <c r="H30" s="7"/>
      <c r="I30" s="7"/>
      <c r="J30" s="7"/>
      <c r="K30" s="7"/>
      <c r="L30" s="7"/>
      <c r="M30" s="7"/>
      <c r="N30" s="90"/>
      <c r="O30" s="90"/>
      <c r="P30" s="90"/>
      <c r="Q30" s="90"/>
      <c r="R30" s="90"/>
      <c r="S30" s="90"/>
      <c r="T30" s="90"/>
      <c r="U30" s="90"/>
    </row>
    <row r="31" spans="1:21" x14ac:dyDescent="0.25">
      <c r="A31" s="7"/>
      <c r="B31" s="7"/>
      <c r="C31" s="89"/>
      <c r="D31" s="7"/>
      <c r="E31" s="7"/>
      <c r="F31" s="7"/>
      <c r="G31" s="7"/>
      <c r="H31" s="7"/>
      <c r="I31" s="7"/>
      <c r="J31" s="7"/>
      <c r="K31" s="7"/>
      <c r="L31" s="7"/>
      <c r="M31" s="7"/>
      <c r="N31" s="90"/>
      <c r="O31" s="90"/>
      <c r="P31" s="90"/>
      <c r="Q31" s="90"/>
      <c r="R31" s="90"/>
      <c r="S31" s="90"/>
      <c r="T31" s="90"/>
      <c r="U31" s="90"/>
    </row>
    <row r="32" spans="1:21" x14ac:dyDescent="0.25">
      <c r="A32" s="7"/>
      <c r="B32" s="7"/>
      <c r="C32" s="89"/>
      <c r="D32" s="7"/>
      <c r="E32" s="7"/>
      <c r="F32" s="7"/>
      <c r="G32" s="7"/>
      <c r="H32" s="7"/>
      <c r="I32" s="7"/>
      <c r="J32" s="7"/>
      <c r="K32" s="7"/>
      <c r="L32" s="7"/>
      <c r="M32" s="7"/>
      <c r="N32" s="90"/>
      <c r="O32" s="90"/>
      <c r="P32" s="90"/>
      <c r="Q32" s="90"/>
      <c r="R32" s="90"/>
      <c r="S32" s="90"/>
      <c r="T32" s="90"/>
      <c r="U32" s="90"/>
    </row>
    <row r="33" spans="1:21" x14ac:dyDescent="0.25">
      <c r="A33" s="7"/>
      <c r="B33" s="7"/>
      <c r="C33" s="89"/>
      <c r="D33" s="7"/>
      <c r="E33" s="7"/>
      <c r="F33" s="7"/>
      <c r="G33" s="7"/>
      <c r="H33" s="7"/>
      <c r="I33" s="7"/>
      <c r="J33" s="7"/>
      <c r="K33" s="7"/>
      <c r="L33" s="7"/>
      <c r="M33" s="7"/>
      <c r="N33" s="90"/>
      <c r="O33" s="90"/>
      <c r="P33" s="90"/>
      <c r="Q33" s="90"/>
      <c r="R33" s="90"/>
      <c r="S33" s="90"/>
      <c r="T33" s="90"/>
      <c r="U33" s="90"/>
    </row>
    <row r="34" spans="1:21" x14ac:dyDescent="0.25">
      <c r="A34" s="7"/>
      <c r="B34" s="7"/>
      <c r="C34" s="89"/>
      <c r="D34" s="7"/>
      <c r="E34" s="7"/>
      <c r="F34" s="7"/>
      <c r="G34" s="7"/>
      <c r="H34" s="7"/>
      <c r="I34" s="7"/>
      <c r="J34" s="7"/>
      <c r="K34" s="7"/>
      <c r="L34" s="7"/>
      <c r="M34" s="7"/>
      <c r="N34" s="90"/>
      <c r="O34" s="90"/>
      <c r="P34" s="90"/>
      <c r="Q34" s="90"/>
      <c r="R34" s="90"/>
      <c r="S34" s="90"/>
      <c r="T34" s="90"/>
      <c r="U34" s="90"/>
    </row>
    <row r="35" spans="1:21" x14ac:dyDescent="0.25">
      <c r="A35" s="7"/>
      <c r="B35" s="7"/>
      <c r="C35" s="89"/>
      <c r="D35" s="7"/>
      <c r="E35" s="7"/>
      <c r="F35" s="7"/>
      <c r="G35" s="7"/>
      <c r="H35" s="7"/>
      <c r="I35" s="7"/>
      <c r="J35" s="7"/>
      <c r="K35" s="7"/>
      <c r="L35" s="7"/>
      <c r="M35" s="7"/>
      <c r="N35" s="90"/>
      <c r="O35" s="90"/>
      <c r="P35" s="90"/>
      <c r="Q35" s="90"/>
      <c r="R35" s="90"/>
      <c r="S35" s="90"/>
      <c r="T35" s="90"/>
      <c r="U35" s="90"/>
    </row>
    <row r="36" spans="1:21" x14ac:dyDescent="0.25">
      <c r="A36" s="7"/>
      <c r="B36" s="7"/>
      <c r="C36" s="89"/>
      <c r="D36" s="7"/>
      <c r="E36" s="7"/>
      <c r="F36" s="7"/>
      <c r="G36" s="7"/>
      <c r="H36" s="7"/>
      <c r="I36" s="7"/>
      <c r="J36" s="7"/>
      <c r="K36" s="7"/>
      <c r="L36" s="7"/>
      <c r="M36" s="7"/>
      <c r="N36" s="90"/>
      <c r="O36" s="90"/>
      <c r="P36" s="90"/>
      <c r="Q36" s="90"/>
      <c r="R36" s="90"/>
      <c r="S36" s="90"/>
      <c r="T36" s="90"/>
      <c r="U36" s="90"/>
    </row>
    <row r="37" spans="1:21" x14ac:dyDescent="0.25">
      <c r="A37" s="7"/>
      <c r="B37" s="7"/>
      <c r="C37" s="89"/>
      <c r="D37" s="7"/>
      <c r="E37" s="7"/>
      <c r="F37" s="7"/>
      <c r="G37" s="7"/>
      <c r="H37" s="7"/>
      <c r="I37" s="7"/>
      <c r="J37" s="7"/>
      <c r="K37" s="7"/>
      <c r="L37" s="7"/>
      <c r="M37" s="7"/>
      <c r="N37" s="90"/>
      <c r="O37" s="90"/>
      <c r="P37" s="90"/>
      <c r="Q37" s="90"/>
      <c r="R37" s="90"/>
      <c r="S37" s="90"/>
      <c r="T37" s="90"/>
      <c r="U37" s="90"/>
    </row>
    <row r="38" spans="1:21" x14ac:dyDescent="0.25">
      <c r="A38" s="7"/>
      <c r="B38" s="7"/>
      <c r="C38" s="89"/>
      <c r="D38" s="7"/>
      <c r="E38" s="7"/>
      <c r="F38" s="7"/>
      <c r="G38" s="7"/>
      <c r="H38" s="7"/>
      <c r="I38" s="7"/>
      <c r="J38" s="7"/>
      <c r="K38" s="7"/>
      <c r="L38" s="7"/>
      <c r="M38" s="7"/>
      <c r="N38" s="90"/>
      <c r="O38" s="90"/>
      <c r="P38" s="90"/>
      <c r="Q38" s="90"/>
      <c r="R38" s="90"/>
      <c r="S38" s="90"/>
      <c r="T38" s="90"/>
      <c r="U38" s="90"/>
    </row>
    <row r="39" spans="1:21" x14ac:dyDescent="0.25">
      <c r="A39" s="7"/>
      <c r="B39" s="7"/>
      <c r="C39" s="89"/>
      <c r="D39" s="7"/>
      <c r="E39" s="7"/>
      <c r="F39" s="7"/>
      <c r="G39" s="7"/>
      <c r="H39" s="7"/>
      <c r="I39" s="7"/>
      <c r="J39" s="7"/>
      <c r="K39" s="7"/>
      <c r="L39" s="7"/>
      <c r="M39" s="7"/>
      <c r="N39" s="90"/>
      <c r="O39" s="90"/>
      <c r="P39" s="90"/>
      <c r="Q39" s="90"/>
      <c r="R39" s="90"/>
      <c r="S39" s="90"/>
      <c r="T39" s="90"/>
      <c r="U39" s="90"/>
    </row>
    <row r="40" spans="1:21" x14ac:dyDescent="0.25">
      <c r="A40" s="7"/>
      <c r="B40" s="7"/>
      <c r="C40" s="89"/>
      <c r="D40" s="7"/>
      <c r="E40" s="7"/>
      <c r="F40" s="7"/>
      <c r="G40" s="7"/>
      <c r="H40" s="7"/>
      <c r="I40" s="7"/>
      <c r="J40" s="7"/>
      <c r="K40" s="7"/>
      <c r="L40" s="7"/>
      <c r="M40" s="7"/>
      <c r="N40" s="90"/>
      <c r="O40" s="90"/>
      <c r="P40" s="90"/>
      <c r="Q40" s="90"/>
      <c r="R40" s="90"/>
      <c r="S40" s="90"/>
      <c r="T40" s="90"/>
      <c r="U40" s="90"/>
    </row>
    <row r="41" spans="1:21" x14ac:dyDescent="0.25">
      <c r="A41" s="7"/>
      <c r="B41" s="7"/>
      <c r="C41" s="89"/>
      <c r="D41" s="7"/>
      <c r="E41" s="7"/>
      <c r="F41" s="7"/>
      <c r="G41" s="7"/>
      <c r="H41" s="7"/>
      <c r="I41" s="7"/>
      <c r="J41" s="7"/>
      <c r="K41" s="7"/>
      <c r="L41" s="7"/>
      <c r="M41" s="7"/>
      <c r="N41" s="90"/>
      <c r="O41" s="90"/>
      <c r="P41" s="90"/>
      <c r="Q41" s="90"/>
      <c r="R41" s="90"/>
      <c r="S41" s="90"/>
      <c r="T41" s="90"/>
      <c r="U41" s="90"/>
    </row>
    <row r="42" spans="1:21" x14ac:dyDescent="0.25">
      <c r="A42" s="7"/>
      <c r="B42" s="7"/>
      <c r="C42" s="89"/>
      <c r="D42" s="7"/>
      <c r="E42" s="7"/>
      <c r="F42" s="7"/>
      <c r="G42" s="7"/>
      <c r="H42" s="7"/>
      <c r="I42" s="7"/>
      <c r="J42" s="7"/>
      <c r="K42" s="7"/>
      <c r="L42" s="7"/>
      <c r="M42" s="7"/>
      <c r="N42" s="90"/>
      <c r="O42" s="90"/>
      <c r="P42" s="90"/>
      <c r="Q42" s="90"/>
      <c r="R42" s="90"/>
      <c r="S42" s="90"/>
      <c r="T42" s="90"/>
      <c r="U42" s="90"/>
    </row>
    <row r="43" spans="1:21" x14ac:dyDescent="0.25">
      <c r="A43" s="7"/>
      <c r="B43" s="7"/>
      <c r="C43" s="89"/>
      <c r="D43" s="7"/>
      <c r="E43" s="7"/>
      <c r="F43" s="7"/>
      <c r="G43" s="7"/>
      <c r="H43" s="7"/>
      <c r="I43" s="7"/>
      <c r="J43" s="7"/>
      <c r="K43" s="7"/>
      <c r="L43" s="7"/>
      <c r="M43" s="7"/>
      <c r="N43" s="90"/>
      <c r="O43" s="90"/>
      <c r="P43" s="90"/>
      <c r="Q43" s="90"/>
      <c r="R43" s="90"/>
      <c r="S43" s="90"/>
      <c r="T43" s="90"/>
      <c r="U43" s="90"/>
    </row>
    <row r="44" spans="1:21" x14ac:dyDescent="0.25">
      <c r="A44" s="7"/>
      <c r="B44" s="7"/>
      <c r="C44" s="89"/>
      <c r="D44" s="7"/>
      <c r="E44" s="7"/>
      <c r="F44" s="7"/>
      <c r="G44" s="7"/>
      <c r="H44" s="7"/>
      <c r="I44" s="7"/>
      <c r="J44" s="7"/>
      <c r="K44" s="7"/>
      <c r="L44" s="7"/>
      <c r="M44" s="7"/>
      <c r="N44" s="90"/>
      <c r="O44" s="90"/>
      <c r="P44" s="90"/>
      <c r="Q44" s="90"/>
      <c r="R44" s="90"/>
      <c r="S44" s="90"/>
      <c r="T44" s="90"/>
      <c r="U44" s="90"/>
    </row>
    <row r="45" spans="1:21" x14ac:dyDescent="0.25">
      <c r="A45" s="7"/>
      <c r="B45" s="7"/>
      <c r="C45" s="89"/>
      <c r="D45" s="7"/>
      <c r="E45" s="7"/>
      <c r="F45" s="7"/>
      <c r="G45" s="7"/>
      <c r="H45" s="7"/>
      <c r="I45" s="7"/>
      <c r="J45" s="7"/>
      <c r="K45" s="7"/>
      <c r="L45" s="7"/>
      <c r="M45" s="7"/>
      <c r="N45" s="90"/>
      <c r="O45" s="90"/>
      <c r="P45" s="90"/>
      <c r="Q45" s="90"/>
      <c r="R45" s="90"/>
      <c r="S45" s="90"/>
      <c r="T45" s="90"/>
      <c r="U45" s="90"/>
    </row>
    <row r="46" spans="1:21" x14ac:dyDescent="0.25">
      <c r="A46" s="7"/>
      <c r="B46" s="7"/>
      <c r="C46" s="89"/>
      <c r="D46" s="7"/>
      <c r="E46" s="7"/>
      <c r="F46" s="7"/>
      <c r="G46" s="7"/>
      <c r="H46" s="7"/>
      <c r="I46" s="7"/>
      <c r="J46" s="7"/>
      <c r="K46" s="7"/>
      <c r="L46" s="7"/>
      <c r="M46" s="7"/>
      <c r="N46" s="90"/>
      <c r="O46" s="90"/>
      <c r="P46" s="90"/>
      <c r="Q46" s="90"/>
      <c r="R46" s="90"/>
      <c r="S46" s="90"/>
      <c r="T46" s="90"/>
      <c r="U46" s="90"/>
    </row>
    <row r="47" spans="1:21" x14ac:dyDescent="0.25">
      <c r="A47" s="7"/>
      <c r="B47" s="7"/>
      <c r="C47" s="89"/>
      <c r="D47" s="7"/>
      <c r="E47" s="7"/>
      <c r="F47" s="7"/>
      <c r="G47" s="7"/>
      <c r="H47" s="7"/>
      <c r="I47" s="7"/>
      <c r="J47" s="7"/>
      <c r="K47" s="7"/>
      <c r="L47" s="7"/>
      <c r="M47" s="7"/>
      <c r="N47" s="90"/>
      <c r="O47" s="90"/>
      <c r="P47" s="90"/>
      <c r="Q47" s="90"/>
      <c r="R47" s="90"/>
      <c r="S47" s="90"/>
      <c r="T47" s="90"/>
      <c r="U47" s="90"/>
    </row>
    <row r="48" spans="1:21" x14ac:dyDescent="0.25">
      <c r="A48" s="7"/>
      <c r="B48" s="7"/>
      <c r="C48" s="89"/>
      <c r="D48" s="7"/>
      <c r="E48" s="7"/>
      <c r="F48" s="7"/>
      <c r="G48" s="7"/>
      <c r="H48" s="7"/>
      <c r="I48" s="7"/>
      <c r="J48" s="7"/>
      <c r="K48" s="7"/>
      <c r="L48" s="7"/>
      <c r="M48" s="7"/>
      <c r="N48" s="90"/>
      <c r="O48" s="90"/>
      <c r="P48" s="90"/>
      <c r="Q48" s="90"/>
      <c r="R48" s="90"/>
      <c r="S48" s="90"/>
      <c r="T48" s="90"/>
      <c r="U48" s="90"/>
    </row>
    <row r="49" spans="1:21" x14ac:dyDescent="0.25">
      <c r="A49" s="7"/>
      <c r="B49" s="7"/>
      <c r="C49" s="89"/>
      <c r="D49" s="7"/>
      <c r="E49" s="7"/>
      <c r="F49" s="7"/>
      <c r="G49" s="7"/>
      <c r="H49" s="7"/>
      <c r="I49" s="7"/>
      <c r="J49" s="7"/>
      <c r="K49" s="7"/>
      <c r="L49" s="7"/>
      <c r="M49" s="7"/>
      <c r="N49" s="90"/>
      <c r="O49" s="90"/>
      <c r="P49" s="90"/>
      <c r="Q49" s="90"/>
      <c r="R49" s="90"/>
      <c r="S49" s="90"/>
      <c r="T49" s="90"/>
      <c r="U49" s="90"/>
    </row>
    <row r="50" spans="1:21" x14ac:dyDescent="0.25">
      <c r="A50" s="7"/>
      <c r="B50" s="7"/>
      <c r="C50" s="89"/>
      <c r="D50" s="7"/>
      <c r="E50" s="7"/>
      <c r="F50" s="7"/>
      <c r="G50" s="7"/>
      <c r="H50" s="7"/>
      <c r="I50" s="7"/>
      <c r="J50" s="7"/>
      <c r="K50" s="7"/>
      <c r="L50" s="7"/>
      <c r="M50" s="7"/>
      <c r="N50" s="90"/>
      <c r="O50" s="90"/>
      <c r="P50" s="90"/>
      <c r="Q50" s="90"/>
      <c r="R50" s="90"/>
      <c r="S50" s="90"/>
      <c r="T50" s="90"/>
      <c r="U50" s="90"/>
    </row>
    <row r="51" spans="1:21" x14ac:dyDescent="0.25">
      <c r="A51" s="7"/>
      <c r="B51" s="7"/>
      <c r="C51" s="89"/>
      <c r="D51" s="7"/>
      <c r="E51" s="7"/>
      <c r="F51" s="7"/>
      <c r="G51" s="7"/>
      <c r="H51" s="7"/>
      <c r="I51" s="7"/>
      <c r="J51" s="7"/>
      <c r="K51" s="7"/>
      <c r="L51" s="7"/>
      <c r="M51" s="7"/>
      <c r="N51" s="90"/>
      <c r="O51" s="90"/>
      <c r="P51" s="90"/>
      <c r="Q51" s="90"/>
      <c r="R51" s="90"/>
      <c r="S51" s="90"/>
      <c r="T51" s="90"/>
      <c r="U51" s="90"/>
    </row>
    <row r="52" spans="1:21" x14ac:dyDescent="0.25">
      <c r="A52" s="7"/>
      <c r="B52" s="7"/>
      <c r="C52" s="89"/>
      <c r="D52" s="7"/>
      <c r="E52" s="7"/>
      <c r="F52" s="7"/>
      <c r="G52" s="7"/>
      <c r="H52" s="7"/>
      <c r="I52" s="7"/>
      <c r="J52" s="7"/>
      <c r="K52" s="7"/>
      <c r="L52" s="7"/>
      <c r="M52" s="7"/>
      <c r="N52" s="90"/>
      <c r="O52" s="90"/>
      <c r="P52" s="90"/>
      <c r="Q52" s="90"/>
      <c r="R52" s="90"/>
      <c r="S52" s="90"/>
      <c r="T52" s="90"/>
      <c r="U52" s="90"/>
    </row>
    <row r="53" spans="1:21" x14ac:dyDescent="0.25">
      <c r="A53" s="7"/>
      <c r="B53" s="7"/>
      <c r="C53" s="89"/>
      <c r="D53" s="7"/>
      <c r="E53" s="7"/>
      <c r="F53" s="7"/>
      <c r="G53" s="7"/>
      <c r="H53" s="7"/>
      <c r="I53" s="7"/>
      <c r="J53" s="7"/>
      <c r="K53" s="7"/>
      <c r="L53" s="7"/>
      <c r="M53" s="7"/>
      <c r="N53" s="90"/>
      <c r="O53" s="90"/>
      <c r="P53" s="90"/>
      <c r="Q53" s="90"/>
      <c r="R53" s="90"/>
      <c r="S53" s="90"/>
      <c r="T53" s="90"/>
      <c r="U53" s="90"/>
    </row>
    <row r="54" spans="1:21" x14ac:dyDescent="0.25">
      <c r="A54" s="7"/>
      <c r="B54" s="7"/>
      <c r="C54" s="89"/>
      <c r="D54" s="7"/>
      <c r="E54" s="7"/>
      <c r="F54" s="7"/>
      <c r="G54" s="7"/>
      <c r="H54" s="7"/>
      <c r="I54" s="7"/>
      <c r="J54" s="7"/>
      <c r="K54" s="7"/>
      <c r="L54" s="7"/>
      <c r="M54" s="7"/>
      <c r="N54" s="90"/>
      <c r="O54" s="90"/>
      <c r="P54" s="90"/>
      <c r="Q54" s="90"/>
      <c r="R54" s="90"/>
      <c r="S54" s="90"/>
      <c r="T54" s="90"/>
      <c r="U54" s="90"/>
    </row>
    <row r="55" spans="1:21" x14ac:dyDescent="0.25">
      <c r="A55" s="7"/>
      <c r="B55" s="7"/>
      <c r="C55" s="89"/>
      <c r="D55" s="7"/>
      <c r="E55" s="7"/>
      <c r="F55" s="7"/>
      <c r="G55" s="7"/>
      <c r="H55" s="7"/>
      <c r="I55" s="7"/>
      <c r="J55" s="7"/>
      <c r="K55" s="7"/>
      <c r="L55" s="7"/>
      <c r="M55" s="7"/>
      <c r="N55" s="90"/>
      <c r="O55" s="90"/>
      <c r="P55" s="90"/>
      <c r="Q55" s="90"/>
      <c r="R55" s="90"/>
      <c r="S55" s="90"/>
      <c r="T55" s="90"/>
      <c r="U55" s="90"/>
    </row>
    <row r="56" spans="1:21" x14ac:dyDescent="0.25">
      <c r="A56" s="7"/>
      <c r="B56" s="7"/>
      <c r="C56" s="89"/>
      <c r="D56" s="7"/>
      <c r="E56" s="7"/>
      <c r="F56" s="7"/>
      <c r="G56" s="7"/>
      <c r="H56" s="7"/>
      <c r="I56" s="7"/>
      <c r="J56" s="7"/>
      <c r="K56" s="7"/>
      <c r="L56" s="7"/>
      <c r="M56" s="7"/>
      <c r="N56" s="90"/>
      <c r="O56" s="90"/>
      <c r="P56" s="90"/>
      <c r="Q56" s="90"/>
      <c r="R56" s="90"/>
      <c r="S56" s="90"/>
      <c r="T56" s="90"/>
      <c r="U56" s="90"/>
    </row>
    <row r="57" spans="1:21" x14ac:dyDescent="0.25">
      <c r="A57" s="7"/>
      <c r="B57" s="7"/>
      <c r="C57" s="89"/>
      <c r="D57" s="7"/>
      <c r="E57" s="7"/>
      <c r="F57" s="7"/>
      <c r="G57" s="7"/>
      <c r="H57" s="7"/>
      <c r="I57" s="7"/>
      <c r="J57" s="7"/>
      <c r="K57" s="7"/>
      <c r="L57" s="7"/>
      <c r="M57" s="7"/>
      <c r="N57" s="90"/>
      <c r="O57" s="90"/>
      <c r="P57" s="90"/>
      <c r="Q57" s="90"/>
      <c r="R57" s="90"/>
      <c r="S57" s="90"/>
      <c r="T57" s="90"/>
      <c r="U57" s="90"/>
    </row>
    <row r="58" spans="1:21" x14ac:dyDescent="0.25">
      <c r="A58" s="7"/>
      <c r="B58" s="7"/>
      <c r="C58" s="89"/>
      <c r="D58" s="7"/>
      <c r="E58" s="7"/>
      <c r="F58" s="7"/>
      <c r="G58" s="7"/>
      <c r="H58" s="7"/>
      <c r="I58" s="7"/>
      <c r="J58" s="7"/>
      <c r="K58" s="7"/>
      <c r="L58" s="7"/>
      <c r="M58" s="7"/>
      <c r="N58" s="90"/>
      <c r="O58" s="90"/>
      <c r="P58" s="90"/>
      <c r="Q58" s="90"/>
      <c r="R58" s="90"/>
      <c r="S58" s="90"/>
      <c r="T58" s="90"/>
      <c r="U58" s="90"/>
    </row>
    <row r="59" spans="1:21" x14ac:dyDescent="0.25">
      <c r="A59" s="7"/>
      <c r="B59" s="7"/>
      <c r="C59" s="89"/>
      <c r="D59" s="7"/>
      <c r="E59" s="7"/>
      <c r="F59" s="7"/>
      <c r="G59" s="7"/>
      <c r="H59" s="7"/>
      <c r="I59" s="7"/>
      <c r="J59" s="7"/>
      <c r="K59" s="7"/>
      <c r="L59" s="7"/>
      <c r="M59" s="7"/>
      <c r="N59" s="90"/>
      <c r="O59" s="90"/>
      <c r="P59" s="90"/>
      <c r="Q59" s="90"/>
      <c r="R59" s="90"/>
      <c r="S59" s="90"/>
      <c r="T59" s="90"/>
      <c r="U59" s="90"/>
    </row>
    <row r="60" spans="1:21" x14ac:dyDescent="0.25">
      <c r="A60" s="7"/>
      <c r="B60" s="7"/>
      <c r="C60" s="89"/>
      <c r="D60" s="7"/>
      <c r="E60" s="7"/>
      <c r="F60" s="7"/>
      <c r="G60" s="7"/>
      <c r="H60" s="7"/>
      <c r="I60" s="7"/>
      <c r="J60" s="7"/>
      <c r="K60" s="7"/>
      <c r="L60" s="7"/>
      <c r="M60" s="7"/>
      <c r="N60" s="90"/>
      <c r="O60" s="90"/>
      <c r="P60" s="90"/>
      <c r="Q60" s="90"/>
      <c r="R60" s="90"/>
      <c r="S60" s="90"/>
      <c r="T60" s="90"/>
      <c r="U60" s="90"/>
    </row>
    <row r="61" spans="1:21" x14ac:dyDescent="0.25">
      <c r="A61" s="7"/>
      <c r="B61" s="7"/>
      <c r="C61" s="89"/>
      <c r="D61" s="7"/>
      <c r="E61" s="7"/>
      <c r="F61" s="7"/>
      <c r="G61" s="7"/>
      <c r="H61" s="7"/>
      <c r="I61" s="7"/>
      <c r="J61" s="7"/>
      <c r="K61" s="7"/>
      <c r="L61" s="7"/>
      <c r="M61" s="7"/>
      <c r="N61" s="90"/>
      <c r="O61" s="90"/>
      <c r="P61" s="90"/>
      <c r="Q61" s="90"/>
      <c r="R61" s="90"/>
      <c r="S61" s="90"/>
      <c r="T61" s="90"/>
      <c r="U61" s="90"/>
    </row>
    <row r="62" spans="1:21" x14ac:dyDescent="0.25">
      <c r="A62" s="7"/>
      <c r="B62" s="7"/>
      <c r="C62" s="89"/>
      <c r="D62" s="7"/>
      <c r="E62" s="7"/>
      <c r="F62" s="7"/>
      <c r="G62" s="7"/>
      <c r="H62" s="7"/>
      <c r="I62" s="7"/>
      <c r="J62" s="7"/>
      <c r="K62" s="7"/>
      <c r="L62" s="7"/>
      <c r="M62" s="7"/>
      <c r="N62" s="90"/>
      <c r="O62" s="90"/>
      <c r="P62" s="90"/>
      <c r="Q62" s="90"/>
      <c r="R62" s="90"/>
      <c r="S62" s="90"/>
      <c r="T62" s="90"/>
      <c r="U62" s="90"/>
    </row>
    <row r="63" spans="1:21" x14ac:dyDescent="0.25">
      <c r="A63" s="7"/>
      <c r="B63" s="7"/>
      <c r="C63" s="89"/>
      <c r="D63" s="7"/>
      <c r="E63" s="7"/>
      <c r="F63" s="7"/>
      <c r="G63" s="7"/>
      <c r="H63" s="7"/>
      <c r="I63" s="7"/>
      <c r="J63" s="7"/>
      <c r="K63" s="7"/>
      <c r="L63" s="7"/>
      <c r="M63" s="7"/>
      <c r="N63" s="90"/>
      <c r="O63" s="90"/>
      <c r="P63" s="90"/>
      <c r="Q63" s="90"/>
      <c r="R63" s="90"/>
      <c r="S63" s="90"/>
      <c r="T63" s="90"/>
      <c r="U63" s="90"/>
    </row>
    <row r="64" spans="1:21" x14ac:dyDescent="0.25">
      <c r="A64" s="7"/>
      <c r="B64" s="7"/>
      <c r="C64" s="89"/>
      <c r="D64" s="7"/>
      <c r="E64" s="7"/>
      <c r="F64" s="7"/>
      <c r="G64" s="7"/>
      <c r="H64" s="7"/>
      <c r="I64" s="7"/>
      <c r="J64" s="7"/>
      <c r="K64" s="7"/>
      <c r="L64" s="7"/>
      <c r="M64" s="7"/>
      <c r="N64" s="90"/>
      <c r="O64" s="90"/>
      <c r="P64" s="90"/>
      <c r="Q64" s="90"/>
      <c r="R64" s="90"/>
      <c r="S64" s="90"/>
      <c r="T64" s="90"/>
      <c r="U64" s="90"/>
    </row>
    <row r="65" spans="1:21" x14ac:dyDescent="0.25">
      <c r="A65" s="7"/>
      <c r="B65" s="7"/>
      <c r="C65" s="89"/>
      <c r="D65" s="7"/>
      <c r="E65" s="7"/>
      <c r="F65" s="7"/>
      <c r="G65" s="7"/>
      <c r="H65" s="7"/>
      <c r="I65" s="7"/>
      <c r="J65" s="7"/>
      <c r="K65" s="7"/>
      <c r="L65" s="7"/>
      <c r="M65" s="7"/>
      <c r="N65" s="90"/>
      <c r="O65" s="90"/>
      <c r="P65" s="90"/>
      <c r="Q65" s="90"/>
      <c r="R65" s="90"/>
      <c r="S65" s="90"/>
      <c r="T65" s="90"/>
      <c r="U65" s="90"/>
    </row>
    <row r="66" spans="1:21" x14ac:dyDescent="0.25">
      <c r="A66" s="7"/>
      <c r="B66" s="7"/>
      <c r="C66" s="89"/>
      <c r="D66" s="7"/>
      <c r="E66" s="7"/>
      <c r="F66" s="7"/>
      <c r="G66" s="7"/>
      <c r="H66" s="7"/>
      <c r="I66" s="7"/>
      <c r="J66" s="7"/>
      <c r="K66" s="7"/>
      <c r="L66" s="7"/>
      <c r="M66" s="7"/>
      <c r="N66" s="90"/>
      <c r="O66" s="90"/>
      <c r="P66" s="90"/>
      <c r="Q66" s="90"/>
      <c r="R66" s="90"/>
      <c r="S66" s="90"/>
      <c r="T66" s="90"/>
      <c r="U66" s="90"/>
    </row>
    <row r="67" spans="1:21" x14ac:dyDescent="0.25">
      <c r="A67" s="7"/>
      <c r="B67" s="7"/>
      <c r="C67" s="89"/>
      <c r="D67" s="7"/>
      <c r="E67" s="7"/>
      <c r="F67" s="7"/>
      <c r="G67" s="7"/>
      <c r="H67" s="7"/>
      <c r="I67" s="7"/>
      <c r="J67" s="7"/>
      <c r="K67" s="7"/>
      <c r="L67" s="7"/>
      <c r="M67" s="7"/>
      <c r="N67" s="90"/>
      <c r="O67" s="90"/>
      <c r="P67" s="90"/>
      <c r="Q67" s="90"/>
      <c r="R67" s="90"/>
      <c r="S67" s="90"/>
      <c r="T67" s="90"/>
      <c r="U67" s="90"/>
    </row>
    <row r="68" spans="1:21" x14ac:dyDescent="0.25">
      <c r="A68" s="7"/>
      <c r="B68" s="7"/>
      <c r="C68" s="89"/>
      <c r="D68" s="7"/>
      <c r="E68" s="7"/>
      <c r="F68" s="7"/>
      <c r="G68" s="7"/>
      <c r="H68" s="7"/>
      <c r="I68" s="7"/>
      <c r="J68" s="7"/>
      <c r="K68" s="7"/>
      <c r="L68" s="7"/>
      <c r="M68" s="7"/>
      <c r="N68" s="90"/>
      <c r="O68" s="90"/>
      <c r="P68" s="90"/>
      <c r="Q68" s="90"/>
      <c r="R68" s="90"/>
      <c r="S68" s="90"/>
      <c r="T68" s="90"/>
      <c r="U68" s="90"/>
    </row>
    <row r="69" spans="1:21" x14ac:dyDescent="0.25">
      <c r="A69" s="7"/>
      <c r="B69" s="7"/>
      <c r="C69" s="89"/>
      <c r="D69" s="7"/>
      <c r="E69" s="7"/>
      <c r="F69" s="7"/>
      <c r="G69" s="7"/>
      <c r="H69" s="7"/>
      <c r="I69" s="7"/>
      <c r="J69" s="7"/>
      <c r="K69" s="7"/>
      <c r="L69" s="7"/>
      <c r="M69" s="7"/>
      <c r="N69" s="90"/>
      <c r="O69" s="90"/>
      <c r="P69" s="90"/>
      <c r="Q69" s="90"/>
      <c r="R69" s="90"/>
      <c r="S69" s="90"/>
      <c r="T69" s="90"/>
      <c r="U69" s="90"/>
    </row>
    <row r="70" spans="1:21" x14ac:dyDescent="0.25">
      <c r="A70" s="7"/>
      <c r="B70" s="7"/>
      <c r="C70" s="89"/>
      <c r="D70" s="7"/>
      <c r="E70" s="7"/>
      <c r="F70" s="7"/>
      <c r="G70" s="7"/>
      <c r="H70" s="7"/>
      <c r="I70" s="7"/>
      <c r="J70" s="7"/>
      <c r="K70" s="7"/>
      <c r="L70" s="7"/>
      <c r="M70" s="7"/>
      <c r="N70" s="90"/>
      <c r="O70" s="90"/>
      <c r="P70" s="90"/>
      <c r="Q70" s="90"/>
      <c r="R70" s="90"/>
      <c r="S70" s="90"/>
      <c r="T70" s="90"/>
      <c r="U70" s="90"/>
    </row>
    <row r="71" spans="1:21" x14ac:dyDescent="0.25">
      <c r="A71" s="7"/>
      <c r="B71" s="7"/>
      <c r="C71" s="89"/>
      <c r="D71" s="7"/>
      <c r="E71" s="7"/>
      <c r="F71" s="7"/>
      <c r="G71" s="7"/>
      <c r="H71" s="7"/>
      <c r="I71" s="7"/>
      <c r="J71" s="7"/>
      <c r="K71" s="7"/>
      <c r="L71" s="7"/>
      <c r="M71" s="7"/>
      <c r="N71" s="90"/>
      <c r="O71" s="90"/>
      <c r="P71" s="90"/>
      <c r="Q71" s="90"/>
      <c r="R71" s="90"/>
      <c r="S71" s="90"/>
      <c r="T71" s="90"/>
      <c r="U71" s="90"/>
    </row>
    <row r="72" spans="1:21" x14ac:dyDescent="0.25">
      <c r="A72" s="7"/>
      <c r="B72" s="7"/>
      <c r="C72" s="89"/>
      <c r="D72" s="7"/>
      <c r="E72" s="7"/>
      <c r="F72" s="7"/>
      <c r="G72" s="7"/>
      <c r="H72" s="7"/>
      <c r="I72" s="7"/>
      <c r="J72" s="7"/>
      <c r="K72" s="7"/>
      <c r="L72" s="7"/>
      <c r="M72" s="7"/>
      <c r="N72" s="90"/>
      <c r="O72" s="90"/>
      <c r="P72" s="90"/>
      <c r="Q72" s="90"/>
      <c r="R72" s="90"/>
      <c r="S72" s="90"/>
      <c r="T72" s="90"/>
      <c r="U72" s="90"/>
    </row>
    <row r="73" spans="1:21" x14ac:dyDescent="0.25">
      <c r="A73" s="7"/>
      <c r="B73" s="7"/>
      <c r="C73" s="89"/>
      <c r="D73" s="7"/>
      <c r="E73" s="7"/>
      <c r="F73" s="7"/>
      <c r="G73" s="7"/>
      <c r="H73" s="7"/>
      <c r="I73" s="7"/>
      <c r="J73" s="7"/>
      <c r="K73" s="7"/>
      <c r="L73" s="7"/>
      <c r="M73" s="7"/>
      <c r="N73" s="90"/>
      <c r="O73" s="90"/>
      <c r="P73" s="90"/>
      <c r="Q73" s="90"/>
      <c r="R73" s="90"/>
      <c r="S73" s="90"/>
      <c r="T73" s="90"/>
      <c r="U73" s="90"/>
    </row>
    <row r="74" spans="1:21" x14ac:dyDescent="0.25">
      <c r="A74" s="7"/>
      <c r="B74" s="7"/>
      <c r="C74" s="89"/>
      <c r="D74" s="7"/>
      <c r="E74" s="7"/>
      <c r="F74" s="7"/>
      <c r="G74" s="7"/>
      <c r="H74" s="7"/>
      <c r="I74" s="7"/>
      <c r="J74" s="7"/>
      <c r="K74" s="7"/>
      <c r="L74" s="7"/>
      <c r="M74" s="7"/>
      <c r="N74" s="90"/>
      <c r="O74" s="90"/>
      <c r="P74" s="90"/>
      <c r="Q74" s="90"/>
      <c r="R74" s="90"/>
      <c r="S74" s="90"/>
      <c r="T74" s="90"/>
      <c r="U74" s="90"/>
    </row>
    <row r="75" spans="1:21" x14ac:dyDescent="0.25">
      <c r="A75" s="7"/>
      <c r="B75" s="7"/>
      <c r="C75" s="89"/>
      <c r="D75" s="7"/>
      <c r="E75" s="7"/>
      <c r="F75" s="7"/>
      <c r="G75" s="7"/>
      <c r="H75" s="7"/>
      <c r="I75" s="7"/>
      <c r="J75" s="7"/>
      <c r="K75" s="7"/>
      <c r="L75" s="7"/>
      <c r="M75" s="7"/>
      <c r="N75" s="90"/>
      <c r="O75" s="90"/>
      <c r="P75" s="90"/>
      <c r="Q75" s="90"/>
      <c r="R75" s="90"/>
      <c r="S75" s="90"/>
      <c r="T75" s="90"/>
      <c r="U75" s="90"/>
    </row>
    <row r="76" spans="1:21" x14ac:dyDescent="0.25">
      <c r="A76" s="7"/>
      <c r="B76" s="7"/>
      <c r="C76" s="89"/>
      <c r="D76" s="7"/>
      <c r="E76" s="7"/>
      <c r="F76" s="7"/>
      <c r="G76" s="7"/>
      <c r="H76" s="7"/>
      <c r="I76" s="7"/>
      <c r="J76" s="7"/>
      <c r="K76" s="7"/>
      <c r="L76" s="7"/>
      <c r="M76" s="7"/>
      <c r="N76" s="90"/>
      <c r="O76" s="90"/>
      <c r="P76" s="90"/>
      <c r="Q76" s="90"/>
      <c r="R76" s="90"/>
      <c r="S76" s="90"/>
      <c r="T76" s="90"/>
      <c r="U76" s="90"/>
    </row>
    <row r="77" spans="1:21" x14ac:dyDescent="0.25">
      <c r="A77" s="7"/>
      <c r="B77" s="7"/>
      <c r="C77" s="89"/>
      <c r="D77" s="7"/>
      <c r="E77" s="7"/>
      <c r="F77" s="7"/>
      <c r="G77" s="7"/>
      <c r="H77" s="7"/>
      <c r="I77" s="7"/>
      <c r="J77" s="7"/>
      <c r="K77" s="7"/>
      <c r="L77" s="7"/>
      <c r="M77" s="7"/>
      <c r="N77" s="90"/>
      <c r="O77" s="90"/>
      <c r="P77" s="90"/>
      <c r="Q77" s="90"/>
      <c r="R77" s="90"/>
      <c r="S77" s="90"/>
      <c r="T77" s="90"/>
      <c r="U77" s="90"/>
    </row>
    <row r="78" spans="1:21" x14ac:dyDescent="0.25">
      <c r="C78" s="89"/>
      <c r="D78" s="7"/>
      <c r="E78" s="7"/>
      <c r="F78" s="7"/>
      <c r="G78" s="7"/>
      <c r="H78" s="7"/>
      <c r="I78" s="7"/>
      <c r="J78" s="7"/>
      <c r="K78" s="7"/>
      <c r="L78" s="7"/>
      <c r="M78" s="7"/>
      <c r="N78" s="90"/>
    </row>
    <row r="79" spans="1:21" x14ac:dyDescent="0.25">
      <c r="C79" s="89"/>
      <c r="D79" s="7"/>
      <c r="E79" s="7"/>
      <c r="F79" s="7"/>
      <c r="G79" s="7"/>
      <c r="H79" s="7"/>
      <c r="I79" s="7"/>
      <c r="J79" s="7"/>
      <c r="K79" s="7"/>
      <c r="L79" s="7"/>
      <c r="M79" s="7"/>
      <c r="N79" s="90"/>
    </row>
    <row r="80" spans="1:21" x14ac:dyDescent="0.25">
      <c r="C80" s="89"/>
      <c r="D80" s="7"/>
      <c r="E80" s="7"/>
      <c r="F80" s="7"/>
      <c r="G80" s="7"/>
      <c r="H80" s="7"/>
      <c r="I80" s="7"/>
      <c r="J80" s="7"/>
      <c r="K80" s="7"/>
      <c r="L80" s="7"/>
      <c r="M80" s="7"/>
      <c r="N80" s="90"/>
    </row>
    <row r="81" spans="3:14" x14ac:dyDescent="0.25">
      <c r="C81" s="89"/>
      <c r="D81" s="7"/>
      <c r="E81" s="7"/>
      <c r="F81" s="7"/>
      <c r="G81" s="7"/>
      <c r="H81" s="7"/>
      <c r="I81" s="7"/>
      <c r="J81" s="7"/>
      <c r="K81" s="7"/>
      <c r="L81" s="7"/>
      <c r="M81" s="7"/>
      <c r="N81" s="90"/>
    </row>
  </sheetData>
  <mergeCells count="30">
    <mergeCell ref="V8:V9"/>
    <mergeCell ref="D10:D11"/>
    <mergeCell ref="V10:V11"/>
    <mergeCell ref="U10:U11"/>
    <mergeCell ref="A8:A9"/>
    <mergeCell ref="B8:B9"/>
    <mergeCell ref="E10:E11"/>
    <mergeCell ref="D8:D9"/>
    <mergeCell ref="E8:E9"/>
    <mergeCell ref="B10:B11"/>
    <mergeCell ref="C8:C9"/>
    <mergeCell ref="C10:C11"/>
    <mergeCell ref="T8:T9"/>
    <mergeCell ref="T10:T11"/>
    <mergeCell ref="A13:V13"/>
    <mergeCell ref="A6:A7"/>
    <mergeCell ref="A12:S12"/>
    <mergeCell ref="A1:B4"/>
    <mergeCell ref="C1:V1"/>
    <mergeCell ref="C2:V2"/>
    <mergeCell ref="D3:V3"/>
    <mergeCell ref="D4:V4"/>
    <mergeCell ref="V6:V7"/>
    <mergeCell ref="C6:C7"/>
    <mergeCell ref="D6:E6"/>
    <mergeCell ref="F6:S6"/>
    <mergeCell ref="B6:B7"/>
    <mergeCell ref="T6:U6"/>
    <mergeCell ref="A10:A11"/>
    <mergeCell ref="U8:U9"/>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1"/>
  <sheetViews>
    <sheetView zoomScale="80" zoomScaleNormal="80" zoomScaleSheetLayoutView="70" workbookViewId="0">
      <selection activeCell="F17" sqref="F17"/>
    </sheetView>
  </sheetViews>
  <sheetFormatPr baseColWidth="10" defaultRowHeight="12.75" x14ac:dyDescent="0.2"/>
  <cols>
    <col min="1" max="1" width="8.28515625" style="96" customWidth="1"/>
    <col min="2" max="2" width="24.7109375" style="96" customWidth="1"/>
    <col min="3" max="3" width="20.7109375" style="96" customWidth="1"/>
    <col min="4" max="4" width="24.140625" style="96" customWidth="1"/>
    <col min="5" max="5" width="25.28515625" style="96" customWidth="1"/>
    <col min="6" max="6" width="23.42578125" style="96" customWidth="1"/>
    <col min="7" max="7" width="16.7109375" style="96" hidden="1" customWidth="1"/>
    <col min="8" max="8" width="25.28515625" style="96" hidden="1" customWidth="1"/>
    <col min="9" max="9" width="21.7109375" style="96" hidden="1" customWidth="1"/>
    <col min="10" max="10" width="25.85546875" style="96" customWidth="1"/>
    <col min="11" max="11" width="25.85546875" style="96" hidden="1" customWidth="1"/>
    <col min="12" max="12" width="17.28515625" style="96" hidden="1" customWidth="1"/>
    <col min="13" max="13" width="14.7109375" style="96" hidden="1" customWidth="1"/>
    <col min="14" max="14" width="15.28515625" style="96" hidden="1" customWidth="1"/>
    <col min="15" max="15" width="15.28515625" style="96" customWidth="1"/>
    <col min="16" max="16" width="12.85546875" style="96" customWidth="1"/>
    <col min="17" max="17" width="13.5703125" style="96" customWidth="1"/>
    <col min="18" max="18" width="17.5703125" style="96" customWidth="1"/>
    <col min="19" max="19" width="13.5703125" style="96" customWidth="1"/>
    <col min="20" max="20" width="13.42578125" style="96" customWidth="1"/>
    <col min="21" max="21" width="15.5703125" style="96" bestFit="1" customWidth="1"/>
    <col min="22" max="22" width="18.42578125" style="96" bestFit="1" customWidth="1"/>
    <col min="23" max="23" width="14.5703125" style="96" bestFit="1" customWidth="1"/>
    <col min="24" max="24" width="13.5703125" style="95" customWidth="1"/>
    <col min="25" max="25" width="11.42578125" style="95"/>
    <col min="26" max="257" width="11.42578125" style="96"/>
    <col min="258" max="259" width="29.42578125" style="96" customWidth="1"/>
    <col min="260" max="262" width="25.28515625" style="96" customWidth="1"/>
    <col min="263" max="263" width="16.7109375" style="96" bestFit="1" customWidth="1"/>
    <col min="264" max="264" width="25.28515625" style="96" customWidth="1"/>
    <col min="265" max="265" width="21.7109375" style="96" customWidth="1"/>
    <col min="266" max="266" width="25.85546875" style="96" customWidth="1"/>
    <col min="267" max="267" width="0" style="96" hidden="1" customWidth="1"/>
    <col min="268" max="268" width="25.85546875" style="96" customWidth="1"/>
    <col min="269" max="269" width="17.28515625" style="96" customWidth="1"/>
    <col min="270" max="270" width="14.7109375" style="96" customWidth="1"/>
    <col min="271" max="271" width="15.28515625" style="96" customWidth="1"/>
    <col min="272" max="272" width="12.85546875" style="96" customWidth="1"/>
    <col min="273" max="273" width="13.5703125" style="96" customWidth="1"/>
    <col min="274" max="274" width="17.5703125" style="96" customWidth="1"/>
    <col min="275" max="275" width="13.5703125" style="96" customWidth="1"/>
    <col min="276" max="276" width="13.42578125" style="96" customWidth="1"/>
    <col min="277" max="277" width="15.5703125" style="96" bestFit="1" customWidth="1"/>
    <col min="278" max="278" width="18.42578125" style="96" bestFit="1" customWidth="1"/>
    <col min="279" max="279" width="14.5703125" style="96" bestFit="1" customWidth="1"/>
    <col min="280" max="280" width="11.5703125" style="96" bestFit="1" customWidth="1"/>
    <col min="281" max="513" width="11.42578125" style="96"/>
    <col min="514" max="515" width="29.42578125" style="96" customWidth="1"/>
    <col min="516" max="518" width="25.28515625" style="96" customWidth="1"/>
    <col min="519" max="519" width="16.7109375" style="96" bestFit="1" customWidth="1"/>
    <col min="520" max="520" width="25.28515625" style="96" customWidth="1"/>
    <col min="521" max="521" width="21.7109375" style="96" customWidth="1"/>
    <col min="522" max="522" width="25.85546875" style="96" customWidth="1"/>
    <col min="523" max="523" width="0" style="96" hidden="1" customWidth="1"/>
    <col min="524" max="524" width="25.85546875" style="96" customWidth="1"/>
    <col min="525" max="525" width="17.28515625" style="96" customWidth="1"/>
    <col min="526" max="526" width="14.7109375" style="96" customWidth="1"/>
    <col min="527" max="527" width="15.28515625" style="96" customWidth="1"/>
    <col min="528" max="528" width="12.85546875" style="96" customWidth="1"/>
    <col min="529" max="529" width="13.5703125" style="96" customWidth="1"/>
    <col min="530" max="530" width="17.5703125" style="96" customWidth="1"/>
    <col min="531" max="531" width="13.5703125" style="96" customWidth="1"/>
    <col min="532" max="532" width="13.42578125" style="96" customWidth="1"/>
    <col min="533" max="533" width="15.5703125" style="96" bestFit="1" customWidth="1"/>
    <col min="534" max="534" width="18.42578125" style="96" bestFit="1" customWidth="1"/>
    <col min="535" max="535" width="14.5703125" style="96" bestFit="1" customWidth="1"/>
    <col min="536" max="536" width="11.5703125" style="96" bestFit="1" customWidth="1"/>
    <col min="537" max="769" width="11.42578125" style="96"/>
    <col min="770" max="771" width="29.42578125" style="96" customWidth="1"/>
    <col min="772" max="774" width="25.28515625" style="96" customWidth="1"/>
    <col min="775" max="775" width="16.7109375" style="96" bestFit="1" customWidth="1"/>
    <col min="776" max="776" width="25.28515625" style="96" customWidth="1"/>
    <col min="777" max="777" width="21.7109375" style="96" customWidth="1"/>
    <col min="778" max="778" width="25.85546875" style="96" customWidth="1"/>
    <col min="779" max="779" width="0" style="96" hidden="1" customWidth="1"/>
    <col min="780" max="780" width="25.85546875" style="96" customWidth="1"/>
    <col min="781" max="781" width="17.28515625" style="96" customWidth="1"/>
    <col min="782" max="782" width="14.7109375" style="96" customWidth="1"/>
    <col min="783" max="783" width="15.28515625" style="96" customWidth="1"/>
    <col min="784" max="784" width="12.85546875" style="96" customWidth="1"/>
    <col min="785" max="785" width="13.5703125" style="96" customWidth="1"/>
    <col min="786" max="786" width="17.5703125" style="96" customWidth="1"/>
    <col min="787" max="787" width="13.5703125" style="96" customWidth="1"/>
    <col min="788" max="788" width="13.42578125" style="96" customWidth="1"/>
    <col min="789" max="789" width="15.5703125" style="96" bestFit="1" customWidth="1"/>
    <col min="790" max="790" width="18.42578125" style="96" bestFit="1" customWidth="1"/>
    <col min="791" max="791" width="14.5703125" style="96" bestFit="1" customWidth="1"/>
    <col min="792" max="792" width="11.5703125" style="96" bestFit="1" customWidth="1"/>
    <col min="793" max="1025" width="11.42578125" style="96"/>
    <col min="1026" max="1027" width="29.42578125" style="96" customWidth="1"/>
    <col min="1028" max="1030" width="25.28515625" style="96" customWidth="1"/>
    <col min="1031" max="1031" width="16.7109375" style="96" bestFit="1" customWidth="1"/>
    <col min="1032" max="1032" width="25.28515625" style="96" customWidth="1"/>
    <col min="1033" max="1033" width="21.7109375" style="96" customWidth="1"/>
    <col min="1034" max="1034" width="25.85546875" style="96" customWidth="1"/>
    <col min="1035" max="1035" width="0" style="96" hidden="1" customWidth="1"/>
    <col min="1036" max="1036" width="25.85546875" style="96" customWidth="1"/>
    <col min="1037" max="1037" width="17.28515625" style="96" customWidth="1"/>
    <col min="1038" max="1038" width="14.7109375" style="96" customWidth="1"/>
    <col min="1039" max="1039" width="15.28515625" style="96" customWidth="1"/>
    <col min="1040" max="1040" width="12.85546875" style="96" customWidth="1"/>
    <col min="1041" max="1041" width="13.5703125" style="96" customWidth="1"/>
    <col min="1042" max="1042" width="17.5703125" style="96" customWidth="1"/>
    <col min="1043" max="1043" width="13.5703125" style="96" customWidth="1"/>
    <col min="1044" max="1044" width="13.42578125" style="96" customWidth="1"/>
    <col min="1045" max="1045" width="15.5703125" style="96" bestFit="1" customWidth="1"/>
    <col min="1046" max="1046" width="18.42578125" style="96" bestFit="1" customWidth="1"/>
    <col min="1047" max="1047" width="14.5703125" style="96" bestFit="1" customWidth="1"/>
    <col min="1048" max="1048" width="11.5703125" style="96" bestFit="1" customWidth="1"/>
    <col min="1049" max="1281" width="11.42578125" style="96"/>
    <col min="1282" max="1283" width="29.42578125" style="96" customWidth="1"/>
    <col min="1284" max="1286" width="25.28515625" style="96" customWidth="1"/>
    <col min="1287" max="1287" width="16.7109375" style="96" bestFit="1" customWidth="1"/>
    <col min="1288" max="1288" width="25.28515625" style="96" customWidth="1"/>
    <col min="1289" max="1289" width="21.7109375" style="96" customWidth="1"/>
    <col min="1290" max="1290" width="25.85546875" style="96" customWidth="1"/>
    <col min="1291" max="1291" width="0" style="96" hidden="1" customWidth="1"/>
    <col min="1292" max="1292" width="25.85546875" style="96" customWidth="1"/>
    <col min="1293" max="1293" width="17.28515625" style="96" customWidth="1"/>
    <col min="1294" max="1294" width="14.7109375" style="96" customWidth="1"/>
    <col min="1295" max="1295" width="15.28515625" style="96" customWidth="1"/>
    <col min="1296" max="1296" width="12.85546875" style="96" customWidth="1"/>
    <col min="1297" max="1297" width="13.5703125" style="96" customWidth="1"/>
    <col min="1298" max="1298" width="17.5703125" style="96" customWidth="1"/>
    <col min="1299" max="1299" width="13.5703125" style="96" customWidth="1"/>
    <col min="1300" max="1300" width="13.42578125" style="96" customWidth="1"/>
    <col min="1301" max="1301" width="15.5703125" style="96" bestFit="1" customWidth="1"/>
    <col min="1302" max="1302" width="18.42578125" style="96" bestFit="1" customWidth="1"/>
    <col min="1303" max="1303" width="14.5703125" style="96" bestFit="1" customWidth="1"/>
    <col min="1304" max="1304" width="11.5703125" style="96" bestFit="1" customWidth="1"/>
    <col min="1305" max="1537" width="11.42578125" style="96"/>
    <col min="1538" max="1539" width="29.42578125" style="96" customWidth="1"/>
    <col min="1540" max="1542" width="25.28515625" style="96" customWidth="1"/>
    <col min="1543" max="1543" width="16.7109375" style="96" bestFit="1" customWidth="1"/>
    <col min="1544" max="1544" width="25.28515625" style="96" customWidth="1"/>
    <col min="1545" max="1545" width="21.7109375" style="96" customWidth="1"/>
    <col min="1546" max="1546" width="25.85546875" style="96" customWidth="1"/>
    <col min="1547" max="1547" width="0" style="96" hidden="1" customWidth="1"/>
    <col min="1548" max="1548" width="25.85546875" style="96" customWidth="1"/>
    <col min="1549" max="1549" width="17.28515625" style="96" customWidth="1"/>
    <col min="1550" max="1550" width="14.7109375" style="96" customWidth="1"/>
    <col min="1551" max="1551" width="15.28515625" style="96" customWidth="1"/>
    <col min="1552" max="1552" width="12.85546875" style="96" customWidth="1"/>
    <col min="1553" max="1553" width="13.5703125" style="96" customWidth="1"/>
    <col min="1554" max="1554" width="17.5703125" style="96" customWidth="1"/>
    <col min="1555" max="1555" width="13.5703125" style="96" customWidth="1"/>
    <col min="1556" max="1556" width="13.42578125" style="96" customWidth="1"/>
    <col min="1557" max="1557" width="15.5703125" style="96" bestFit="1" customWidth="1"/>
    <col min="1558" max="1558" width="18.42578125" style="96" bestFit="1" customWidth="1"/>
    <col min="1559" max="1559" width="14.5703125" style="96" bestFit="1" customWidth="1"/>
    <col min="1560" max="1560" width="11.5703125" style="96" bestFit="1" customWidth="1"/>
    <col min="1561" max="1793" width="11.42578125" style="96"/>
    <col min="1794" max="1795" width="29.42578125" style="96" customWidth="1"/>
    <col min="1796" max="1798" width="25.28515625" style="96" customWidth="1"/>
    <col min="1799" max="1799" width="16.7109375" style="96" bestFit="1" customWidth="1"/>
    <col min="1800" max="1800" width="25.28515625" style="96" customWidth="1"/>
    <col min="1801" max="1801" width="21.7109375" style="96" customWidth="1"/>
    <col min="1802" max="1802" width="25.85546875" style="96" customWidth="1"/>
    <col min="1803" max="1803" width="0" style="96" hidden="1" customWidth="1"/>
    <col min="1804" max="1804" width="25.85546875" style="96" customWidth="1"/>
    <col min="1805" max="1805" width="17.28515625" style="96" customWidth="1"/>
    <col min="1806" max="1806" width="14.7109375" style="96" customWidth="1"/>
    <col min="1807" max="1807" width="15.28515625" style="96" customWidth="1"/>
    <col min="1808" max="1808" width="12.85546875" style="96" customWidth="1"/>
    <col min="1809" max="1809" width="13.5703125" style="96" customWidth="1"/>
    <col min="1810" max="1810" width="17.5703125" style="96" customWidth="1"/>
    <col min="1811" max="1811" width="13.5703125" style="96" customWidth="1"/>
    <col min="1812" max="1812" width="13.42578125" style="96" customWidth="1"/>
    <col min="1813" max="1813" width="15.5703125" style="96" bestFit="1" customWidth="1"/>
    <col min="1814" max="1814" width="18.42578125" style="96" bestFit="1" customWidth="1"/>
    <col min="1815" max="1815" width="14.5703125" style="96" bestFit="1" customWidth="1"/>
    <col min="1816" max="1816" width="11.5703125" style="96" bestFit="1" customWidth="1"/>
    <col min="1817" max="2049" width="11.42578125" style="96"/>
    <col min="2050" max="2051" width="29.42578125" style="96" customWidth="1"/>
    <col min="2052" max="2054" width="25.28515625" style="96" customWidth="1"/>
    <col min="2055" max="2055" width="16.7109375" style="96" bestFit="1" customWidth="1"/>
    <col min="2056" max="2056" width="25.28515625" style="96" customWidth="1"/>
    <col min="2057" max="2057" width="21.7109375" style="96" customWidth="1"/>
    <col min="2058" max="2058" width="25.85546875" style="96" customWidth="1"/>
    <col min="2059" max="2059" width="0" style="96" hidden="1" customWidth="1"/>
    <col min="2060" max="2060" width="25.85546875" style="96" customWidth="1"/>
    <col min="2061" max="2061" width="17.28515625" style="96" customWidth="1"/>
    <col min="2062" max="2062" width="14.7109375" style="96" customWidth="1"/>
    <col min="2063" max="2063" width="15.28515625" style="96" customWidth="1"/>
    <col min="2064" max="2064" width="12.85546875" style="96" customWidth="1"/>
    <col min="2065" max="2065" width="13.5703125" style="96" customWidth="1"/>
    <col min="2066" max="2066" width="17.5703125" style="96" customWidth="1"/>
    <col min="2067" max="2067" width="13.5703125" style="96" customWidth="1"/>
    <col min="2068" max="2068" width="13.42578125" style="96" customWidth="1"/>
    <col min="2069" max="2069" width="15.5703125" style="96" bestFit="1" customWidth="1"/>
    <col min="2070" max="2070" width="18.42578125" style="96" bestFit="1" customWidth="1"/>
    <col min="2071" max="2071" width="14.5703125" style="96" bestFit="1" customWidth="1"/>
    <col min="2072" max="2072" width="11.5703125" style="96" bestFit="1" customWidth="1"/>
    <col min="2073" max="2305" width="11.42578125" style="96"/>
    <col min="2306" max="2307" width="29.42578125" style="96" customWidth="1"/>
    <col min="2308" max="2310" width="25.28515625" style="96" customWidth="1"/>
    <col min="2311" max="2311" width="16.7109375" style="96" bestFit="1" customWidth="1"/>
    <col min="2312" max="2312" width="25.28515625" style="96" customWidth="1"/>
    <col min="2313" max="2313" width="21.7109375" style="96" customWidth="1"/>
    <col min="2314" max="2314" width="25.85546875" style="96" customWidth="1"/>
    <col min="2315" max="2315" width="0" style="96" hidden="1" customWidth="1"/>
    <col min="2316" max="2316" width="25.85546875" style="96" customWidth="1"/>
    <col min="2317" max="2317" width="17.28515625" style="96" customWidth="1"/>
    <col min="2318" max="2318" width="14.7109375" style="96" customWidth="1"/>
    <col min="2319" max="2319" width="15.28515625" style="96" customWidth="1"/>
    <col min="2320" max="2320" width="12.85546875" style="96" customWidth="1"/>
    <col min="2321" max="2321" width="13.5703125" style="96" customWidth="1"/>
    <col min="2322" max="2322" width="17.5703125" style="96" customWidth="1"/>
    <col min="2323" max="2323" width="13.5703125" style="96" customWidth="1"/>
    <col min="2324" max="2324" width="13.42578125" style="96" customWidth="1"/>
    <col min="2325" max="2325" width="15.5703125" style="96" bestFit="1" customWidth="1"/>
    <col min="2326" max="2326" width="18.42578125" style="96" bestFit="1" customWidth="1"/>
    <col min="2327" max="2327" width="14.5703125" style="96" bestFit="1" customWidth="1"/>
    <col min="2328" max="2328" width="11.5703125" style="96" bestFit="1" customWidth="1"/>
    <col min="2329" max="2561" width="11.42578125" style="96"/>
    <col min="2562" max="2563" width="29.42578125" style="96" customWidth="1"/>
    <col min="2564" max="2566" width="25.28515625" style="96" customWidth="1"/>
    <col min="2567" max="2567" width="16.7109375" style="96" bestFit="1" customWidth="1"/>
    <col min="2568" max="2568" width="25.28515625" style="96" customWidth="1"/>
    <col min="2569" max="2569" width="21.7109375" style="96" customWidth="1"/>
    <col min="2570" max="2570" width="25.85546875" style="96" customWidth="1"/>
    <col min="2571" max="2571" width="0" style="96" hidden="1" customWidth="1"/>
    <col min="2572" max="2572" width="25.85546875" style="96" customWidth="1"/>
    <col min="2573" max="2573" width="17.28515625" style="96" customWidth="1"/>
    <col min="2574" max="2574" width="14.7109375" style="96" customWidth="1"/>
    <col min="2575" max="2575" width="15.28515625" style="96" customWidth="1"/>
    <col min="2576" max="2576" width="12.85546875" style="96" customWidth="1"/>
    <col min="2577" max="2577" width="13.5703125" style="96" customWidth="1"/>
    <col min="2578" max="2578" width="17.5703125" style="96" customWidth="1"/>
    <col min="2579" max="2579" width="13.5703125" style="96" customWidth="1"/>
    <col min="2580" max="2580" width="13.42578125" style="96" customWidth="1"/>
    <col min="2581" max="2581" width="15.5703125" style="96" bestFit="1" customWidth="1"/>
    <col min="2582" max="2582" width="18.42578125" style="96" bestFit="1" customWidth="1"/>
    <col min="2583" max="2583" width="14.5703125" style="96" bestFit="1" customWidth="1"/>
    <col min="2584" max="2584" width="11.5703125" style="96" bestFit="1" customWidth="1"/>
    <col min="2585" max="2817" width="11.42578125" style="96"/>
    <col min="2818" max="2819" width="29.42578125" style="96" customWidth="1"/>
    <col min="2820" max="2822" width="25.28515625" style="96" customWidth="1"/>
    <col min="2823" max="2823" width="16.7109375" style="96" bestFit="1" customWidth="1"/>
    <col min="2824" max="2824" width="25.28515625" style="96" customWidth="1"/>
    <col min="2825" max="2825" width="21.7109375" style="96" customWidth="1"/>
    <col min="2826" max="2826" width="25.85546875" style="96" customWidth="1"/>
    <col min="2827" max="2827" width="0" style="96" hidden="1" customWidth="1"/>
    <col min="2828" max="2828" width="25.85546875" style="96" customWidth="1"/>
    <col min="2829" max="2829" width="17.28515625" style="96" customWidth="1"/>
    <col min="2830" max="2830" width="14.7109375" style="96" customWidth="1"/>
    <col min="2831" max="2831" width="15.28515625" style="96" customWidth="1"/>
    <col min="2832" max="2832" width="12.85546875" style="96" customWidth="1"/>
    <col min="2833" max="2833" width="13.5703125" style="96" customWidth="1"/>
    <col min="2834" max="2834" width="17.5703125" style="96" customWidth="1"/>
    <col min="2835" max="2835" width="13.5703125" style="96" customWidth="1"/>
    <col min="2836" max="2836" width="13.42578125" style="96" customWidth="1"/>
    <col min="2837" max="2837" width="15.5703125" style="96" bestFit="1" customWidth="1"/>
    <col min="2838" max="2838" width="18.42578125" style="96" bestFit="1" customWidth="1"/>
    <col min="2839" max="2839" width="14.5703125" style="96" bestFit="1" customWidth="1"/>
    <col min="2840" max="2840" width="11.5703125" style="96" bestFit="1" customWidth="1"/>
    <col min="2841" max="3073" width="11.42578125" style="96"/>
    <col min="3074" max="3075" width="29.42578125" style="96" customWidth="1"/>
    <col min="3076" max="3078" width="25.28515625" style="96" customWidth="1"/>
    <col min="3079" max="3079" width="16.7109375" style="96" bestFit="1" customWidth="1"/>
    <col min="3080" max="3080" width="25.28515625" style="96" customWidth="1"/>
    <col min="3081" max="3081" width="21.7109375" style="96" customWidth="1"/>
    <col min="3082" max="3082" width="25.85546875" style="96" customWidth="1"/>
    <col min="3083" max="3083" width="0" style="96" hidden="1" customWidth="1"/>
    <col min="3084" max="3084" width="25.85546875" style="96" customWidth="1"/>
    <col min="3085" max="3085" width="17.28515625" style="96" customWidth="1"/>
    <col min="3086" max="3086" width="14.7109375" style="96" customWidth="1"/>
    <col min="3087" max="3087" width="15.28515625" style="96" customWidth="1"/>
    <col min="3088" max="3088" width="12.85546875" style="96" customWidth="1"/>
    <col min="3089" max="3089" width="13.5703125" style="96" customWidth="1"/>
    <col min="3090" max="3090" width="17.5703125" style="96" customWidth="1"/>
    <col min="3091" max="3091" width="13.5703125" style="96" customWidth="1"/>
    <col min="3092" max="3092" width="13.42578125" style="96" customWidth="1"/>
    <col min="3093" max="3093" width="15.5703125" style="96" bestFit="1" customWidth="1"/>
    <col min="3094" max="3094" width="18.42578125" style="96" bestFit="1" customWidth="1"/>
    <col min="3095" max="3095" width="14.5703125" style="96" bestFit="1" customWidth="1"/>
    <col min="3096" max="3096" width="11.5703125" style="96" bestFit="1" customWidth="1"/>
    <col min="3097" max="3329" width="11.42578125" style="96"/>
    <col min="3330" max="3331" width="29.42578125" style="96" customWidth="1"/>
    <col min="3332" max="3334" width="25.28515625" style="96" customWidth="1"/>
    <col min="3335" max="3335" width="16.7109375" style="96" bestFit="1" customWidth="1"/>
    <col min="3336" max="3336" width="25.28515625" style="96" customWidth="1"/>
    <col min="3337" max="3337" width="21.7109375" style="96" customWidth="1"/>
    <col min="3338" max="3338" width="25.85546875" style="96" customWidth="1"/>
    <col min="3339" max="3339" width="0" style="96" hidden="1" customWidth="1"/>
    <col min="3340" max="3340" width="25.85546875" style="96" customWidth="1"/>
    <col min="3341" max="3341" width="17.28515625" style="96" customWidth="1"/>
    <col min="3342" max="3342" width="14.7109375" style="96" customWidth="1"/>
    <col min="3343" max="3343" width="15.28515625" style="96" customWidth="1"/>
    <col min="3344" max="3344" width="12.85546875" style="96" customWidth="1"/>
    <col min="3345" max="3345" width="13.5703125" style="96" customWidth="1"/>
    <col min="3346" max="3346" width="17.5703125" style="96" customWidth="1"/>
    <col min="3347" max="3347" width="13.5703125" style="96" customWidth="1"/>
    <col min="3348" max="3348" width="13.42578125" style="96" customWidth="1"/>
    <col min="3349" max="3349" width="15.5703125" style="96" bestFit="1" customWidth="1"/>
    <col min="3350" max="3350" width="18.42578125" style="96" bestFit="1" customWidth="1"/>
    <col min="3351" max="3351" width="14.5703125" style="96" bestFit="1" customWidth="1"/>
    <col min="3352" max="3352" width="11.5703125" style="96" bestFit="1" customWidth="1"/>
    <col min="3353" max="3585" width="11.42578125" style="96"/>
    <col min="3586" max="3587" width="29.42578125" style="96" customWidth="1"/>
    <col min="3588" max="3590" width="25.28515625" style="96" customWidth="1"/>
    <col min="3591" max="3591" width="16.7109375" style="96" bestFit="1" customWidth="1"/>
    <col min="3592" max="3592" width="25.28515625" style="96" customWidth="1"/>
    <col min="3593" max="3593" width="21.7109375" style="96" customWidth="1"/>
    <col min="3594" max="3594" width="25.85546875" style="96" customWidth="1"/>
    <col min="3595" max="3595" width="0" style="96" hidden="1" customWidth="1"/>
    <col min="3596" max="3596" width="25.85546875" style="96" customWidth="1"/>
    <col min="3597" max="3597" width="17.28515625" style="96" customWidth="1"/>
    <col min="3598" max="3598" width="14.7109375" style="96" customWidth="1"/>
    <col min="3599" max="3599" width="15.28515625" style="96" customWidth="1"/>
    <col min="3600" max="3600" width="12.85546875" style="96" customWidth="1"/>
    <col min="3601" max="3601" width="13.5703125" style="96" customWidth="1"/>
    <col min="3602" max="3602" width="17.5703125" style="96" customWidth="1"/>
    <col min="3603" max="3603" width="13.5703125" style="96" customWidth="1"/>
    <col min="3604" max="3604" width="13.42578125" style="96" customWidth="1"/>
    <col min="3605" max="3605" width="15.5703125" style="96" bestFit="1" customWidth="1"/>
    <col min="3606" max="3606" width="18.42578125" style="96" bestFit="1" customWidth="1"/>
    <col min="3607" max="3607" width="14.5703125" style="96" bestFit="1" customWidth="1"/>
    <col min="3608" max="3608" width="11.5703125" style="96" bestFit="1" customWidth="1"/>
    <col min="3609" max="3841" width="11.42578125" style="96"/>
    <col min="3842" max="3843" width="29.42578125" style="96" customWidth="1"/>
    <col min="3844" max="3846" width="25.28515625" style="96" customWidth="1"/>
    <col min="3847" max="3847" width="16.7109375" style="96" bestFit="1" customWidth="1"/>
    <col min="3848" max="3848" width="25.28515625" style="96" customWidth="1"/>
    <col min="3849" max="3849" width="21.7109375" style="96" customWidth="1"/>
    <col min="3850" max="3850" width="25.85546875" style="96" customWidth="1"/>
    <col min="3851" max="3851" width="0" style="96" hidden="1" customWidth="1"/>
    <col min="3852" max="3852" width="25.85546875" style="96" customWidth="1"/>
    <col min="3853" max="3853" width="17.28515625" style="96" customWidth="1"/>
    <col min="3854" max="3854" width="14.7109375" style="96" customWidth="1"/>
    <col min="3855" max="3855" width="15.28515625" style="96" customWidth="1"/>
    <col min="3856" max="3856" width="12.85546875" style="96" customWidth="1"/>
    <col min="3857" max="3857" width="13.5703125" style="96" customWidth="1"/>
    <col min="3858" max="3858" width="17.5703125" style="96" customWidth="1"/>
    <col min="3859" max="3859" width="13.5703125" style="96" customWidth="1"/>
    <col min="3860" max="3860" width="13.42578125" style="96" customWidth="1"/>
    <col min="3861" max="3861" width="15.5703125" style="96" bestFit="1" customWidth="1"/>
    <col min="3862" max="3862" width="18.42578125" style="96" bestFit="1" customWidth="1"/>
    <col min="3863" max="3863" width="14.5703125" style="96" bestFit="1" customWidth="1"/>
    <col min="3864" max="3864" width="11.5703125" style="96" bestFit="1" customWidth="1"/>
    <col min="3865" max="4097" width="11.42578125" style="96"/>
    <col min="4098" max="4099" width="29.42578125" style="96" customWidth="1"/>
    <col min="4100" max="4102" width="25.28515625" style="96" customWidth="1"/>
    <col min="4103" max="4103" width="16.7109375" style="96" bestFit="1" customWidth="1"/>
    <col min="4104" max="4104" width="25.28515625" style="96" customWidth="1"/>
    <col min="4105" max="4105" width="21.7109375" style="96" customWidth="1"/>
    <col min="4106" max="4106" width="25.85546875" style="96" customWidth="1"/>
    <col min="4107" max="4107" width="0" style="96" hidden="1" customWidth="1"/>
    <col min="4108" max="4108" width="25.85546875" style="96" customWidth="1"/>
    <col min="4109" max="4109" width="17.28515625" style="96" customWidth="1"/>
    <col min="4110" max="4110" width="14.7109375" style="96" customWidth="1"/>
    <col min="4111" max="4111" width="15.28515625" style="96" customWidth="1"/>
    <col min="4112" max="4112" width="12.85546875" style="96" customWidth="1"/>
    <col min="4113" max="4113" width="13.5703125" style="96" customWidth="1"/>
    <col min="4114" max="4114" width="17.5703125" style="96" customWidth="1"/>
    <col min="4115" max="4115" width="13.5703125" style="96" customWidth="1"/>
    <col min="4116" max="4116" width="13.42578125" style="96" customWidth="1"/>
    <col min="4117" max="4117" width="15.5703125" style="96" bestFit="1" customWidth="1"/>
    <col min="4118" max="4118" width="18.42578125" style="96" bestFit="1" customWidth="1"/>
    <col min="4119" max="4119" width="14.5703125" style="96" bestFit="1" customWidth="1"/>
    <col min="4120" max="4120" width="11.5703125" style="96" bestFit="1" customWidth="1"/>
    <col min="4121" max="4353" width="11.42578125" style="96"/>
    <col min="4354" max="4355" width="29.42578125" style="96" customWidth="1"/>
    <col min="4356" max="4358" width="25.28515625" style="96" customWidth="1"/>
    <col min="4359" max="4359" width="16.7109375" style="96" bestFit="1" customWidth="1"/>
    <col min="4360" max="4360" width="25.28515625" style="96" customWidth="1"/>
    <col min="4361" max="4361" width="21.7109375" style="96" customWidth="1"/>
    <col min="4362" max="4362" width="25.85546875" style="96" customWidth="1"/>
    <col min="4363" max="4363" width="0" style="96" hidden="1" customWidth="1"/>
    <col min="4364" max="4364" width="25.85546875" style="96" customWidth="1"/>
    <col min="4365" max="4365" width="17.28515625" style="96" customWidth="1"/>
    <col min="4366" max="4366" width="14.7109375" style="96" customWidth="1"/>
    <col min="4367" max="4367" width="15.28515625" style="96" customWidth="1"/>
    <col min="4368" max="4368" width="12.85546875" style="96" customWidth="1"/>
    <col min="4369" max="4369" width="13.5703125" style="96" customWidth="1"/>
    <col min="4370" max="4370" width="17.5703125" style="96" customWidth="1"/>
    <col min="4371" max="4371" width="13.5703125" style="96" customWidth="1"/>
    <col min="4372" max="4372" width="13.42578125" style="96" customWidth="1"/>
    <col min="4373" max="4373" width="15.5703125" style="96" bestFit="1" customWidth="1"/>
    <col min="4374" max="4374" width="18.42578125" style="96" bestFit="1" customWidth="1"/>
    <col min="4375" max="4375" width="14.5703125" style="96" bestFit="1" customWidth="1"/>
    <col min="4376" max="4376" width="11.5703125" style="96" bestFit="1" customWidth="1"/>
    <col min="4377" max="4609" width="11.42578125" style="96"/>
    <col min="4610" max="4611" width="29.42578125" style="96" customWidth="1"/>
    <col min="4612" max="4614" width="25.28515625" style="96" customWidth="1"/>
    <col min="4615" max="4615" width="16.7109375" style="96" bestFit="1" customWidth="1"/>
    <col min="4616" max="4616" width="25.28515625" style="96" customWidth="1"/>
    <col min="4617" max="4617" width="21.7109375" style="96" customWidth="1"/>
    <col min="4618" max="4618" width="25.85546875" style="96" customWidth="1"/>
    <col min="4619" max="4619" width="0" style="96" hidden="1" customWidth="1"/>
    <col min="4620" max="4620" width="25.85546875" style="96" customWidth="1"/>
    <col min="4621" max="4621" width="17.28515625" style="96" customWidth="1"/>
    <col min="4622" max="4622" width="14.7109375" style="96" customWidth="1"/>
    <col min="4623" max="4623" width="15.28515625" style="96" customWidth="1"/>
    <col min="4624" max="4624" width="12.85546875" style="96" customWidth="1"/>
    <col min="4625" max="4625" width="13.5703125" style="96" customWidth="1"/>
    <col min="4626" max="4626" width="17.5703125" style="96" customWidth="1"/>
    <col min="4627" max="4627" width="13.5703125" style="96" customWidth="1"/>
    <col min="4628" max="4628" width="13.42578125" style="96" customWidth="1"/>
    <col min="4629" max="4629" width="15.5703125" style="96" bestFit="1" customWidth="1"/>
    <col min="4630" max="4630" width="18.42578125" style="96" bestFit="1" customWidth="1"/>
    <col min="4631" max="4631" width="14.5703125" style="96" bestFit="1" customWidth="1"/>
    <col min="4632" max="4632" width="11.5703125" style="96" bestFit="1" customWidth="1"/>
    <col min="4633" max="4865" width="11.42578125" style="96"/>
    <col min="4866" max="4867" width="29.42578125" style="96" customWidth="1"/>
    <col min="4868" max="4870" width="25.28515625" style="96" customWidth="1"/>
    <col min="4871" max="4871" width="16.7109375" style="96" bestFit="1" customWidth="1"/>
    <col min="4872" max="4872" width="25.28515625" style="96" customWidth="1"/>
    <col min="4873" max="4873" width="21.7109375" style="96" customWidth="1"/>
    <col min="4874" max="4874" width="25.85546875" style="96" customWidth="1"/>
    <col min="4875" max="4875" width="0" style="96" hidden="1" customWidth="1"/>
    <col min="4876" max="4876" width="25.85546875" style="96" customWidth="1"/>
    <col min="4877" max="4877" width="17.28515625" style="96" customWidth="1"/>
    <col min="4878" max="4878" width="14.7109375" style="96" customWidth="1"/>
    <col min="4879" max="4879" width="15.28515625" style="96" customWidth="1"/>
    <col min="4880" max="4880" width="12.85546875" style="96" customWidth="1"/>
    <col min="4881" max="4881" width="13.5703125" style="96" customWidth="1"/>
    <col min="4882" max="4882" width="17.5703125" style="96" customWidth="1"/>
    <col min="4883" max="4883" width="13.5703125" style="96" customWidth="1"/>
    <col min="4884" max="4884" width="13.42578125" style="96" customWidth="1"/>
    <col min="4885" max="4885" width="15.5703125" style="96" bestFit="1" customWidth="1"/>
    <col min="4886" max="4886" width="18.42578125" style="96" bestFit="1" customWidth="1"/>
    <col min="4887" max="4887" width="14.5703125" style="96" bestFit="1" customWidth="1"/>
    <col min="4888" max="4888" width="11.5703125" style="96" bestFit="1" customWidth="1"/>
    <col min="4889" max="5121" width="11.42578125" style="96"/>
    <col min="5122" max="5123" width="29.42578125" style="96" customWidth="1"/>
    <col min="5124" max="5126" width="25.28515625" style="96" customWidth="1"/>
    <col min="5127" max="5127" width="16.7109375" style="96" bestFit="1" customWidth="1"/>
    <col min="5128" max="5128" width="25.28515625" style="96" customWidth="1"/>
    <col min="5129" max="5129" width="21.7109375" style="96" customWidth="1"/>
    <col min="5130" max="5130" width="25.85546875" style="96" customWidth="1"/>
    <col min="5131" max="5131" width="0" style="96" hidden="1" customWidth="1"/>
    <col min="5132" max="5132" width="25.85546875" style="96" customWidth="1"/>
    <col min="5133" max="5133" width="17.28515625" style="96" customWidth="1"/>
    <col min="5134" max="5134" width="14.7109375" style="96" customWidth="1"/>
    <col min="5135" max="5135" width="15.28515625" style="96" customWidth="1"/>
    <col min="5136" max="5136" width="12.85546875" style="96" customWidth="1"/>
    <col min="5137" max="5137" width="13.5703125" style="96" customWidth="1"/>
    <col min="5138" max="5138" width="17.5703125" style="96" customWidth="1"/>
    <col min="5139" max="5139" width="13.5703125" style="96" customWidth="1"/>
    <col min="5140" max="5140" width="13.42578125" style="96" customWidth="1"/>
    <col min="5141" max="5141" width="15.5703125" style="96" bestFit="1" customWidth="1"/>
    <col min="5142" max="5142" width="18.42578125" style="96" bestFit="1" customWidth="1"/>
    <col min="5143" max="5143" width="14.5703125" style="96" bestFit="1" customWidth="1"/>
    <col min="5144" max="5144" width="11.5703125" style="96" bestFit="1" customWidth="1"/>
    <col min="5145" max="5377" width="11.42578125" style="96"/>
    <col min="5378" max="5379" width="29.42578125" style="96" customWidth="1"/>
    <col min="5380" max="5382" width="25.28515625" style="96" customWidth="1"/>
    <col min="5383" max="5383" width="16.7109375" style="96" bestFit="1" customWidth="1"/>
    <col min="5384" max="5384" width="25.28515625" style="96" customWidth="1"/>
    <col min="5385" max="5385" width="21.7109375" style="96" customWidth="1"/>
    <col min="5386" max="5386" width="25.85546875" style="96" customWidth="1"/>
    <col min="5387" max="5387" width="0" style="96" hidden="1" customWidth="1"/>
    <col min="5388" max="5388" width="25.85546875" style="96" customWidth="1"/>
    <col min="5389" max="5389" width="17.28515625" style="96" customWidth="1"/>
    <col min="5390" max="5390" width="14.7109375" style="96" customWidth="1"/>
    <col min="5391" max="5391" width="15.28515625" style="96" customWidth="1"/>
    <col min="5392" max="5392" width="12.85546875" style="96" customWidth="1"/>
    <col min="5393" max="5393" width="13.5703125" style="96" customWidth="1"/>
    <col min="5394" max="5394" width="17.5703125" style="96" customWidth="1"/>
    <col min="5395" max="5395" width="13.5703125" style="96" customWidth="1"/>
    <col min="5396" max="5396" width="13.42578125" style="96" customWidth="1"/>
    <col min="5397" max="5397" width="15.5703125" style="96" bestFit="1" customWidth="1"/>
    <col min="5398" max="5398" width="18.42578125" style="96" bestFit="1" customWidth="1"/>
    <col min="5399" max="5399" width="14.5703125" style="96" bestFit="1" customWidth="1"/>
    <col min="5400" max="5400" width="11.5703125" style="96" bestFit="1" customWidth="1"/>
    <col min="5401" max="5633" width="11.42578125" style="96"/>
    <col min="5634" max="5635" width="29.42578125" style="96" customWidth="1"/>
    <col min="5636" max="5638" width="25.28515625" style="96" customWidth="1"/>
    <col min="5639" max="5639" width="16.7109375" style="96" bestFit="1" customWidth="1"/>
    <col min="5640" max="5640" width="25.28515625" style="96" customWidth="1"/>
    <col min="5641" max="5641" width="21.7109375" style="96" customWidth="1"/>
    <col min="5642" max="5642" width="25.85546875" style="96" customWidth="1"/>
    <col min="5643" max="5643" width="0" style="96" hidden="1" customWidth="1"/>
    <col min="5644" max="5644" width="25.85546875" style="96" customWidth="1"/>
    <col min="5645" max="5645" width="17.28515625" style="96" customWidth="1"/>
    <col min="5646" max="5646" width="14.7109375" style="96" customWidth="1"/>
    <col min="5647" max="5647" width="15.28515625" style="96" customWidth="1"/>
    <col min="5648" max="5648" width="12.85546875" style="96" customWidth="1"/>
    <col min="5649" max="5649" width="13.5703125" style="96" customWidth="1"/>
    <col min="5650" max="5650" width="17.5703125" style="96" customWidth="1"/>
    <col min="5651" max="5651" width="13.5703125" style="96" customWidth="1"/>
    <col min="5652" max="5652" width="13.42578125" style="96" customWidth="1"/>
    <col min="5653" max="5653" width="15.5703125" style="96" bestFit="1" customWidth="1"/>
    <col min="5654" max="5654" width="18.42578125" style="96" bestFit="1" customWidth="1"/>
    <col min="5655" max="5655" width="14.5703125" style="96" bestFit="1" customWidth="1"/>
    <col min="5656" max="5656" width="11.5703125" style="96" bestFit="1" customWidth="1"/>
    <col min="5657" max="5889" width="11.42578125" style="96"/>
    <col min="5890" max="5891" width="29.42578125" style="96" customWidth="1"/>
    <col min="5892" max="5894" width="25.28515625" style="96" customWidth="1"/>
    <col min="5895" max="5895" width="16.7109375" style="96" bestFit="1" customWidth="1"/>
    <col min="5896" max="5896" width="25.28515625" style="96" customWidth="1"/>
    <col min="5897" max="5897" width="21.7109375" style="96" customWidth="1"/>
    <col min="5898" max="5898" width="25.85546875" style="96" customWidth="1"/>
    <col min="5899" max="5899" width="0" style="96" hidden="1" customWidth="1"/>
    <col min="5900" max="5900" width="25.85546875" style="96" customWidth="1"/>
    <col min="5901" max="5901" width="17.28515625" style="96" customWidth="1"/>
    <col min="5902" max="5902" width="14.7109375" style="96" customWidth="1"/>
    <col min="5903" max="5903" width="15.28515625" style="96" customWidth="1"/>
    <col min="5904" max="5904" width="12.85546875" style="96" customWidth="1"/>
    <col min="5905" max="5905" width="13.5703125" style="96" customWidth="1"/>
    <col min="5906" max="5906" width="17.5703125" style="96" customWidth="1"/>
    <col min="5907" max="5907" width="13.5703125" style="96" customWidth="1"/>
    <col min="5908" max="5908" width="13.42578125" style="96" customWidth="1"/>
    <col min="5909" max="5909" width="15.5703125" style="96" bestFit="1" customWidth="1"/>
    <col min="5910" max="5910" width="18.42578125" style="96" bestFit="1" customWidth="1"/>
    <col min="5911" max="5911" width="14.5703125" style="96" bestFit="1" customWidth="1"/>
    <col min="5912" max="5912" width="11.5703125" style="96" bestFit="1" customWidth="1"/>
    <col min="5913" max="6145" width="11.42578125" style="96"/>
    <col min="6146" max="6147" width="29.42578125" style="96" customWidth="1"/>
    <col min="6148" max="6150" width="25.28515625" style="96" customWidth="1"/>
    <col min="6151" max="6151" width="16.7109375" style="96" bestFit="1" customWidth="1"/>
    <col min="6152" max="6152" width="25.28515625" style="96" customWidth="1"/>
    <col min="6153" max="6153" width="21.7109375" style="96" customWidth="1"/>
    <col min="6154" max="6154" width="25.85546875" style="96" customWidth="1"/>
    <col min="6155" max="6155" width="0" style="96" hidden="1" customWidth="1"/>
    <col min="6156" max="6156" width="25.85546875" style="96" customWidth="1"/>
    <col min="6157" max="6157" width="17.28515625" style="96" customWidth="1"/>
    <col min="6158" max="6158" width="14.7109375" style="96" customWidth="1"/>
    <col min="6159" max="6159" width="15.28515625" style="96" customWidth="1"/>
    <col min="6160" max="6160" width="12.85546875" style="96" customWidth="1"/>
    <col min="6161" max="6161" width="13.5703125" style="96" customWidth="1"/>
    <col min="6162" max="6162" width="17.5703125" style="96" customWidth="1"/>
    <col min="6163" max="6163" width="13.5703125" style="96" customWidth="1"/>
    <col min="6164" max="6164" width="13.42578125" style="96" customWidth="1"/>
    <col min="6165" max="6165" width="15.5703125" style="96" bestFit="1" customWidth="1"/>
    <col min="6166" max="6166" width="18.42578125" style="96" bestFit="1" customWidth="1"/>
    <col min="6167" max="6167" width="14.5703125" style="96" bestFit="1" customWidth="1"/>
    <col min="6168" max="6168" width="11.5703125" style="96" bestFit="1" customWidth="1"/>
    <col min="6169" max="6401" width="11.42578125" style="96"/>
    <col min="6402" max="6403" width="29.42578125" style="96" customWidth="1"/>
    <col min="6404" max="6406" width="25.28515625" style="96" customWidth="1"/>
    <col min="6407" max="6407" width="16.7109375" style="96" bestFit="1" customWidth="1"/>
    <col min="6408" max="6408" width="25.28515625" style="96" customWidth="1"/>
    <col min="6409" max="6409" width="21.7109375" style="96" customWidth="1"/>
    <col min="6410" max="6410" width="25.85546875" style="96" customWidth="1"/>
    <col min="6411" max="6411" width="0" style="96" hidden="1" customWidth="1"/>
    <col min="6412" max="6412" width="25.85546875" style="96" customWidth="1"/>
    <col min="6413" max="6413" width="17.28515625" style="96" customWidth="1"/>
    <col min="6414" max="6414" width="14.7109375" style="96" customWidth="1"/>
    <col min="6415" max="6415" width="15.28515625" style="96" customWidth="1"/>
    <col min="6416" max="6416" width="12.85546875" style="96" customWidth="1"/>
    <col min="6417" max="6417" width="13.5703125" style="96" customWidth="1"/>
    <col min="6418" max="6418" width="17.5703125" style="96" customWidth="1"/>
    <col min="6419" max="6419" width="13.5703125" style="96" customWidth="1"/>
    <col min="6420" max="6420" width="13.42578125" style="96" customWidth="1"/>
    <col min="6421" max="6421" width="15.5703125" style="96" bestFit="1" customWidth="1"/>
    <col min="6422" max="6422" width="18.42578125" style="96" bestFit="1" customWidth="1"/>
    <col min="6423" max="6423" width="14.5703125" style="96" bestFit="1" customWidth="1"/>
    <col min="6424" max="6424" width="11.5703125" style="96" bestFit="1" customWidth="1"/>
    <col min="6425" max="6657" width="11.42578125" style="96"/>
    <col min="6658" max="6659" width="29.42578125" style="96" customWidth="1"/>
    <col min="6660" max="6662" width="25.28515625" style="96" customWidth="1"/>
    <col min="6663" max="6663" width="16.7109375" style="96" bestFit="1" customWidth="1"/>
    <col min="6664" max="6664" width="25.28515625" style="96" customWidth="1"/>
    <col min="6665" max="6665" width="21.7109375" style="96" customWidth="1"/>
    <col min="6666" max="6666" width="25.85546875" style="96" customWidth="1"/>
    <col min="6667" max="6667" width="0" style="96" hidden="1" customWidth="1"/>
    <col min="6668" max="6668" width="25.85546875" style="96" customWidth="1"/>
    <col min="6669" max="6669" width="17.28515625" style="96" customWidth="1"/>
    <col min="6670" max="6670" width="14.7109375" style="96" customWidth="1"/>
    <col min="6671" max="6671" width="15.28515625" style="96" customWidth="1"/>
    <col min="6672" max="6672" width="12.85546875" style="96" customWidth="1"/>
    <col min="6673" max="6673" width="13.5703125" style="96" customWidth="1"/>
    <col min="6674" max="6674" width="17.5703125" style="96" customWidth="1"/>
    <col min="6675" max="6675" width="13.5703125" style="96" customWidth="1"/>
    <col min="6676" max="6676" width="13.42578125" style="96" customWidth="1"/>
    <col min="6677" max="6677" width="15.5703125" style="96" bestFit="1" customWidth="1"/>
    <col min="6678" max="6678" width="18.42578125" style="96" bestFit="1" customWidth="1"/>
    <col min="6679" max="6679" width="14.5703125" style="96" bestFit="1" customWidth="1"/>
    <col min="6680" max="6680" width="11.5703125" style="96" bestFit="1" customWidth="1"/>
    <col min="6681" max="6913" width="11.42578125" style="96"/>
    <col min="6914" max="6915" width="29.42578125" style="96" customWidth="1"/>
    <col min="6916" max="6918" width="25.28515625" style="96" customWidth="1"/>
    <col min="6919" max="6919" width="16.7109375" style="96" bestFit="1" customWidth="1"/>
    <col min="6920" max="6920" width="25.28515625" style="96" customWidth="1"/>
    <col min="6921" max="6921" width="21.7109375" style="96" customWidth="1"/>
    <col min="6922" max="6922" width="25.85546875" style="96" customWidth="1"/>
    <col min="6923" max="6923" width="0" style="96" hidden="1" customWidth="1"/>
    <col min="6924" max="6924" width="25.85546875" style="96" customWidth="1"/>
    <col min="6925" max="6925" width="17.28515625" style="96" customWidth="1"/>
    <col min="6926" max="6926" width="14.7109375" style="96" customWidth="1"/>
    <col min="6927" max="6927" width="15.28515625" style="96" customWidth="1"/>
    <col min="6928" max="6928" width="12.85546875" style="96" customWidth="1"/>
    <col min="6929" max="6929" width="13.5703125" style="96" customWidth="1"/>
    <col min="6930" max="6930" width="17.5703125" style="96" customWidth="1"/>
    <col min="6931" max="6931" width="13.5703125" style="96" customWidth="1"/>
    <col min="6932" max="6932" width="13.42578125" style="96" customWidth="1"/>
    <col min="6933" max="6933" width="15.5703125" style="96" bestFit="1" customWidth="1"/>
    <col min="6934" max="6934" width="18.42578125" style="96" bestFit="1" customWidth="1"/>
    <col min="6935" max="6935" width="14.5703125" style="96" bestFit="1" customWidth="1"/>
    <col min="6936" max="6936" width="11.5703125" style="96" bestFit="1" customWidth="1"/>
    <col min="6937" max="7169" width="11.42578125" style="96"/>
    <col min="7170" max="7171" width="29.42578125" style="96" customWidth="1"/>
    <col min="7172" max="7174" width="25.28515625" style="96" customWidth="1"/>
    <col min="7175" max="7175" width="16.7109375" style="96" bestFit="1" customWidth="1"/>
    <col min="7176" max="7176" width="25.28515625" style="96" customWidth="1"/>
    <col min="7177" max="7177" width="21.7109375" style="96" customWidth="1"/>
    <col min="7178" max="7178" width="25.85546875" style="96" customWidth="1"/>
    <col min="7179" max="7179" width="0" style="96" hidden="1" customWidth="1"/>
    <col min="7180" max="7180" width="25.85546875" style="96" customWidth="1"/>
    <col min="7181" max="7181" width="17.28515625" style="96" customWidth="1"/>
    <col min="7182" max="7182" width="14.7109375" style="96" customWidth="1"/>
    <col min="7183" max="7183" width="15.28515625" style="96" customWidth="1"/>
    <col min="7184" max="7184" width="12.85546875" style="96" customWidth="1"/>
    <col min="7185" max="7185" width="13.5703125" style="96" customWidth="1"/>
    <col min="7186" max="7186" width="17.5703125" style="96" customWidth="1"/>
    <col min="7187" max="7187" width="13.5703125" style="96" customWidth="1"/>
    <col min="7188" max="7188" width="13.42578125" style="96" customWidth="1"/>
    <col min="7189" max="7189" width="15.5703125" style="96" bestFit="1" customWidth="1"/>
    <col min="7190" max="7190" width="18.42578125" style="96" bestFit="1" customWidth="1"/>
    <col min="7191" max="7191" width="14.5703125" style="96" bestFit="1" customWidth="1"/>
    <col min="7192" max="7192" width="11.5703125" style="96" bestFit="1" customWidth="1"/>
    <col min="7193" max="7425" width="11.42578125" style="96"/>
    <col min="7426" max="7427" width="29.42578125" style="96" customWidth="1"/>
    <col min="7428" max="7430" width="25.28515625" style="96" customWidth="1"/>
    <col min="7431" max="7431" width="16.7109375" style="96" bestFit="1" customWidth="1"/>
    <col min="7432" max="7432" width="25.28515625" style="96" customWidth="1"/>
    <col min="7433" max="7433" width="21.7109375" style="96" customWidth="1"/>
    <col min="7434" max="7434" width="25.85546875" style="96" customWidth="1"/>
    <col min="7435" max="7435" width="0" style="96" hidden="1" customWidth="1"/>
    <col min="7436" max="7436" width="25.85546875" style="96" customWidth="1"/>
    <col min="7437" max="7437" width="17.28515625" style="96" customWidth="1"/>
    <col min="7438" max="7438" width="14.7109375" style="96" customWidth="1"/>
    <col min="7439" max="7439" width="15.28515625" style="96" customWidth="1"/>
    <col min="7440" max="7440" width="12.85546875" style="96" customWidth="1"/>
    <col min="7441" max="7441" width="13.5703125" style="96" customWidth="1"/>
    <col min="7442" max="7442" width="17.5703125" style="96" customWidth="1"/>
    <col min="7443" max="7443" width="13.5703125" style="96" customWidth="1"/>
    <col min="7444" max="7444" width="13.42578125" style="96" customWidth="1"/>
    <col min="7445" max="7445" width="15.5703125" style="96" bestFit="1" customWidth="1"/>
    <col min="7446" max="7446" width="18.42578125" style="96" bestFit="1" customWidth="1"/>
    <col min="7447" max="7447" width="14.5703125" style="96" bestFit="1" customWidth="1"/>
    <col min="7448" max="7448" width="11.5703125" style="96" bestFit="1" customWidth="1"/>
    <col min="7449" max="7681" width="11.42578125" style="96"/>
    <col min="7682" max="7683" width="29.42578125" style="96" customWidth="1"/>
    <col min="7684" max="7686" width="25.28515625" style="96" customWidth="1"/>
    <col min="7687" max="7687" width="16.7109375" style="96" bestFit="1" customWidth="1"/>
    <col min="7688" max="7688" width="25.28515625" style="96" customWidth="1"/>
    <col min="7689" max="7689" width="21.7109375" style="96" customWidth="1"/>
    <col min="7690" max="7690" width="25.85546875" style="96" customWidth="1"/>
    <col min="7691" max="7691" width="0" style="96" hidden="1" customWidth="1"/>
    <col min="7692" max="7692" width="25.85546875" style="96" customWidth="1"/>
    <col min="7693" max="7693" width="17.28515625" style="96" customWidth="1"/>
    <col min="7694" max="7694" width="14.7109375" style="96" customWidth="1"/>
    <col min="7695" max="7695" width="15.28515625" style="96" customWidth="1"/>
    <col min="7696" max="7696" width="12.85546875" style="96" customWidth="1"/>
    <col min="7697" max="7697" width="13.5703125" style="96" customWidth="1"/>
    <col min="7698" max="7698" width="17.5703125" style="96" customWidth="1"/>
    <col min="7699" max="7699" width="13.5703125" style="96" customWidth="1"/>
    <col min="7700" max="7700" width="13.42578125" style="96" customWidth="1"/>
    <col min="7701" max="7701" width="15.5703125" style="96" bestFit="1" customWidth="1"/>
    <col min="7702" max="7702" width="18.42578125" style="96" bestFit="1" customWidth="1"/>
    <col min="7703" max="7703" width="14.5703125" style="96" bestFit="1" customWidth="1"/>
    <col min="7704" max="7704" width="11.5703125" style="96" bestFit="1" customWidth="1"/>
    <col min="7705" max="7937" width="11.42578125" style="96"/>
    <col min="7938" max="7939" width="29.42578125" style="96" customWidth="1"/>
    <col min="7940" max="7942" width="25.28515625" style="96" customWidth="1"/>
    <col min="7943" max="7943" width="16.7109375" style="96" bestFit="1" customWidth="1"/>
    <col min="7944" max="7944" width="25.28515625" style="96" customWidth="1"/>
    <col min="7945" max="7945" width="21.7109375" style="96" customWidth="1"/>
    <col min="7946" max="7946" width="25.85546875" style="96" customWidth="1"/>
    <col min="7947" max="7947" width="0" style="96" hidden="1" customWidth="1"/>
    <col min="7948" max="7948" width="25.85546875" style="96" customWidth="1"/>
    <col min="7949" max="7949" width="17.28515625" style="96" customWidth="1"/>
    <col min="7950" max="7950" width="14.7109375" style="96" customWidth="1"/>
    <col min="7951" max="7951" width="15.28515625" style="96" customWidth="1"/>
    <col min="7952" max="7952" width="12.85546875" style="96" customWidth="1"/>
    <col min="7953" max="7953" width="13.5703125" style="96" customWidth="1"/>
    <col min="7954" max="7954" width="17.5703125" style="96" customWidth="1"/>
    <col min="7955" max="7955" width="13.5703125" style="96" customWidth="1"/>
    <col min="7956" max="7956" width="13.42578125" style="96" customWidth="1"/>
    <col min="7957" max="7957" width="15.5703125" style="96" bestFit="1" customWidth="1"/>
    <col min="7958" max="7958" width="18.42578125" style="96" bestFit="1" customWidth="1"/>
    <col min="7959" max="7959" width="14.5703125" style="96" bestFit="1" customWidth="1"/>
    <col min="7960" max="7960" width="11.5703125" style="96" bestFit="1" customWidth="1"/>
    <col min="7961" max="8193" width="11.42578125" style="96"/>
    <col min="8194" max="8195" width="29.42578125" style="96" customWidth="1"/>
    <col min="8196" max="8198" width="25.28515625" style="96" customWidth="1"/>
    <col min="8199" max="8199" width="16.7109375" style="96" bestFit="1" customWidth="1"/>
    <col min="8200" max="8200" width="25.28515625" style="96" customWidth="1"/>
    <col min="8201" max="8201" width="21.7109375" style="96" customWidth="1"/>
    <col min="8202" max="8202" width="25.85546875" style="96" customWidth="1"/>
    <col min="8203" max="8203" width="0" style="96" hidden="1" customWidth="1"/>
    <col min="8204" max="8204" width="25.85546875" style="96" customWidth="1"/>
    <col min="8205" max="8205" width="17.28515625" style="96" customWidth="1"/>
    <col min="8206" max="8206" width="14.7109375" style="96" customWidth="1"/>
    <col min="8207" max="8207" width="15.28515625" style="96" customWidth="1"/>
    <col min="8208" max="8208" width="12.85546875" style="96" customWidth="1"/>
    <col min="8209" max="8209" width="13.5703125" style="96" customWidth="1"/>
    <col min="8210" max="8210" width="17.5703125" style="96" customWidth="1"/>
    <col min="8211" max="8211" width="13.5703125" style="96" customWidth="1"/>
    <col min="8212" max="8212" width="13.42578125" style="96" customWidth="1"/>
    <col min="8213" max="8213" width="15.5703125" style="96" bestFit="1" customWidth="1"/>
    <col min="8214" max="8214" width="18.42578125" style="96" bestFit="1" customWidth="1"/>
    <col min="8215" max="8215" width="14.5703125" style="96" bestFit="1" customWidth="1"/>
    <col min="8216" max="8216" width="11.5703125" style="96" bestFit="1" customWidth="1"/>
    <col min="8217" max="8449" width="11.42578125" style="96"/>
    <col min="8450" max="8451" width="29.42578125" style="96" customWidth="1"/>
    <col min="8452" max="8454" width="25.28515625" style="96" customWidth="1"/>
    <col min="8455" max="8455" width="16.7109375" style="96" bestFit="1" customWidth="1"/>
    <col min="8456" max="8456" width="25.28515625" style="96" customWidth="1"/>
    <col min="8457" max="8457" width="21.7109375" style="96" customWidth="1"/>
    <col min="8458" max="8458" width="25.85546875" style="96" customWidth="1"/>
    <col min="8459" max="8459" width="0" style="96" hidden="1" customWidth="1"/>
    <col min="8460" max="8460" width="25.85546875" style="96" customWidth="1"/>
    <col min="8461" max="8461" width="17.28515625" style="96" customWidth="1"/>
    <col min="8462" max="8462" width="14.7109375" style="96" customWidth="1"/>
    <col min="8463" max="8463" width="15.28515625" style="96" customWidth="1"/>
    <col min="8464" max="8464" width="12.85546875" style="96" customWidth="1"/>
    <col min="8465" max="8465" width="13.5703125" style="96" customWidth="1"/>
    <col min="8466" max="8466" width="17.5703125" style="96" customWidth="1"/>
    <col min="8467" max="8467" width="13.5703125" style="96" customWidth="1"/>
    <col min="8468" max="8468" width="13.42578125" style="96" customWidth="1"/>
    <col min="8469" max="8469" width="15.5703125" style="96" bestFit="1" customWidth="1"/>
    <col min="8470" max="8470" width="18.42578125" style="96" bestFit="1" customWidth="1"/>
    <col min="8471" max="8471" width="14.5703125" style="96" bestFit="1" customWidth="1"/>
    <col min="8472" max="8472" width="11.5703125" style="96" bestFit="1" customWidth="1"/>
    <col min="8473" max="8705" width="11.42578125" style="96"/>
    <col min="8706" max="8707" width="29.42578125" style="96" customWidth="1"/>
    <col min="8708" max="8710" width="25.28515625" style="96" customWidth="1"/>
    <col min="8711" max="8711" width="16.7109375" style="96" bestFit="1" customWidth="1"/>
    <col min="8712" max="8712" width="25.28515625" style="96" customWidth="1"/>
    <col min="8713" max="8713" width="21.7109375" style="96" customWidth="1"/>
    <col min="8714" max="8714" width="25.85546875" style="96" customWidth="1"/>
    <col min="8715" max="8715" width="0" style="96" hidden="1" customWidth="1"/>
    <col min="8716" max="8716" width="25.85546875" style="96" customWidth="1"/>
    <col min="8717" max="8717" width="17.28515625" style="96" customWidth="1"/>
    <col min="8718" max="8718" width="14.7109375" style="96" customWidth="1"/>
    <col min="8719" max="8719" width="15.28515625" style="96" customWidth="1"/>
    <col min="8720" max="8720" width="12.85546875" style="96" customWidth="1"/>
    <col min="8721" max="8721" width="13.5703125" style="96" customWidth="1"/>
    <col min="8722" max="8722" width="17.5703125" style="96" customWidth="1"/>
    <col min="8723" max="8723" width="13.5703125" style="96" customWidth="1"/>
    <col min="8724" max="8724" width="13.42578125" style="96" customWidth="1"/>
    <col min="8725" max="8725" width="15.5703125" style="96" bestFit="1" customWidth="1"/>
    <col min="8726" max="8726" width="18.42578125" style="96" bestFit="1" customWidth="1"/>
    <col min="8727" max="8727" width="14.5703125" style="96" bestFit="1" customWidth="1"/>
    <col min="8728" max="8728" width="11.5703125" style="96" bestFit="1" customWidth="1"/>
    <col min="8729" max="8961" width="11.42578125" style="96"/>
    <col min="8962" max="8963" width="29.42578125" style="96" customWidth="1"/>
    <col min="8964" max="8966" width="25.28515625" style="96" customWidth="1"/>
    <col min="8967" max="8967" width="16.7109375" style="96" bestFit="1" customWidth="1"/>
    <col min="8968" max="8968" width="25.28515625" style="96" customWidth="1"/>
    <col min="8969" max="8969" width="21.7109375" style="96" customWidth="1"/>
    <col min="8970" max="8970" width="25.85546875" style="96" customWidth="1"/>
    <col min="8971" max="8971" width="0" style="96" hidden="1" customWidth="1"/>
    <col min="8972" max="8972" width="25.85546875" style="96" customWidth="1"/>
    <col min="8973" max="8973" width="17.28515625" style="96" customWidth="1"/>
    <col min="8974" max="8974" width="14.7109375" style="96" customWidth="1"/>
    <col min="8975" max="8975" width="15.28515625" style="96" customWidth="1"/>
    <col min="8976" max="8976" width="12.85546875" style="96" customWidth="1"/>
    <col min="8977" max="8977" width="13.5703125" style="96" customWidth="1"/>
    <col min="8978" max="8978" width="17.5703125" style="96" customWidth="1"/>
    <col min="8979" max="8979" width="13.5703125" style="96" customWidth="1"/>
    <col min="8980" max="8980" width="13.42578125" style="96" customWidth="1"/>
    <col min="8981" max="8981" width="15.5703125" style="96" bestFit="1" customWidth="1"/>
    <col min="8982" max="8982" width="18.42578125" style="96" bestFit="1" customWidth="1"/>
    <col min="8983" max="8983" width="14.5703125" style="96" bestFit="1" customWidth="1"/>
    <col min="8984" max="8984" width="11.5703125" style="96" bestFit="1" customWidth="1"/>
    <col min="8985" max="9217" width="11.42578125" style="96"/>
    <col min="9218" max="9219" width="29.42578125" style="96" customWidth="1"/>
    <col min="9220" max="9222" width="25.28515625" style="96" customWidth="1"/>
    <col min="9223" max="9223" width="16.7109375" style="96" bestFit="1" customWidth="1"/>
    <col min="9224" max="9224" width="25.28515625" style="96" customWidth="1"/>
    <col min="9225" max="9225" width="21.7109375" style="96" customWidth="1"/>
    <col min="9226" max="9226" width="25.85546875" style="96" customWidth="1"/>
    <col min="9227" max="9227" width="0" style="96" hidden="1" customWidth="1"/>
    <col min="9228" max="9228" width="25.85546875" style="96" customWidth="1"/>
    <col min="9229" max="9229" width="17.28515625" style="96" customWidth="1"/>
    <col min="9230" max="9230" width="14.7109375" style="96" customWidth="1"/>
    <col min="9231" max="9231" width="15.28515625" style="96" customWidth="1"/>
    <col min="9232" max="9232" width="12.85546875" style="96" customWidth="1"/>
    <col min="9233" max="9233" width="13.5703125" style="96" customWidth="1"/>
    <col min="9234" max="9234" width="17.5703125" style="96" customWidth="1"/>
    <col min="9235" max="9235" width="13.5703125" style="96" customWidth="1"/>
    <col min="9236" max="9236" width="13.42578125" style="96" customWidth="1"/>
    <col min="9237" max="9237" width="15.5703125" style="96" bestFit="1" customWidth="1"/>
    <col min="9238" max="9238" width="18.42578125" style="96" bestFit="1" customWidth="1"/>
    <col min="9239" max="9239" width="14.5703125" style="96" bestFit="1" customWidth="1"/>
    <col min="9240" max="9240" width="11.5703125" style="96" bestFit="1" customWidth="1"/>
    <col min="9241" max="9473" width="11.42578125" style="96"/>
    <col min="9474" max="9475" width="29.42578125" style="96" customWidth="1"/>
    <col min="9476" max="9478" width="25.28515625" style="96" customWidth="1"/>
    <col min="9479" max="9479" width="16.7109375" style="96" bestFit="1" customWidth="1"/>
    <col min="9480" max="9480" width="25.28515625" style="96" customWidth="1"/>
    <col min="9481" max="9481" width="21.7109375" style="96" customWidth="1"/>
    <col min="9482" max="9482" width="25.85546875" style="96" customWidth="1"/>
    <col min="9483" max="9483" width="0" style="96" hidden="1" customWidth="1"/>
    <col min="9484" max="9484" width="25.85546875" style="96" customWidth="1"/>
    <col min="9485" max="9485" width="17.28515625" style="96" customWidth="1"/>
    <col min="9486" max="9486" width="14.7109375" style="96" customWidth="1"/>
    <col min="9487" max="9487" width="15.28515625" style="96" customWidth="1"/>
    <col min="9488" max="9488" width="12.85546875" style="96" customWidth="1"/>
    <col min="9489" max="9489" width="13.5703125" style="96" customWidth="1"/>
    <col min="9490" max="9490" width="17.5703125" style="96" customWidth="1"/>
    <col min="9491" max="9491" width="13.5703125" style="96" customWidth="1"/>
    <col min="9492" max="9492" width="13.42578125" style="96" customWidth="1"/>
    <col min="9493" max="9493" width="15.5703125" style="96" bestFit="1" customWidth="1"/>
    <col min="9494" max="9494" width="18.42578125" style="96" bestFit="1" customWidth="1"/>
    <col min="9495" max="9495" width="14.5703125" style="96" bestFit="1" customWidth="1"/>
    <col min="9496" max="9496" width="11.5703125" style="96" bestFit="1" customWidth="1"/>
    <col min="9497" max="9729" width="11.42578125" style="96"/>
    <col min="9730" max="9731" width="29.42578125" style="96" customWidth="1"/>
    <col min="9732" max="9734" width="25.28515625" style="96" customWidth="1"/>
    <col min="9735" max="9735" width="16.7109375" style="96" bestFit="1" customWidth="1"/>
    <col min="9736" max="9736" width="25.28515625" style="96" customWidth="1"/>
    <col min="9737" max="9737" width="21.7109375" style="96" customWidth="1"/>
    <col min="9738" max="9738" width="25.85546875" style="96" customWidth="1"/>
    <col min="9739" max="9739" width="0" style="96" hidden="1" customWidth="1"/>
    <col min="9740" max="9740" width="25.85546875" style="96" customWidth="1"/>
    <col min="9741" max="9741" width="17.28515625" style="96" customWidth="1"/>
    <col min="9742" max="9742" width="14.7109375" style="96" customWidth="1"/>
    <col min="9743" max="9743" width="15.28515625" style="96" customWidth="1"/>
    <col min="9744" max="9744" width="12.85546875" style="96" customWidth="1"/>
    <col min="9745" max="9745" width="13.5703125" style="96" customWidth="1"/>
    <col min="9746" max="9746" width="17.5703125" style="96" customWidth="1"/>
    <col min="9747" max="9747" width="13.5703125" style="96" customWidth="1"/>
    <col min="9748" max="9748" width="13.42578125" style="96" customWidth="1"/>
    <col min="9749" max="9749" width="15.5703125" style="96" bestFit="1" customWidth="1"/>
    <col min="9750" max="9750" width="18.42578125" style="96" bestFit="1" customWidth="1"/>
    <col min="9751" max="9751" width="14.5703125" style="96" bestFit="1" customWidth="1"/>
    <col min="9752" max="9752" width="11.5703125" style="96" bestFit="1" customWidth="1"/>
    <col min="9753" max="9985" width="11.42578125" style="96"/>
    <col min="9986" max="9987" width="29.42578125" style="96" customWidth="1"/>
    <col min="9988" max="9990" width="25.28515625" style="96" customWidth="1"/>
    <col min="9991" max="9991" width="16.7109375" style="96" bestFit="1" customWidth="1"/>
    <col min="9992" max="9992" width="25.28515625" style="96" customWidth="1"/>
    <col min="9993" max="9993" width="21.7109375" style="96" customWidth="1"/>
    <col min="9994" max="9994" width="25.85546875" style="96" customWidth="1"/>
    <col min="9995" max="9995" width="0" style="96" hidden="1" customWidth="1"/>
    <col min="9996" max="9996" width="25.85546875" style="96" customWidth="1"/>
    <col min="9997" max="9997" width="17.28515625" style="96" customWidth="1"/>
    <col min="9998" max="9998" width="14.7109375" style="96" customWidth="1"/>
    <col min="9999" max="9999" width="15.28515625" style="96" customWidth="1"/>
    <col min="10000" max="10000" width="12.85546875" style="96" customWidth="1"/>
    <col min="10001" max="10001" width="13.5703125" style="96" customWidth="1"/>
    <col min="10002" max="10002" width="17.5703125" style="96" customWidth="1"/>
    <col min="10003" max="10003" width="13.5703125" style="96" customWidth="1"/>
    <col min="10004" max="10004" width="13.42578125" style="96" customWidth="1"/>
    <col min="10005" max="10005" width="15.5703125" style="96" bestFit="1" customWidth="1"/>
    <col min="10006" max="10006" width="18.42578125" style="96" bestFit="1" customWidth="1"/>
    <col min="10007" max="10007" width="14.5703125" style="96" bestFit="1" customWidth="1"/>
    <col min="10008" max="10008" width="11.5703125" style="96" bestFit="1" customWidth="1"/>
    <col min="10009" max="10241" width="11.42578125" style="96"/>
    <col min="10242" max="10243" width="29.42578125" style="96" customWidth="1"/>
    <col min="10244" max="10246" width="25.28515625" style="96" customWidth="1"/>
    <col min="10247" max="10247" width="16.7109375" style="96" bestFit="1" customWidth="1"/>
    <col min="10248" max="10248" width="25.28515625" style="96" customWidth="1"/>
    <col min="10249" max="10249" width="21.7109375" style="96" customWidth="1"/>
    <col min="10250" max="10250" width="25.85546875" style="96" customWidth="1"/>
    <col min="10251" max="10251" width="0" style="96" hidden="1" customWidth="1"/>
    <col min="10252" max="10252" width="25.85546875" style="96" customWidth="1"/>
    <col min="10253" max="10253" width="17.28515625" style="96" customWidth="1"/>
    <col min="10254" max="10254" width="14.7109375" style="96" customWidth="1"/>
    <col min="10255" max="10255" width="15.28515625" style="96" customWidth="1"/>
    <col min="10256" max="10256" width="12.85546875" style="96" customWidth="1"/>
    <col min="10257" max="10257" width="13.5703125" style="96" customWidth="1"/>
    <col min="10258" max="10258" width="17.5703125" style="96" customWidth="1"/>
    <col min="10259" max="10259" width="13.5703125" style="96" customWidth="1"/>
    <col min="10260" max="10260" width="13.42578125" style="96" customWidth="1"/>
    <col min="10261" max="10261" width="15.5703125" style="96" bestFit="1" customWidth="1"/>
    <col min="10262" max="10262" width="18.42578125" style="96" bestFit="1" customWidth="1"/>
    <col min="10263" max="10263" width="14.5703125" style="96" bestFit="1" customWidth="1"/>
    <col min="10264" max="10264" width="11.5703125" style="96" bestFit="1" customWidth="1"/>
    <col min="10265" max="10497" width="11.42578125" style="96"/>
    <col min="10498" max="10499" width="29.42578125" style="96" customWidth="1"/>
    <col min="10500" max="10502" width="25.28515625" style="96" customWidth="1"/>
    <col min="10503" max="10503" width="16.7109375" style="96" bestFit="1" customWidth="1"/>
    <col min="10504" max="10504" width="25.28515625" style="96" customWidth="1"/>
    <col min="10505" max="10505" width="21.7109375" style="96" customWidth="1"/>
    <col min="10506" max="10506" width="25.85546875" style="96" customWidth="1"/>
    <col min="10507" max="10507" width="0" style="96" hidden="1" customWidth="1"/>
    <col min="10508" max="10508" width="25.85546875" style="96" customWidth="1"/>
    <col min="10509" max="10509" width="17.28515625" style="96" customWidth="1"/>
    <col min="10510" max="10510" width="14.7109375" style="96" customWidth="1"/>
    <col min="10511" max="10511" width="15.28515625" style="96" customWidth="1"/>
    <col min="10512" max="10512" width="12.85546875" style="96" customWidth="1"/>
    <col min="10513" max="10513" width="13.5703125" style="96" customWidth="1"/>
    <col min="10514" max="10514" width="17.5703125" style="96" customWidth="1"/>
    <col min="10515" max="10515" width="13.5703125" style="96" customWidth="1"/>
    <col min="10516" max="10516" width="13.42578125" style="96" customWidth="1"/>
    <col min="10517" max="10517" width="15.5703125" style="96" bestFit="1" customWidth="1"/>
    <col min="10518" max="10518" width="18.42578125" style="96" bestFit="1" customWidth="1"/>
    <col min="10519" max="10519" width="14.5703125" style="96" bestFit="1" customWidth="1"/>
    <col min="10520" max="10520" width="11.5703125" style="96" bestFit="1" customWidth="1"/>
    <col min="10521" max="10753" width="11.42578125" style="96"/>
    <col min="10754" max="10755" width="29.42578125" style="96" customWidth="1"/>
    <col min="10756" max="10758" width="25.28515625" style="96" customWidth="1"/>
    <col min="10759" max="10759" width="16.7109375" style="96" bestFit="1" customWidth="1"/>
    <col min="10760" max="10760" width="25.28515625" style="96" customWidth="1"/>
    <col min="10761" max="10761" width="21.7109375" style="96" customWidth="1"/>
    <col min="10762" max="10762" width="25.85546875" style="96" customWidth="1"/>
    <col min="10763" max="10763" width="0" style="96" hidden="1" customWidth="1"/>
    <col min="10764" max="10764" width="25.85546875" style="96" customWidth="1"/>
    <col min="10765" max="10765" width="17.28515625" style="96" customWidth="1"/>
    <col min="10766" max="10766" width="14.7109375" style="96" customWidth="1"/>
    <col min="10767" max="10767" width="15.28515625" style="96" customWidth="1"/>
    <col min="10768" max="10768" width="12.85546875" style="96" customWidth="1"/>
    <col min="10769" max="10769" width="13.5703125" style="96" customWidth="1"/>
    <col min="10770" max="10770" width="17.5703125" style="96" customWidth="1"/>
    <col min="10771" max="10771" width="13.5703125" style="96" customWidth="1"/>
    <col min="10772" max="10772" width="13.42578125" style="96" customWidth="1"/>
    <col min="10773" max="10773" width="15.5703125" style="96" bestFit="1" customWidth="1"/>
    <col min="10774" max="10774" width="18.42578125" style="96" bestFit="1" customWidth="1"/>
    <col min="10775" max="10775" width="14.5703125" style="96" bestFit="1" customWidth="1"/>
    <col min="10776" max="10776" width="11.5703125" style="96" bestFit="1" customWidth="1"/>
    <col min="10777" max="11009" width="11.42578125" style="96"/>
    <col min="11010" max="11011" width="29.42578125" style="96" customWidth="1"/>
    <col min="11012" max="11014" width="25.28515625" style="96" customWidth="1"/>
    <col min="11015" max="11015" width="16.7109375" style="96" bestFit="1" customWidth="1"/>
    <col min="11016" max="11016" width="25.28515625" style="96" customWidth="1"/>
    <col min="11017" max="11017" width="21.7109375" style="96" customWidth="1"/>
    <col min="11018" max="11018" width="25.85546875" style="96" customWidth="1"/>
    <col min="11019" max="11019" width="0" style="96" hidden="1" customWidth="1"/>
    <col min="11020" max="11020" width="25.85546875" style="96" customWidth="1"/>
    <col min="11021" max="11021" width="17.28515625" style="96" customWidth="1"/>
    <col min="11022" max="11022" width="14.7109375" style="96" customWidth="1"/>
    <col min="11023" max="11023" width="15.28515625" style="96" customWidth="1"/>
    <col min="11024" max="11024" width="12.85546875" style="96" customWidth="1"/>
    <col min="11025" max="11025" width="13.5703125" style="96" customWidth="1"/>
    <col min="11026" max="11026" width="17.5703125" style="96" customWidth="1"/>
    <col min="11027" max="11027" width="13.5703125" style="96" customWidth="1"/>
    <col min="11028" max="11028" width="13.42578125" style="96" customWidth="1"/>
    <col min="11029" max="11029" width="15.5703125" style="96" bestFit="1" customWidth="1"/>
    <col min="11030" max="11030" width="18.42578125" style="96" bestFit="1" customWidth="1"/>
    <col min="11031" max="11031" width="14.5703125" style="96" bestFit="1" customWidth="1"/>
    <col min="11032" max="11032" width="11.5703125" style="96" bestFit="1" customWidth="1"/>
    <col min="11033" max="11265" width="11.42578125" style="96"/>
    <col min="11266" max="11267" width="29.42578125" style="96" customWidth="1"/>
    <col min="11268" max="11270" width="25.28515625" style="96" customWidth="1"/>
    <col min="11271" max="11271" width="16.7109375" style="96" bestFit="1" customWidth="1"/>
    <col min="11272" max="11272" width="25.28515625" style="96" customWidth="1"/>
    <col min="11273" max="11273" width="21.7109375" style="96" customWidth="1"/>
    <col min="11274" max="11274" width="25.85546875" style="96" customWidth="1"/>
    <col min="11275" max="11275" width="0" style="96" hidden="1" customWidth="1"/>
    <col min="11276" max="11276" width="25.85546875" style="96" customWidth="1"/>
    <col min="11277" max="11277" width="17.28515625" style="96" customWidth="1"/>
    <col min="11278" max="11278" width="14.7109375" style="96" customWidth="1"/>
    <col min="11279" max="11279" width="15.28515625" style="96" customWidth="1"/>
    <col min="11280" max="11280" width="12.85546875" style="96" customWidth="1"/>
    <col min="11281" max="11281" width="13.5703125" style="96" customWidth="1"/>
    <col min="11282" max="11282" width="17.5703125" style="96" customWidth="1"/>
    <col min="11283" max="11283" width="13.5703125" style="96" customWidth="1"/>
    <col min="11284" max="11284" width="13.42578125" style="96" customWidth="1"/>
    <col min="11285" max="11285" width="15.5703125" style="96" bestFit="1" customWidth="1"/>
    <col min="11286" max="11286" width="18.42578125" style="96" bestFit="1" customWidth="1"/>
    <col min="11287" max="11287" width="14.5703125" style="96" bestFit="1" customWidth="1"/>
    <col min="11288" max="11288" width="11.5703125" style="96" bestFit="1" customWidth="1"/>
    <col min="11289" max="11521" width="11.42578125" style="96"/>
    <col min="11522" max="11523" width="29.42578125" style="96" customWidth="1"/>
    <col min="11524" max="11526" width="25.28515625" style="96" customWidth="1"/>
    <col min="11527" max="11527" width="16.7109375" style="96" bestFit="1" customWidth="1"/>
    <col min="11528" max="11528" width="25.28515625" style="96" customWidth="1"/>
    <col min="11529" max="11529" width="21.7109375" style="96" customWidth="1"/>
    <col min="11530" max="11530" width="25.85546875" style="96" customWidth="1"/>
    <col min="11531" max="11531" width="0" style="96" hidden="1" customWidth="1"/>
    <col min="11532" max="11532" width="25.85546875" style="96" customWidth="1"/>
    <col min="11533" max="11533" width="17.28515625" style="96" customWidth="1"/>
    <col min="11534" max="11534" width="14.7109375" style="96" customWidth="1"/>
    <col min="11535" max="11535" width="15.28515625" style="96" customWidth="1"/>
    <col min="11536" max="11536" width="12.85546875" style="96" customWidth="1"/>
    <col min="11537" max="11537" width="13.5703125" style="96" customWidth="1"/>
    <col min="11538" max="11538" width="17.5703125" style="96" customWidth="1"/>
    <col min="11539" max="11539" width="13.5703125" style="96" customWidth="1"/>
    <col min="11540" max="11540" width="13.42578125" style="96" customWidth="1"/>
    <col min="11541" max="11541" width="15.5703125" style="96" bestFit="1" customWidth="1"/>
    <col min="11542" max="11542" width="18.42578125" style="96" bestFit="1" customWidth="1"/>
    <col min="11543" max="11543" width="14.5703125" style="96" bestFit="1" customWidth="1"/>
    <col min="11544" max="11544" width="11.5703125" style="96" bestFit="1" customWidth="1"/>
    <col min="11545" max="11777" width="11.42578125" style="96"/>
    <col min="11778" max="11779" width="29.42578125" style="96" customWidth="1"/>
    <col min="11780" max="11782" width="25.28515625" style="96" customWidth="1"/>
    <col min="11783" max="11783" width="16.7109375" style="96" bestFit="1" customWidth="1"/>
    <col min="11784" max="11784" width="25.28515625" style="96" customWidth="1"/>
    <col min="11785" max="11785" width="21.7109375" style="96" customWidth="1"/>
    <col min="11786" max="11786" width="25.85546875" style="96" customWidth="1"/>
    <col min="11787" max="11787" width="0" style="96" hidden="1" customWidth="1"/>
    <col min="11788" max="11788" width="25.85546875" style="96" customWidth="1"/>
    <col min="11789" max="11789" width="17.28515625" style="96" customWidth="1"/>
    <col min="11790" max="11790" width="14.7109375" style="96" customWidth="1"/>
    <col min="11791" max="11791" width="15.28515625" style="96" customWidth="1"/>
    <col min="11792" max="11792" width="12.85546875" style="96" customWidth="1"/>
    <col min="11793" max="11793" width="13.5703125" style="96" customWidth="1"/>
    <col min="11794" max="11794" width="17.5703125" style="96" customWidth="1"/>
    <col min="11795" max="11795" width="13.5703125" style="96" customWidth="1"/>
    <col min="11796" max="11796" width="13.42578125" style="96" customWidth="1"/>
    <col min="11797" max="11797" width="15.5703125" style="96" bestFit="1" customWidth="1"/>
    <col min="11798" max="11798" width="18.42578125" style="96" bestFit="1" customWidth="1"/>
    <col min="11799" max="11799" width="14.5703125" style="96" bestFit="1" customWidth="1"/>
    <col min="11800" max="11800" width="11.5703125" style="96" bestFit="1" customWidth="1"/>
    <col min="11801" max="12033" width="11.42578125" style="96"/>
    <col min="12034" max="12035" width="29.42578125" style="96" customWidth="1"/>
    <col min="12036" max="12038" width="25.28515625" style="96" customWidth="1"/>
    <col min="12039" max="12039" width="16.7109375" style="96" bestFit="1" customWidth="1"/>
    <col min="12040" max="12040" width="25.28515625" style="96" customWidth="1"/>
    <col min="12041" max="12041" width="21.7109375" style="96" customWidth="1"/>
    <col min="12042" max="12042" width="25.85546875" style="96" customWidth="1"/>
    <col min="12043" max="12043" width="0" style="96" hidden="1" customWidth="1"/>
    <col min="12044" max="12044" width="25.85546875" style="96" customWidth="1"/>
    <col min="12045" max="12045" width="17.28515625" style="96" customWidth="1"/>
    <col min="12046" max="12046" width="14.7109375" style="96" customWidth="1"/>
    <col min="12047" max="12047" width="15.28515625" style="96" customWidth="1"/>
    <col min="12048" max="12048" width="12.85546875" style="96" customWidth="1"/>
    <col min="12049" max="12049" width="13.5703125" style="96" customWidth="1"/>
    <col min="12050" max="12050" width="17.5703125" style="96" customWidth="1"/>
    <col min="12051" max="12051" width="13.5703125" style="96" customWidth="1"/>
    <col min="12052" max="12052" width="13.42578125" style="96" customWidth="1"/>
    <col min="12053" max="12053" width="15.5703125" style="96" bestFit="1" customWidth="1"/>
    <col min="12054" max="12054" width="18.42578125" style="96" bestFit="1" customWidth="1"/>
    <col min="12055" max="12055" width="14.5703125" style="96" bestFit="1" customWidth="1"/>
    <col min="12056" max="12056" width="11.5703125" style="96" bestFit="1" customWidth="1"/>
    <col min="12057" max="12289" width="11.42578125" style="96"/>
    <col min="12290" max="12291" width="29.42578125" style="96" customWidth="1"/>
    <col min="12292" max="12294" width="25.28515625" style="96" customWidth="1"/>
    <col min="12295" max="12295" width="16.7109375" style="96" bestFit="1" customWidth="1"/>
    <col min="12296" max="12296" width="25.28515625" style="96" customWidth="1"/>
    <col min="12297" max="12297" width="21.7109375" style="96" customWidth="1"/>
    <col min="12298" max="12298" width="25.85546875" style="96" customWidth="1"/>
    <col min="12299" max="12299" width="0" style="96" hidden="1" customWidth="1"/>
    <col min="12300" max="12300" width="25.85546875" style="96" customWidth="1"/>
    <col min="12301" max="12301" width="17.28515625" style="96" customWidth="1"/>
    <col min="12302" max="12302" width="14.7109375" style="96" customWidth="1"/>
    <col min="12303" max="12303" width="15.28515625" style="96" customWidth="1"/>
    <col min="12304" max="12304" width="12.85546875" style="96" customWidth="1"/>
    <col min="12305" max="12305" width="13.5703125" style="96" customWidth="1"/>
    <col min="12306" max="12306" width="17.5703125" style="96" customWidth="1"/>
    <col min="12307" max="12307" width="13.5703125" style="96" customWidth="1"/>
    <col min="12308" max="12308" width="13.42578125" style="96" customWidth="1"/>
    <col min="12309" max="12309" width="15.5703125" style="96" bestFit="1" customWidth="1"/>
    <col min="12310" max="12310" width="18.42578125" style="96" bestFit="1" customWidth="1"/>
    <col min="12311" max="12311" width="14.5703125" style="96" bestFit="1" customWidth="1"/>
    <col min="12312" max="12312" width="11.5703125" style="96" bestFit="1" customWidth="1"/>
    <col min="12313" max="12545" width="11.42578125" style="96"/>
    <col min="12546" max="12547" width="29.42578125" style="96" customWidth="1"/>
    <col min="12548" max="12550" width="25.28515625" style="96" customWidth="1"/>
    <col min="12551" max="12551" width="16.7109375" style="96" bestFit="1" customWidth="1"/>
    <col min="12552" max="12552" width="25.28515625" style="96" customWidth="1"/>
    <col min="12553" max="12553" width="21.7109375" style="96" customWidth="1"/>
    <col min="12554" max="12554" width="25.85546875" style="96" customWidth="1"/>
    <col min="12555" max="12555" width="0" style="96" hidden="1" customWidth="1"/>
    <col min="12556" max="12556" width="25.85546875" style="96" customWidth="1"/>
    <col min="12557" max="12557" width="17.28515625" style="96" customWidth="1"/>
    <col min="12558" max="12558" width="14.7109375" style="96" customWidth="1"/>
    <col min="12559" max="12559" width="15.28515625" style="96" customWidth="1"/>
    <col min="12560" max="12560" width="12.85546875" style="96" customWidth="1"/>
    <col min="12561" max="12561" width="13.5703125" style="96" customWidth="1"/>
    <col min="12562" max="12562" width="17.5703125" style="96" customWidth="1"/>
    <col min="12563" max="12563" width="13.5703125" style="96" customWidth="1"/>
    <col min="12564" max="12564" width="13.42578125" style="96" customWidth="1"/>
    <col min="12565" max="12565" width="15.5703125" style="96" bestFit="1" customWidth="1"/>
    <col min="12566" max="12566" width="18.42578125" style="96" bestFit="1" customWidth="1"/>
    <col min="12567" max="12567" width="14.5703125" style="96" bestFit="1" customWidth="1"/>
    <col min="12568" max="12568" width="11.5703125" style="96" bestFit="1" customWidth="1"/>
    <col min="12569" max="12801" width="11.42578125" style="96"/>
    <col min="12802" max="12803" width="29.42578125" style="96" customWidth="1"/>
    <col min="12804" max="12806" width="25.28515625" style="96" customWidth="1"/>
    <col min="12807" max="12807" width="16.7109375" style="96" bestFit="1" customWidth="1"/>
    <col min="12808" max="12808" width="25.28515625" style="96" customWidth="1"/>
    <col min="12809" max="12809" width="21.7109375" style="96" customWidth="1"/>
    <col min="12810" max="12810" width="25.85546875" style="96" customWidth="1"/>
    <col min="12811" max="12811" width="0" style="96" hidden="1" customWidth="1"/>
    <col min="12812" max="12812" width="25.85546875" style="96" customWidth="1"/>
    <col min="12813" max="12813" width="17.28515625" style="96" customWidth="1"/>
    <col min="12814" max="12814" width="14.7109375" style="96" customWidth="1"/>
    <col min="12815" max="12815" width="15.28515625" style="96" customWidth="1"/>
    <col min="12816" max="12816" width="12.85546875" style="96" customWidth="1"/>
    <col min="12817" max="12817" width="13.5703125" style="96" customWidth="1"/>
    <col min="12818" max="12818" width="17.5703125" style="96" customWidth="1"/>
    <col min="12819" max="12819" width="13.5703125" style="96" customWidth="1"/>
    <col min="12820" max="12820" width="13.42578125" style="96" customWidth="1"/>
    <col min="12821" max="12821" width="15.5703125" style="96" bestFit="1" customWidth="1"/>
    <col min="12822" max="12822" width="18.42578125" style="96" bestFit="1" customWidth="1"/>
    <col min="12823" max="12823" width="14.5703125" style="96" bestFit="1" customWidth="1"/>
    <col min="12824" max="12824" width="11.5703125" style="96" bestFit="1" customWidth="1"/>
    <col min="12825" max="13057" width="11.42578125" style="96"/>
    <col min="13058" max="13059" width="29.42578125" style="96" customWidth="1"/>
    <col min="13060" max="13062" width="25.28515625" style="96" customWidth="1"/>
    <col min="13063" max="13063" width="16.7109375" style="96" bestFit="1" customWidth="1"/>
    <col min="13064" max="13064" width="25.28515625" style="96" customWidth="1"/>
    <col min="13065" max="13065" width="21.7109375" style="96" customWidth="1"/>
    <col min="13066" max="13066" width="25.85546875" style="96" customWidth="1"/>
    <col min="13067" max="13067" width="0" style="96" hidden="1" customWidth="1"/>
    <col min="13068" max="13068" width="25.85546875" style="96" customWidth="1"/>
    <col min="13069" max="13069" width="17.28515625" style="96" customWidth="1"/>
    <col min="13070" max="13070" width="14.7109375" style="96" customWidth="1"/>
    <col min="13071" max="13071" width="15.28515625" style="96" customWidth="1"/>
    <col min="13072" max="13072" width="12.85546875" style="96" customWidth="1"/>
    <col min="13073" max="13073" width="13.5703125" style="96" customWidth="1"/>
    <col min="13074" max="13074" width="17.5703125" style="96" customWidth="1"/>
    <col min="13075" max="13075" width="13.5703125" style="96" customWidth="1"/>
    <col min="13076" max="13076" width="13.42578125" style="96" customWidth="1"/>
    <col min="13077" max="13077" width="15.5703125" style="96" bestFit="1" customWidth="1"/>
    <col min="13078" max="13078" width="18.42578125" style="96" bestFit="1" customWidth="1"/>
    <col min="13079" max="13079" width="14.5703125" style="96" bestFit="1" customWidth="1"/>
    <col min="13080" max="13080" width="11.5703125" style="96" bestFit="1" customWidth="1"/>
    <col min="13081" max="13313" width="11.42578125" style="96"/>
    <col min="13314" max="13315" width="29.42578125" style="96" customWidth="1"/>
    <col min="13316" max="13318" width="25.28515625" style="96" customWidth="1"/>
    <col min="13319" max="13319" width="16.7109375" style="96" bestFit="1" customWidth="1"/>
    <col min="13320" max="13320" width="25.28515625" style="96" customWidth="1"/>
    <col min="13321" max="13321" width="21.7109375" style="96" customWidth="1"/>
    <col min="13322" max="13322" width="25.85546875" style="96" customWidth="1"/>
    <col min="13323" max="13323" width="0" style="96" hidden="1" customWidth="1"/>
    <col min="13324" max="13324" width="25.85546875" style="96" customWidth="1"/>
    <col min="13325" max="13325" width="17.28515625" style="96" customWidth="1"/>
    <col min="13326" max="13326" width="14.7109375" style="96" customWidth="1"/>
    <col min="13327" max="13327" width="15.28515625" style="96" customWidth="1"/>
    <col min="13328" max="13328" width="12.85546875" style="96" customWidth="1"/>
    <col min="13329" max="13329" width="13.5703125" style="96" customWidth="1"/>
    <col min="13330" max="13330" width="17.5703125" style="96" customWidth="1"/>
    <col min="13331" max="13331" width="13.5703125" style="96" customWidth="1"/>
    <col min="13332" max="13332" width="13.42578125" style="96" customWidth="1"/>
    <col min="13333" max="13333" width="15.5703125" style="96" bestFit="1" customWidth="1"/>
    <col min="13334" max="13334" width="18.42578125" style="96" bestFit="1" customWidth="1"/>
    <col min="13335" max="13335" width="14.5703125" style="96" bestFit="1" customWidth="1"/>
    <col min="13336" max="13336" width="11.5703125" style="96" bestFit="1" customWidth="1"/>
    <col min="13337" max="13569" width="11.42578125" style="96"/>
    <col min="13570" max="13571" width="29.42578125" style="96" customWidth="1"/>
    <col min="13572" max="13574" width="25.28515625" style="96" customWidth="1"/>
    <col min="13575" max="13575" width="16.7109375" style="96" bestFit="1" customWidth="1"/>
    <col min="13576" max="13576" width="25.28515625" style="96" customWidth="1"/>
    <col min="13577" max="13577" width="21.7109375" style="96" customWidth="1"/>
    <col min="13578" max="13578" width="25.85546875" style="96" customWidth="1"/>
    <col min="13579" max="13579" width="0" style="96" hidden="1" customWidth="1"/>
    <col min="13580" max="13580" width="25.85546875" style="96" customWidth="1"/>
    <col min="13581" max="13581" width="17.28515625" style="96" customWidth="1"/>
    <col min="13582" max="13582" width="14.7109375" style="96" customWidth="1"/>
    <col min="13583" max="13583" width="15.28515625" style="96" customWidth="1"/>
    <col min="13584" max="13584" width="12.85546875" style="96" customWidth="1"/>
    <col min="13585" max="13585" width="13.5703125" style="96" customWidth="1"/>
    <col min="13586" max="13586" width="17.5703125" style="96" customWidth="1"/>
    <col min="13587" max="13587" width="13.5703125" style="96" customWidth="1"/>
    <col min="13588" max="13588" width="13.42578125" style="96" customWidth="1"/>
    <col min="13589" max="13589" width="15.5703125" style="96" bestFit="1" customWidth="1"/>
    <col min="13590" max="13590" width="18.42578125" style="96" bestFit="1" customWidth="1"/>
    <col min="13591" max="13591" width="14.5703125" style="96" bestFit="1" customWidth="1"/>
    <col min="13592" max="13592" width="11.5703125" style="96" bestFit="1" customWidth="1"/>
    <col min="13593" max="13825" width="11.42578125" style="96"/>
    <col min="13826" max="13827" width="29.42578125" style="96" customWidth="1"/>
    <col min="13828" max="13830" width="25.28515625" style="96" customWidth="1"/>
    <col min="13831" max="13831" width="16.7109375" style="96" bestFit="1" customWidth="1"/>
    <col min="13832" max="13832" width="25.28515625" style="96" customWidth="1"/>
    <col min="13833" max="13833" width="21.7109375" style="96" customWidth="1"/>
    <col min="13834" max="13834" width="25.85546875" style="96" customWidth="1"/>
    <col min="13835" max="13835" width="0" style="96" hidden="1" customWidth="1"/>
    <col min="13836" max="13836" width="25.85546875" style="96" customWidth="1"/>
    <col min="13837" max="13837" width="17.28515625" style="96" customWidth="1"/>
    <col min="13838" max="13838" width="14.7109375" style="96" customWidth="1"/>
    <col min="13839" max="13839" width="15.28515625" style="96" customWidth="1"/>
    <col min="13840" max="13840" width="12.85546875" style="96" customWidth="1"/>
    <col min="13841" max="13841" width="13.5703125" style="96" customWidth="1"/>
    <col min="13842" max="13842" width="17.5703125" style="96" customWidth="1"/>
    <col min="13843" max="13843" width="13.5703125" style="96" customWidth="1"/>
    <col min="13844" max="13844" width="13.42578125" style="96" customWidth="1"/>
    <col min="13845" max="13845" width="15.5703125" style="96" bestFit="1" customWidth="1"/>
    <col min="13846" max="13846" width="18.42578125" style="96" bestFit="1" customWidth="1"/>
    <col min="13847" max="13847" width="14.5703125" style="96" bestFit="1" customWidth="1"/>
    <col min="13848" max="13848" width="11.5703125" style="96" bestFit="1" customWidth="1"/>
    <col min="13849" max="14081" width="11.42578125" style="96"/>
    <col min="14082" max="14083" width="29.42578125" style="96" customWidth="1"/>
    <col min="14084" max="14086" width="25.28515625" style="96" customWidth="1"/>
    <col min="14087" max="14087" width="16.7109375" style="96" bestFit="1" customWidth="1"/>
    <col min="14088" max="14088" width="25.28515625" style="96" customWidth="1"/>
    <col min="14089" max="14089" width="21.7109375" style="96" customWidth="1"/>
    <col min="14090" max="14090" width="25.85546875" style="96" customWidth="1"/>
    <col min="14091" max="14091" width="0" style="96" hidden="1" customWidth="1"/>
    <col min="14092" max="14092" width="25.85546875" style="96" customWidth="1"/>
    <col min="14093" max="14093" width="17.28515625" style="96" customWidth="1"/>
    <col min="14094" max="14094" width="14.7109375" style="96" customWidth="1"/>
    <col min="14095" max="14095" width="15.28515625" style="96" customWidth="1"/>
    <col min="14096" max="14096" width="12.85546875" style="96" customWidth="1"/>
    <col min="14097" max="14097" width="13.5703125" style="96" customWidth="1"/>
    <col min="14098" max="14098" width="17.5703125" style="96" customWidth="1"/>
    <col min="14099" max="14099" width="13.5703125" style="96" customWidth="1"/>
    <col min="14100" max="14100" width="13.42578125" style="96" customWidth="1"/>
    <col min="14101" max="14101" width="15.5703125" style="96" bestFit="1" customWidth="1"/>
    <col min="14102" max="14102" width="18.42578125" style="96" bestFit="1" customWidth="1"/>
    <col min="14103" max="14103" width="14.5703125" style="96" bestFit="1" customWidth="1"/>
    <col min="14104" max="14104" width="11.5703125" style="96" bestFit="1" customWidth="1"/>
    <col min="14105" max="14337" width="11.42578125" style="96"/>
    <col min="14338" max="14339" width="29.42578125" style="96" customWidth="1"/>
    <col min="14340" max="14342" width="25.28515625" style="96" customWidth="1"/>
    <col min="14343" max="14343" width="16.7109375" style="96" bestFit="1" customWidth="1"/>
    <col min="14344" max="14344" width="25.28515625" style="96" customWidth="1"/>
    <col min="14345" max="14345" width="21.7109375" style="96" customWidth="1"/>
    <col min="14346" max="14346" width="25.85546875" style="96" customWidth="1"/>
    <col min="14347" max="14347" width="0" style="96" hidden="1" customWidth="1"/>
    <col min="14348" max="14348" width="25.85546875" style="96" customWidth="1"/>
    <col min="14349" max="14349" width="17.28515625" style="96" customWidth="1"/>
    <col min="14350" max="14350" width="14.7109375" style="96" customWidth="1"/>
    <col min="14351" max="14351" width="15.28515625" style="96" customWidth="1"/>
    <col min="14352" max="14352" width="12.85546875" style="96" customWidth="1"/>
    <col min="14353" max="14353" width="13.5703125" style="96" customWidth="1"/>
    <col min="14354" max="14354" width="17.5703125" style="96" customWidth="1"/>
    <col min="14355" max="14355" width="13.5703125" style="96" customWidth="1"/>
    <col min="14356" max="14356" width="13.42578125" style="96" customWidth="1"/>
    <col min="14357" max="14357" width="15.5703125" style="96" bestFit="1" customWidth="1"/>
    <col min="14358" max="14358" width="18.42578125" style="96" bestFit="1" customWidth="1"/>
    <col min="14359" max="14359" width="14.5703125" style="96" bestFit="1" customWidth="1"/>
    <col min="14360" max="14360" width="11.5703125" style="96" bestFit="1" customWidth="1"/>
    <col min="14361" max="14593" width="11.42578125" style="96"/>
    <col min="14594" max="14595" width="29.42578125" style="96" customWidth="1"/>
    <col min="14596" max="14598" width="25.28515625" style="96" customWidth="1"/>
    <col min="14599" max="14599" width="16.7109375" style="96" bestFit="1" customWidth="1"/>
    <col min="14600" max="14600" width="25.28515625" style="96" customWidth="1"/>
    <col min="14601" max="14601" width="21.7109375" style="96" customWidth="1"/>
    <col min="14602" max="14602" width="25.85546875" style="96" customWidth="1"/>
    <col min="14603" max="14603" width="0" style="96" hidden="1" customWidth="1"/>
    <col min="14604" max="14604" width="25.85546875" style="96" customWidth="1"/>
    <col min="14605" max="14605" width="17.28515625" style="96" customWidth="1"/>
    <col min="14606" max="14606" width="14.7109375" style="96" customWidth="1"/>
    <col min="14607" max="14607" width="15.28515625" style="96" customWidth="1"/>
    <col min="14608" max="14608" width="12.85546875" style="96" customWidth="1"/>
    <col min="14609" max="14609" width="13.5703125" style="96" customWidth="1"/>
    <col min="14610" max="14610" width="17.5703125" style="96" customWidth="1"/>
    <col min="14611" max="14611" width="13.5703125" style="96" customWidth="1"/>
    <col min="14612" max="14612" width="13.42578125" style="96" customWidth="1"/>
    <col min="14613" max="14613" width="15.5703125" style="96" bestFit="1" customWidth="1"/>
    <col min="14614" max="14614" width="18.42578125" style="96" bestFit="1" customWidth="1"/>
    <col min="14615" max="14615" width="14.5703125" style="96" bestFit="1" customWidth="1"/>
    <col min="14616" max="14616" width="11.5703125" style="96" bestFit="1" customWidth="1"/>
    <col min="14617" max="14849" width="11.42578125" style="96"/>
    <col min="14850" max="14851" width="29.42578125" style="96" customWidth="1"/>
    <col min="14852" max="14854" width="25.28515625" style="96" customWidth="1"/>
    <col min="14855" max="14855" width="16.7109375" style="96" bestFit="1" customWidth="1"/>
    <col min="14856" max="14856" width="25.28515625" style="96" customWidth="1"/>
    <col min="14857" max="14857" width="21.7109375" style="96" customWidth="1"/>
    <col min="14858" max="14858" width="25.85546875" style="96" customWidth="1"/>
    <col min="14859" max="14859" width="0" style="96" hidden="1" customWidth="1"/>
    <col min="14860" max="14860" width="25.85546875" style="96" customWidth="1"/>
    <col min="14861" max="14861" width="17.28515625" style="96" customWidth="1"/>
    <col min="14862" max="14862" width="14.7109375" style="96" customWidth="1"/>
    <col min="14863" max="14863" width="15.28515625" style="96" customWidth="1"/>
    <col min="14864" max="14864" width="12.85546875" style="96" customWidth="1"/>
    <col min="14865" max="14865" width="13.5703125" style="96" customWidth="1"/>
    <col min="14866" max="14866" width="17.5703125" style="96" customWidth="1"/>
    <col min="14867" max="14867" width="13.5703125" style="96" customWidth="1"/>
    <col min="14868" max="14868" width="13.42578125" style="96" customWidth="1"/>
    <col min="14869" max="14869" width="15.5703125" style="96" bestFit="1" customWidth="1"/>
    <col min="14870" max="14870" width="18.42578125" style="96" bestFit="1" customWidth="1"/>
    <col min="14871" max="14871" width="14.5703125" style="96" bestFit="1" customWidth="1"/>
    <col min="14872" max="14872" width="11.5703125" style="96" bestFit="1" customWidth="1"/>
    <col min="14873" max="15105" width="11.42578125" style="96"/>
    <col min="15106" max="15107" width="29.42578125" style="96" customWidth="1"/>
    <col min="15108" max="15110" width="25.28515625" style="96" customWidth="1"/>
    <col min="15111" max="15111" width="16.7109375" style="96" bestFit="1" customWidth="1"/>
    <col min="15112" max="15112" width="25.28515625" style="96" customWidth="1"/>
    <col min="15113" max="15113" width="21.7109375" style="96" customWidth="1"/>
    <col min="15114" max="15114" width="25.85546875" style="96" customWidth="1"/>
    <col min="15115" max="15115" width="0" style="96" hidden="1" customWidth="1"/>
    <col min="15116" max="15116" width="25.85546875" style="96" customWidth="1"/>
    <col min="15117" max="15117" width="17.28515625" style="96" customWidth="1"/>
    <col min="15118" max="15118" width="14.7109375" style="96" customWidth="1"/>
    <col min="15119" max="15119" width="15.28515625" style="96" customWidth="1"/>
    <col min="15120" max="15120" width="12.85546875" style="96" customWidth="1"/>
    <col min="15121" max="15121" width="13.5703125" style="96" customWidth="1"/>
    <col min="15122" max="15122" width="17.5703125" style="96" customWidth="1"/>
    <col min="15123" max="15123" width="13.5703125" style="96" customWidth="1"/>
    <col min="15124" max="15124" width="13.42578125" style="96" customWidth="1"/>
    <col min="15125" max="15125" width="15.5703125" style="96" bestFit="1" customWidth="1"/>
    <col min="15126" max="15126" width="18.42578125" style="96" bestFit="1" customWidth="1"/>
    <col min="15127" max="15127" width="14.5703125" style="96" bestFit="1" customWidth="1"/>
    <col min="15128" max="15128" width="11.5703125" style="96" bestFit="1" customWidth="1"/>
    <col min="15129" max="15361" width="11.42578125" style="96"/>
    <col min="15362" max="15363" width="29.42578125" style="96" customWidth="1"/>
    <col min="15364" max="15366" width="25.28515625" style="96" customWidth="1"/>
    <col min="15367" max="15367" width="16.7109375" style="96" bestFit="1" customWidth="1"/>
    <col min="15368" max="15368" width="25.28515625" style="96" customWidth="1"/>
    <col min="15369" max="15369" width="21.7109375" style="96" customWidth="1"/>
    <col min="15370" max="15370" width="25.85546875" style="96" customWidth="1"/>
    <col min="15371" max="15371" width="0" style="96" hidden="1" customWidth="1"/>
    <col min="15372" max="15372" width="25.85546875" style="96" customWidth="1"/>
    <col min="15373" max="15373" width="17.28515625" style="96" customWidth="1"/>
    <col min="15374" max="15374" width="14.7109375" style="96" customWidth="1"/>
    <col min="15375" max="15375" width="15.28515625" style="96" customWidth="1"/>
    <col min="15376" max="15376" width="12.85546875" style="96" customWidth="1"/>
    <col min="15377" max="15377" width="13.5703125" style="96" customWidth="1"/>
    <col min="15378" max="15378" width="17.5703125" style="96" customWidth="1"/>
    <col min="15379" max="15379" width="13.5703125" style="96" customWidth="1"/>
    <col min="15380" max="15380" width="13.42578125" style="96" customWidth="1"/>
    <col min="15381" max="15381" width="15.5703125" style="96" bestFit="1" customWidth="1"/>
    <col min="15382" max="15382" width="18.42578125" style="96" bestFit="1" customWidth="1"/>
    <col min="15383" max="15383" width="14.5703125" style="96" bestFit="1" customWidth="1"/>
    <col min="15384" max="15384" width="11.5703125" style="96" bestFit="1" customWidth="1"/>
    <col min="15385" max="15617" width="11.42578125" style="96"/>
    <col min="15618" max="15619" width="29.42578125" style="96" customWidth="1"/>
    <col min="15620" max="15622" width="25.28515625" style="96" customWidth="1"/>
    <col min="15623" max="15623" width="16.7109375" style="96" bestFit="1" customWidth="1"/>
    <col min="15624" max="15624" width="25.28515625" style="96" customWidth="1"/>
    <col min="15625" max="15625" width="21.7109375" style="96" customWidth="1"/>
    <col min="15626" max="15626" width="25.85546875" style="96" customWidth="1"/>
    <col min="15627" max="15627" width="0" style="96" hidden="1" customWidth="1"/>
    <col min="15628" max="15628" width="25.85546875" style="96" customWidth="1"/>
    <col min="15629" max="15629" width="17.28515625" style="96" customWidth="1"/>
    <col min="15630" max="15630" width="14.7109375" style="96" customWidth="1"/>
    <col min="15631" max="15631" width="15.28515625" style="96" customWidth="1"/>
    <col min="15632" max="15632" width="12.85546875" style="96" customWidth="1"/>
    <col min="15633" max="15633" width="13.5703125" style="96" customWidth="1"/>
    <col min="15634" max="15634" width="17.5703125" style="96" customWidth="1"/>
    <col min="15635" max="15635" width="13.5703125" style="96" customWidth="1"/>
    <col min="15636" max="15636" width="13.42578125" style="96" customWidth="1"/>
    <col min="15637" max="15637" width="15.5703125" style="96" bestFit="1" customWidth="1"/>
    <col min="15638" max="15638" width="18.42578125" style="96" bestFit="1" customWidth="1"/>
    <col min="15639" max="15639" width="14.5703125" style="96" bestFit="1" customWidth="1"/>
    <col min="15640" max="15640" width="11.5703125" style="96" bestFit="1" customWidth="1"/>
    <col min="15641" max="15873" width="11.42578125" style="96"/>
    <col min="15874" max="15875" width="29.42578125" style="96" customWidth="1"/>
    <col min="15876" max="15878" width="25.28515625" style="96" customWidth="1"/>
    <col min="15879" max="15879" width="16.7109375" style="96" bestFit="1" customWidth="1"/>
    <col min="15880" max="15880" width="25.28515625" style="96" customWidth="1"/>
    <col min="15881" max="15881" width="21.7109375" style="96" customWidth="1"/>
    <col min="15882" max="15882" width="25.85546875" style="96" customWidth="1"/>
    <col min="15883" max="15883" width="0" style="96" hidden="1" customWidth="1"/>
    <col min="15884" max="15884" width="25.85546875" style="96" customWidth="1"/>
    <col min="15885" max="15885" width="17.28515625" style="96" customWidth="1"/>
    <col min="15886" max="15886" width="14.7109375" style="96" customWidth="1"/>
    <col min="15887" max="15887" width="15.28515625" style="96" customWidth="1"/>
    <col min="15888" max="15888" width="12.85546875" style="96" customWidth="1"/>
    <col min="15889" max="15889" width="13.5703125" style="96" customWidth="1"/>
    <col min="15890" max="15890" width="17.5703125" style="96" customWidth="1"/>
    <col min="15891" max="15891" width="13.5703125" style="96" customWidth="1"/>
    <col min="15892" max="15892" width="13.42578125" style="96" customWidth="1"/>
    <col min="15893" max="15893" width="15.5703125" style="96" bestFit="1" customWidth="1"/>
    <col min="15894" max="15894" width="18.42578125" style="96" bestFit="1" customWidth="1"/>
    <col min="15895" max="15895" width="14.5703125" style="96" bestFit="1" customWidth="1"/>
    <col min="15896" max="15896" width="11.5703125" style="96" bestFit="1" customWidth="1"/>
    <col min="15897" max="16129" width="11.42578125" style="96"/>
    <col min="16130" max="16131" width="29.42578125" style="96" customWidth="1"/>
    <col min="16132" max="16134" width="25.28515625" style="96" customWidth="1"/>
    <col min="16135" max="16135" width="16.7109375" style="96" bestFit="1" customWidth="1"/>
    <col min="16136" max="16136" width="25.28515625" style="96" customWidth="1"/>
    <col min="16137" max="16137" width="21.7109375" style="96" customWidth="1"/>
    <col min="16138" max="16138" width="25.85546875" style="96" customWidth="1"/>
    <col min="16139" max="16139" width="0" style="96" hidden="1" customWidth="1"/>
    <col min="16140" max="16140" width="25.85546875" style="96" customWidth="1"/>
    <col min="16141" max="16141" width="17.28515625" style="96" customWidth="1"/>
    <col min="16142" max="16142" width="14.7109375" style="96" customWidth="1"/>
    <col min="16143" max="16143" width="15.28515625" style="96" customWidth="1"/>
    <col min="16144" max="16144" width="12.85546875" style="96" customWidth="1"/>
    <col min="16145" max="16145" width="13.5703125" style="96" customWidth="1"/>
    <col min="16146" max="16146" width="17.5703125" style="96" customWidth="1"/>
    <col min="16147" max="16147" width="13.5703125" style="96" customWidth="1"/>
    <col min="16148" max="16148" width="13.42578125" style="96" customWidth="1"/>
    <col min="16149" max="16149" width="15.5703125" style="96" bestFit="1" customWidth="1"/>
    <col min="16150" max="16150" width="18.42578125" style="96" bestFit="1" customWidth="1"/>
    <col min="16151" max="16151" width="14.5703125" style="96" bestFit="1" customWidth="1"/>
    <col min="16152" max="16152" width="11.5703125" style="96" bestFit="1" customWidth="1"/>
    <col min="16153" max="16383" width="11.42578125" style="96"/>
    <col min="16384" max="16384" width="11.42578125" style="96" customWidth="1"/>
  </cols>
  <sheetData>
    <row r="1" spans="1:24" ht="15" customHeight="1" x14ac:dyDescent="0.2">
      <c r="A1" s="312"/>
      <c r="B1" s="313"/>
      <c r="C1" s="313"/>
      <c r="D1" s="313"/>
      <c r="E1" s="313"/>
      <c r="F1" s="318" t="s">
        <v>0</v>
      </c>
      <c r="G1" s="319"/>
      <c r="H1" s="319"/>
      <c r="I1" s="319"/>
      <c r="J1" s="319"/>
      <c r="K1" s="319"/>
      <c r="L1" s="319"/>
      <c r="M1" s="319"/>
      <c r="N1" s="319"/>
      <c r="O1" s="319"/>
      <c r="P1" s="319"/>
      <c r="Q1" s="319"/>
      <c r="R1" s="319"/>
      <c r="S1" s="319"/>
      <c r="T1" s="319"/>
      <c r="U1" s="319"/>
      <c r="V1" s="319"/>
      <c r="W1" s="319"/>
      <c r="X1" s="320"/>
    </row>
    <row r="2" spans="1:24" ht="15" customHeight="1" x14ac:dyDescent="0.2">
      <c r="A2" s="314"/>
      <c r="B2" s="315"/>
      <c r="C2" s="315"/>
      <c r="D2" s="315"/>
      <c r="E2" s="315"/>
      <c r="F2" s="321" t="s">
        <v>106</v>
      </c>
      <c r="G2" s="322"/>
      <c r="H2" s="322"/>
      <c r="I2" s="322"/>
      <c r="J2" s="322"/>
      <c r="K2" s="322"/>
      <c r="L2" s="322"/>
      <c r="M2" s="322"/>
      <c r="N2" s="322"/>
      <c r="O2" s="322"/>
      <c r="P2" s="322"/>
      <c r="Q2" s="322"/>
      <c r="R2" s="322"/>
      <c r="S2" s="322"/>
      <c r="T2" s="322"/>
      <c r="U2" s="322"/>
      <c r="V2" s="322"/>
      <c r="W2" s="322"/>
      <c r="X2" s="323"/>
    </row>
    <row r="3" spans="1:24" ht="15" customHeight="1" x14ac:dyDescent="0.2">
      <c r="A3" s="314"/>
      <c r="B3" s="315"/>
      <c r="C3" s="315"/>
      <c r="D3" s="315"/>
      <c r="E3" s="315"/>
      <c r="F3" s="10" t="s">
        <v>33</v>
      </c>
      <c r="G3" s="322" t="s">
        <v>126</v>
      </c>
      <c r="H3" s="322"/>
      <c r="I3" s="322"/>
      <c r="J3" s="322"/>
      <c r="K3" s="322"/>
      <c r="L3" s="322"/>
      <c r="M3" s="322"/>
      <c r="N3" s="322"/>
      <c r="O3" s="322"/>
      <c r="P3" s="322"/>
      <c r="Q3" s="322"/>
      <c r="R3" s="322"/>
      <c r="S3" s="322"/>
      <c r="T3" s="322"/>
      <c r="U3" s="322"/>
      <c r="V3" s="322"/>
      <c r="W3" s="322"/>
      <c r="X3" s="323"/>
    </row>
    <row r="4" spans="1:24" ht="15.75" customHeight="1" thickBot="1" x14ac:dyDescent="0.25">
      <c r="A4" s="316"/>
      <c r="B4" s="317"/>
      <c r="C4" s="317"/>
      <c r="D4" s="317"/>
      <c r="E4" s="317"/>
      <c r="F4" s="10" t="s">
        <v>34</v>
      </c>
      <c r="G4" s="322">
        <v>2016</v>
      </c>
      <c r="H4" s="322"/>
      <c r="I4" s="322"/>
      <c r="J4" s="322"/>
      <c r="K4" s="322"/>
      <c r="L4" s="322"/>
      <c r="M4" s="322"/>
      <c r="N4" s="322"/>
      <c r="O4" s="322"/>
      <c r="P4" s="322"/>
      <c r="Q4" s="322"/>
      <c r="R4" s="322"/>
      <c r="S4" s="322"/>
      <c r="T4" s="322"/>
      <c r="U4" s="322"/>
      <c r="V4" s="322"/>
      <c r="W4" s="322"/>
      <c r="X4" s="323"/>
    </row>
    <row r="5" spans="1:24" ht="15.75" customHeight="1" x14ac:dyDescent="0.2">
      <c r="A5" s="310" t="s">
        <v>42</v>
      </c>
      <c r="B5" s="310" t="s">
        <v>43</v>
      </c>
      <c r="C5" s="310" t="s">
        <v>44</v>
      </c>
      <c r="D5" s="324" t="s">
        <v>45</v>
      </c>
      <c r="E5" s="310" t="s">
        <v>46</v>
      </c>
      <c r="F5" s="327" t="s">
        <v>47</v>
      </c>
      <c r="G5" s="308"/>
      <c r="H5" s="308"/>
      <c r="I5" s="308"/>
      <c r="J5" s="308" t="s">
        <v>51</v>
      </c>
      <c r="K5" s="308"/>
      <c r="L5" s="308"/>
      <c r="M5" s="308"/>
      <c r="N5" s="308"/>
      <c r="O5" s="305" t="s">
        <v>54</v>
      </c>
      <c r="P5" s="306"/>
      <c r="Q5" s="306"/>
      <c r="R5" s="306"/>
      <c r="S5" s="307"/>
      <c r="T5" s="308" t="s">
        <v>59</v>
      </c>
      <c r="U5" s="308"/>
      <c r="V5" s="308"/>
      <c r="W5" s="308"/>
      <c r="X5" s="309"/>
    </row>
    <row r="6" spans="1:24" ht="37.15" customHeight="1" thickBot="1" x14ac:dyDescent="0.25">
      <c r="A6" s="311" t="s">
        <v>35</v>
      </c>
      <c r="B6" s="311"/>
      <c r="C6" s="311"/>
      <c r="D6" s="325"/>
      <c r="E6" s="326"/>
      <c r="F6" s="12" t="s">
        <v>163</v>
      </c>
      <c r="G6" s="13" t="s">
        <v>48</v>
      </c>
      <c r="H6" s="13" t="s">
        <v>49</v>
      </c>
      <c r="I6" s="13" t="s">
        <v>50</v>
      </c>
      <c r="J6" s="13" t="s">
        <v>162</v>
      </c>
      <c r="K6" s="13" t="s">
        <v>149</v>
      </c>
      <c r="L6" s="13" t="s">
        <v>50</v>
      </c>
      <c r="M6" s="13" t="s">
        <v>52</v>
      </c>
      <c r="N6" s="13" t="s">
        <v>53</v>
      </c>
      <c r="O6" s="13" t="s">
        <v>141</v>
      </c>
      <c r="P6" s="13" t="s">
        <v>55</v>
      </c>
      <c r="Q6" s="13" t="s">
        <v>56</v>
      </c>
      <c r="R6" s="13" t="s">
        <v>57</v>
      </c>
      <c r="S6" s="13" t="s">
        <v>58</v>
      </c>
      <c r="T6" s="13" t="s">
        <v>60</v>
      </c>
      <c r="U6" s="13" t="s">
        <v>61</v>
      </c>
      <c r="V6" s="13" t="s">
        <v>62</v>
      </c>
      <c r="W6" s="13" t="s">
        <v>63</v>
      </c>
      <c r="X6" s="14" t="s">
        <v>64</v>
      </c>
    </row>
    <row r="7" spans="1:24" ht="24.6" customHeight="1" x14ac:dyDescent="0.2">
      <c r="A7" s="351">
        <v>1</v>
      </c>
      <c r="B7" s="353" t="s">
        <v>121</v>
      </c>
      <c r="C7" s="346" t="s">
        <v>140</v>
      </c>
      <c r="D7" s="97" t="s">
        <v>114</v>
      </c>
      <c r="E7" s="373">
        <f>+[2]INVERSIÓN!I9</f>
        <v>0</v>
      </c>
      <c r="F7" s="373">
        <f>+[2]INVERSIÓN!I9</f>
        <v>0</v>
      </c>
      <c r="G7" s="98"/>
      <c r="H7" s="152"/>
      <c r="I7" s="153">
        <f>+[2]INVERSIÓN!L9</f>
        <v>0</v>
      </c>
      <c r="J7" s="373">
        <f>+[2]INVERSIÓN!M9</f>
        <v>0</v>
      </c>
      <c r="K7" s="153">
        <f>+[2]INVERSIÓN!N9</f>
        <v>0</v>
      </c>
      <c r="L7" s="328"/>
      <c r="M7" s="328"/>
      <c r="N7" s="331"/>
      <c r="O7" s="328" t="s">
        <v>142</v>
      </c>
      <c r="P7" s="328" t="s">
        <v>109</v>
      </c>
      <c r="Q7" s="328" t="s">
        <v>109</v>
      </c>
      <c r="R7" s="328" t="s">
        <v>109</v>
      </c>
      <c r="S7" s="336" t="s">
        <v>115</v>
      </c>
      <c r="T7" s="333">
        <v>3861626</v>
      </c>
      <c r="U7" s="333">
        <v>4118375</v>
      </c>
      <c r="V7" s="336" t="s">
        <v>132</v>
      </c>
      <c r="W7" s="336" t="s">
        <v>116</v>
      </c>
      <c r="X7" s="338">
        <v>7980001</v>
      </c>
    </row>
    <row r="8" spans="1:24" ht="24.6" customHeight="1" x14ac:dyDescent="0.2">
      <c r="A8" s="352"/>
      <c r="B8" s="354"/>
      <c r="C8" s="347"/>
      <c r="D8" s="99" t="s">
        <v>117</v>
      </c>
      <c r="E8" s="370">
        <f>+[2]INVERSIÓN!I10</f>
        <v>0</v>
      </c>
      <c r="F8" s="370">
        <f>+[2]INVERSIÓN!I10</f>
        <v>0</v>
      </c>
      <c r="G8" s="98"/>
      <c r="H8" s="99"/>
      <c r="I8" s="98">
        <f>+[2]INVERSIÓN!L10</f>
        <v>0</v>
      </c>
      <c r="J8" s="370">
        <f>+[2]INVERSIÓN!M10</f>
        <v>0</v>
      </c>
      <c r="K8" s="98">
        <f>+[2]INVERSIÓN!N10</f>
        <v>0</v>
      </c>
      <c r="L8" s="329"/>
      <c r="M8" s="329"/>
      <c r="N8" s="331"/>
      <c r="O8" s="329"/>
      <c r="P8" s="329"/>
      <c r="Q8" s="329"/>
      <c r="R8" s="329"/>
      <c r="S8" s="291"/>
      <c r="T8" s="334"/>
      <c r="U8" s="334"/>
      <c r="V8" s="291"/>
      <c r="W8" s="291"/>
      <c r="X8" s="339"/>
    </row>
    <row r="9" spans="1:24" ht="24.6" customHeight="1" x14ac:dyDescent="0.2">
      <c r="A9" s="352"/>
      <c r="B9" s="354"/>
      <c r="C9" s="347"/>
      <c r="D9" s="99" t="s">
        <v>36</v>
      </c>
      <c r="E9" s="370">
        <f>+[2]INVERSIÓN!H17</f>
        <v>0</v>
      </c>
      <c r="F9" s="370">
        <f>+[2]INVERSIÓN!I17</f>
        <v>0</v>
      </c>
      <c r="G9" s="369"/>
      <c r="H9" s="99"/>
      <c r="I9" s="98">
        <f>+[2]INVERSIÓN!L17</f>
        <v>0</v>
      </c>
      <c r="J9" s="370">
        <f>+[2]INVERSIÓN!M17</f>
        <v>0</v>
      </c>
      <c r="K9" s="98">
        <f>+[2]INVERSIÓN!N17</f>
        <v>0</v>
      </c>
      <c r="L9" s="329"/>
      <c r="M9" s="329"/>
      <c r="N9" s="331"/>
      <c r="O9" s="329"/>
      <c r="P9" s="329"/>
      <c r="Q9" s="329"/>
      <c r="R9" s="329"/>
      <c r="S9" s="291"/>
      <c r="T9" s="334"/>
      <c r="U9" s="334"/>
      <c r="V9" s="291"/>
      <c r="W9" s="291"/>
      <c r="X9" s="339"/>
    </row>
    <row r="10" spans="1:24" ht="24.6" customHeight="1" thickBot="1" x14ac:dyDescent="0.25">
      <c r="A10" s="352"/>
      <c r="B10" s="355"/>
      <c r="C10" s="348"/>
      <c r="D10" s="100" t="s">
        <v>37</v>
      </c>
      <c r="E10" s="375">
        <f>+[2]INVERSIÓN!H18</f>
        <v>0</v>
      </c>
      <c r="F10" s="375">
        <f>+[2]INVERSIÓN!I18</f>
        <v>0</v>
      </c>
      <c r="G10" s="102"/>
      <c r="H10" s="100"/>
      <c r="I10" s="101">
        <f>+[2]INVERSIÓN!L12</f>
        <v>0</v>
      </c>
      <c r="J10" s="375">
        <f>+[2]INVERSIÓN!M18</f>
        <v>0</v>
      </c>
      <c r="K10" s="101">
        <f>+[2]INVERSIÓN!N18</f>
        <v>0</v>
      </c>
      <c r="L10" s="330"/>
      <c r="M10" s="330"/>
      <c r="N10" s="332"/>
      <c r="O10" s="330"/>
      <c r="P10" s="330"/>
      <c r="Q10" s="330"/>
      <c r="R10" s="330"/>
      <c r="S10" s="337"/>
      <c r="T10" s="335"/>
      <c r="U10" s="335"/>
      <c r="V10" s="337"/>
      <c r="W10" s="337"/>
      <c r="X10" s="340"/>
    </row>
    <row r="11" spans="1:24" ht="24.6" customHeight="1" x14ac:dyDescent="0.2">
      <c r="A11" s="341">
        <v>2</v>
      </c>
      <c r="B11" s="344" t="s">
        <v>125</v>
      </c>
      <c r="C11" s="346" t="s">
        <v>143</v>
      </c>
      <c r="D11" s="97" t="s">
        <v>114</v>
      </c>
      <c r="E11" s="374">
        <f>+I11</f>
        <v>0</v>
      </c>
      <c r="F11" s="373">
        <f>+[2]INVERSIÓN!I13</f>
        <v>0</v>
      </c>
      <c r="G11" s="98"/>
      <c r="H11" s="152"/>
      <c r="I11" s="153">
        <f>+[2]INVERSIÓN!L13</f>
        <v>0</v>
      </c>
      <c r="J11" s="372">
        <f>+[2]INVERSIÓN!AH15</f>
        <v>0</v>
      </c>
      <c r="K11" s="159">
        <f>+[2]INVERSIÓN!AI15</f>
        <v>0</v>
      </c>
      <c r="L11" s="349"/>
      <c r="M11" s="349"/>
      <c r="N11" s="350"/>
      <c r="O11" s="349" t="s">
        <v>143</v>
      </c>
      <c r="P11" s="349" t="s">
        <v>109</v>
      </c>
      <c r="Q11" s="349" t="s">
        <v>109</v>
      </c>
      <c r="R11" s="349" t="s">
        <v>109</v>
      </c>
      <c r="S11" s="350" t="s">
        <v>115</v>
      </c>
      <c r="T11" s="333">
        <v>3861626</v>
      </c>
      <c r="U11" s="333">
        <v>4118375</v>
      </c>
      <c r="V11" s="336" t="s">
        <v>132</v>
      </c>
      <c r="W11" s="336" t="s">
        <v>116</v>
      </c>
      <c r="X11" s="338">
        <v>7980001</v>
      </c>
    </row>
    <row r="12" spans="1:24" ht="24.6" customHeight="1" x14ac:dyDescent="0.2">
      <c r="A12" s="342"/>
      <c r="B12" s="345"/>
      <c r="C12" s="347"/>
      <c r="D12" s="99" t="s">
        <v>117</v>
      </c>
      <c r="E12" s="370">
        <f>+I12</f>
        <v>0</v>
      </c>
      <c r="F12" s="370">
        <f>+[2]INVERSIÓN!I14</f>
        <v>0</v>
      </c>
      <c r="G12" s="98"/>
      <c r="H12" s="99"/>
      <c r="I12" s="98">
        <f>+[2]INVERSIÓN!L14</f>
        <v>0</v>
      </c>
      <c r="J12" s="371">
        <f>+[2]INVERSIÓN!AH16</f>
        <v>0</v>
      </c>
      <c r="K12" s="98">
        <f>+[2]INVERSIÓN!AI16</f>
        <v>0</v>
      </c>
      <c r="L12" s="329"/>
      <c r="M12" s="329"/>
      <c r="N12" s="291"/>
      <c r="O12" s="329"/>
      <c r="P12" s="329"/>
      <c r="Q12" s="329"/>
      <c r="R12" s="329"/>
      <c r="S12" s="291"/>
      <c r="T12" s="334"/>
      <c r="U12" s="334"/>
      <c r="V12" s="291"/>
      <c r="W12" s="291"/>
      <c r="X12" s="339"/>
    </row>
    <row r="13" spans="1:24" ht="24.6" customHeight="1" x14ac:dyDescent="0.2">
      <c r="A13" s="342"/>
      <c r="B13" s="345"/>
      <c r="C13" s="347"/>
      <c r="D13" s="99" t="s">
        <v>36</v>
      </c>
      <c r="E13" s="370">
        <f>+[2]INVERSIÓN!I13</f>
        <v>0</v>
      </c>
      <c r="F13" s="370"/>
      <c r="G13" s="369"/>
      <c r="H13" s="99"/>
      <c r="I13" s="98">
        <f>+[2]INVERSIÓN!L21</f>
        <v>0</v>
      </c>
      <c r="J13" s="368"/>
      <c r="K13" s="367"/>
      <c r="L13" s="329"/>
      <c r="M13" s="329"/>
      <c r="N13" s="291"/>
      <c r="O13" s="329"/>
      <c r="P13" s="329"/>
      <c r="Q13" s="329"/>
      <c r="R13" s="329"/>
      <c r="S13" s="291"/>
      <c r="T13" s="334"/>
      <c r="U13" s="334"/>
      <c r="V13" s="291"/>
      <c r="W13" s="291"/>
      <c r="X13" s="339"/>
    </row>
    <row r="14" spans="1:24" ht="24.6" customHeight="1" thickBot="1" x14ac:dyDescent="0.25">
      <c r="A14" s="343"/>
      <c r="B14" s="345"/>
      <c r="C14" s="348"/>
      <c r="D14" s="100" t="s">
        <v>37</v>
      </c>
      <c r="E14" s="366">
        <v>152677847</v>
      </c>
      <c r="F14" s="101">
        <f>+[2]INVERSIÓN!L18</f>
        <v>152677847</v>
      </c>
      <c r="G14" s="102"/>
      <c r="H14" s="100"/>
      <c r="I14" s="101">
        <f>+[2]INVERSIÓN!L22</f>
        <v>152677847</v>
      </c>
      <c r="J14" s="100">
        <f>+[2]INVERSIÓN!AF18</f>
        <v>81936809</v>
      </c>
      <c r="K14" s="365"/>
      <c r="L14" s="330"/>
      <c r="M14" s="330"/>
      <c r="N14" s="337"/>
      <c r="O14" s="330"/>
      <c r="P14" s="330"/>
      <c r="Q14" s="330"/>
      <c r="R14" s="330"/>
      <c r="S14" s="337"/>
      <c r="T14" s="335"/>
      <c r="U14" s="335"/>
      <c r="V14" s="337"/>
      <c r="W14" s="337"/>
      <c r="X14" s="340"/>
    </row>
    <row r="15" spans="1:24" ht="27.6" customHeight="1" x14ac:dyDescent="0.2">
      <c r="A15" s="356" t="s">
        <v>38</v>
      </c>
      <c r="B15" s="357"/>
      <c r="C15" s="358"/>
      <c r="D15" s="97" t="s">
        <v>39</v>
      </c>
      <c r="E15" s="364">
        <f>+E12+E8</f>
        <v>0</v>
      </c>
      <c r="F15" s="364">
        <f>+F12+F8</f>
        <v>0</v>
      </c>
      <c r="G15" s="364">
        <f>+G12+G8</f>
        <v>0</v>
      </c>
      <c r="H15" s="364">
        <f>+H12+H8</f>
        <v>0</v>
      </c>
      <c r="I15" s="364">
        <f>+I12+I8</f>
        <v>0</v>
      </c>
      <c r="J15" s="364">
        <f>+J12+J8</f>
        <v>0</v>
      </c>
      <c r="K15" s="103">
        <f>+K12+K8</f>
        <v>0</v>
      </c>
      <c r="L15" s="104"/>
      <c r="M15" s="104"/>
      <c r="N15" s="105"/>
      <c r="O15" s="106"/>
      <c r="P15" s="106"/>
      <c r="Q15" s="106"/>
      <c r="R15" s="107"/>
      <c r="S15" s="97"/>
      <c r="T15" s="106"/>
      <c r="U15" s="106"/>
      <c r="V15" s="107"/>
      <c r="W15" s="97"/>
      <c r="X15" s="97"/>
    </row>
    <row r="16" spans="1:24" ht="27.6" customHeight="1" thickBot="1" x14ac:dyDescent="0.25">
      <c r="A16" s="359"/>
      <c r="B16" s="360"/>
      <c r="C16" s="361"/>
      <c r="D16" s="11" t="s">
        <v>40</v>
      </c>
      <c r="E16" s="363">
        <f>+E10</f>
        <v>0</v>
      </c>
      <c r="F16" s="108">
        <f>+F10+F14</f>
        <v>152677847</v>
      </c>
      <c r="G16" s="108">
        <f>+G10</f>
        <v>0</v>
      </c>
      <c r="H16" s="108">
        <f>+H10</f>
        <v>0</v>
      </c>
      <c r="I16" s="108">
        <f>+I10+I14</f>
        <v>152677847</v>
      </c>
      <c r="J16" s="108">
        <f>+J10+J14</f>
        <v>81936809</v>
      </c>
      <c r="K16" s="108">
        <f>+K10</f>
        <v>0</v>
      </c>
      <c r="L16" s="109"/>
      <c r="M16" s="109"/>
      <c r="N16" s="110"/>
      <c r="O16" s="111"/>
      <c r="P16" s="111"/>
      <c r="Q16" s="111"/>
      <c r="R16" s="112"/>
      <c r="S16" s="111"/>
      <c r="T16" s="111"/>
      <c r="U16" s="111"/>
      <c r="V16" s="112"/>
      <c r="W16" s="111"/>
      <c r="X16" s="111"/>
    </row>
    <row r="17" spans="4:24" x14ac:dyDescent="0.2">
      <c r="D17" s="113"/>
      <c r="E17" s="113"/>
      <c r="F17" s="113"/>
      <c r="G17" s="113"/>
      <c r="H17" s="113"/>
      <c r="I17" s="113"/>
      <c r="J17" s="114"/>
      <c r="K17" s="114"/>
      <c r="L17" s="114"/>
      <c r="M17" s="114"/>
      <c r="N17" s="114"/>
      <c r="O17" s="114"/>
      <c r="P17" s="114"/>
      <c r="Q17" s="114"/>
      <c r="S17" s="115"/>
      <c r="T17" s="115"/>
      <c r="U17" s="115"/>
    </row>
    <row r="18" spans="4:24" x14ac:dyDescent="0.2">
      <c r="D18" s="113"/>
      <c r="E18" s="113"/>
      <c r="F18" s="113"/>
      <c r="G18" s="113"/>
      <c r="H18" s="113"/>
      <c r="I18" s="116"/>
      <c r="J18" s="114"/>
      <c r="K18" s="117">
        <v>1375719886</v>
      </c>
      <c r="L18" s="114"/>
      <c r="M18" s="114"/>
      <c r="N18" s="114"/>
      <c r="O18" s="114"/>
      <c r="P18" s="114"/>
      <c r="Q18" s="114"/>
      <c r="R18" s="118"/>
      <c r="S18" s="118"/>
      <c r="T18" s="118"/>
      <c r="U18" s="118"/>
      <c r="V18" s="362" t="s">
        <v>41</v>
      </c>
      <c r="W18" s="362"/>
      <c r="X18" s="362"/>
    </row>
    <row r="19" spans="4:24" x14ac:dyDescent="0.2">
      <c r="D19" s="113"/>
      <c r="E19" s="113"/>
      <c r="F19" s="113"/>
      <c r="G19" s="113"/>
      <c r="H19" s="113"/>
      <c r="I19" s="113"/>
      <c r="J19" s="117"/>
      <c r="K19" s="117">
        <f>+F15-I12</f>
        <v>0</v>
      </c>
      <c r="L19" s="114"/>
      <c r="M19" s="114"/>
      <c r="N19" s="114"/>
      <c r="O19" s="114"/>
      <c r="P19" s="114"/>
      <c r="Q19" s="114"/>
      <c r="R19" s="118"/>
      <c r="S19" s="118"/>
      <c r="T19" s="118"/>
      <c r="U19" s="118"/>
      <c r="V19" s="114"/>
      <c r="W19" s="114"/>
    </row>
    <row r="20" spans="4:24" x14ac:dyDescent="0.2">
      <c r="D20" s="113"/>
      <c r="E20" s="113"/>
      <c r="F20" s="113"/>
      <c r="G20" s="113"/>
      <c r="H20" s="113"/>
      <c r="I20" s="113"/>
      <c r="J20" s="116"/>
      <c r="R20" s="158"/>
      <c r="S20" s="158"/>
      <c r="T20" s="158"/>
      <c r="U20" s="158"/>
    </row>
    <row r="21" spans="4:24" x14ac:dyDescent="0.2">
      <c r="D21" s="113"/>
      <c r="E21" s="113"/>
      <c r="F21" s="113"/>
      <c r="G21" s="113"/>
      <c r="H21" s="113"/>
      <c r="I21" s="113"/>
      <c r="R21" s="158"/>
      <c r="S21" s="158"/>
      <c r="T21" s="158"/>
      <c r="U21" s="158"/>
    </row>
    <row r="22" spans="4:24" x14ac:dyDescent="0.2">
      <c r="D22" s="113"/>
      <c r="E22" s="113"/>
      <c r="F22" s="113"/>
      <c r="G22" s="113"/>
      <c r="H22" s="113"/>
      <c r="I22" s="113"/>
      <c r="R22" s="158"/>
      <c r="S22" s="158"/>
      <c r="T22" s="158"/>
      <c r="U22" s="158"/>
    </row>
    <row r="24" spans="4:24" x14ac:dyDescent="0.2">
      <c r="J24" s="119"/>
      <c r="K24" s="119"/>
      <c r="L24" s="119"/>
    </row>
    <row r="40" spans="5:6" ht="13.5" thickBot="1" x14ac:dyDescent="0.25"/>
    <row r="41" spans="5:6" x14ac:dyDescent="0.2">
      <c r="E41" s="120"/>
      <c r="F41" s="121"/>
    </row>
  </sheetData>
  <mergeCells count="48">
    <mergeCell ref="X11:X14"/>
    <mergeCell ref="A15:C16"/>
    <mergeCell ref="V18:X18"/>
    <mergeCell ref="O11:O14"/>
    <mergeCell ref="P11:P14"/>
    <mergeCell ref="Q11:Q14"/>
    <mergeCell ref="R11:R14"/>
    <mergeCell ref="S11:S14"/>
    <mergeCell ref="T11:T14"/>
    <mergeCell ref="U11:U14"/>
    <mergeCell ref="V11:V14"/>
    <mergeCell ref="W11:W14"/>
    <mergeCell ref="W7:W10"/>
    <mergeCell ref="X7:X10"/>
    <mergeCell ref="A11:A14"/>
    <mergeCell ref="B11:B14"/>
    <mergeCell ref="C11:C14"/>
    <mergeCell ref="L11:L14"/>
    <mergeCell ref="M11:M14"/>
    <mergeCell ref="N11:N14"/>
    <mergeCell ref="O7:O10"/>
    <mergeCell ref="P7:P10"/>
    <mergeCell ref="B5:B6"/>
    <mergeCell ref="C5:C6"/>
    <mergeCell ref="D5:D6"/>
    <mergeCell ref="E5:E6"/>
    <mergeCell ref="U7:U10"/>
    <mergeCell ref="V7:V10"/>
    <mergeCell ref="Q7:Q10"/>
    <mergeCell ref="R7:R10"/>
    <mergeCell ref="S7:S10"/>
    <mergeCell ref="T7:T10"/>
    <mergeCell ref="A7:A10"/>
    <mergeCell ref="B7:B10"/>
    <mergeCell ref="C7:C10"/>
    <mergeCell ref="L7:L10"/>
    <mergeCell ref="M7:M10"/>
    <mergeCell ref="N7:N10"/>
    <mergeCell ref="A1:E4"/>
    <mergeCell ref="F1:X1"/>
    <mergeCell ref="F2:X2"/>
    <mergeCell ref="G3:X3"/>
    <mergeCell ref="G4:X4"/>
    <mergeCell ref="F5:I5"/>
    <mergeCell ref="J5:N5"/>
    <mergeCell ref="O5:S5"/>
    <mergeCell ref="T5:X5"/>
    <mergeCell ref="A5:A6"/>
  </mergeCells>
  <pageMargins left="1.44" right="0.22" top="0.74803149606299213" bottom="0.74803149606299213" header="0.31496062992125984" footer="0.31496062992125984"/>
  <pageSetup paperSize="5"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TERRITORIALIZACION</vt:lpstr>
      <vt:lpstr>ACTIVIDADES!Área_de_impresión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2016-06-16T22:17:36Z</cp:lastPrinted>
  <dcterms:created xsi:type="dcterms:W3CDTF">2010-03-25T16:40:43Z</dcterms:created>
  <dcterms:modified xsi:type="dcterms:W3CDTF">2017-05-18T20:50:27Z</dcterms:modified>
</cp:coreProperties>
</file>