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yulied.penaranda\Desktop\2019\Abril 2019\Plan de acción marzo 2019\Para Públicar\Plan de acción a marzo 2019\"/>
    </mc:Choice>
  </mc:AlternateContent>
  <xr:revisionPtr revIDLastSave="0" documentId="13_ncr:1_{CF765EC9-8ECB-4561-BD33-A6ED06D20B1E}" xr6:coauthVersionLast="36" xr6:coauthVersionMax="36" xr10:uidLastSave="{00000000-0000-0000-0000-000000000000}"/>
  <bookViews>
    <workbookView xWindow="0" yWindow="0" windowWidth="15345" windowHeight="4170" tabRatio="494" activeTab="1"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TERRITORIALIZACIÓN!$A$7:$Y$18</definedName>
    <definedName name="_xlnm.Print_Area" localSheetId="2">ACTIVIDADES!$A$1:$V$17</definedName>
    <definedName name="_xlnm.Print_Area" localSheetId="0">GESTIÓN!$A$1:$AW$20</definedName>
    <definedName name="_xlnm.Print_Area" localSheetId="1">INVERSIÓN!$A$1:$AU$29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0" i="6" l="1"/>
  <c r="E15" i="9"/>
  <c r="E17" i="9"/>
  <c r="E14" i="9"/>
  <c r="E13" i="9"/>
  <c r="E12" i="9"/>
  <c r="J17" i="9"/>
  <c r="J16" i="9"/>
  <c r="J18" i="9"/>
  <c r="F17" i="9"/>
  <c r="F16" i="9"/>
  <c r="F18" i="9"/>
  <c r="H11" i="6"/>
  <c r="E9" i="9"/>
  <c r="E16" i="9"/>
  <c r="F13" i="9"/>
  <c r="F12" i="9"/>
  <c r="G16" i="9"/>
  <c r="H16" i="9"/>
  <c r="I16" i="9"/>
  <c r="G17" i="9"/>
  <c r="H17" i="9"/>
  <c r="I17" i="9"/>
  <c r="I18" i="9"/>
  <c r="G18" i="9"/>
  <c r="H18" i="9"/>
  <c r="Z21" i="6"/>
  <c r="Z20" i="6"/>
  <c r="Z15" i="6"/>
  <c r="Z14" i="6"/>
  <c r="AO21" i="6"/>
  <c r="AN21" i="6"/>
  <c r="AM21" i="6"/>
  <c r="AL21" i="6"/>
  <c r="AK21" i="6"/>
  <c r="AE21" i="6"/>
  <c r="Y21" i="6"/>
  <c r="U21" i="6"/>
  <c r="T21" i="6"/>
  <c r="S21" i="6"/>
  <c r="R21" i="6"/>
  <c r="Q21" i="6"/>
  <c r="P21" i="6"/>
  <c r="O21" i="6"/>
  <c r="N21" i="6"/>
  <c r="M21" i="6"/>
  <c r="L21" i="6"/>
  <c r="J21" i="6"/>
  <c r="I21" i="6"/>
  <c r="AN20" i="6"/>
  <c r="AM20" i="6"/>
  <c r="AL20" i="6"/>
  <c r="AK20" i="6"/>
  <c r="AE20" i="6"/>
  <c r="Y20" i="6"/>
  <c r="U20" i="6"/>
  <c r="T20" i="6"/>
  <c r="S20" i="6"/>
  <c r="R20" i="6"/>
  <c r="Q20" i="6"/>
  <c r="P20" i="6"/>
  <c r="O20" i="6"/>
  <c r="N20" i="6"/>
  <c r="M20" i="6"/>
  <c r="L20" i="6"/>
  <c r="K20" i="6"/>
  <c r="J20" i="6"/>
  <c r="I20" i="6"/>
  <c r="AO19" i="6"/>
  <c r="AP17" i="6"/>
  <c r="K17" i="6"/>
  <c r="K21" i="6"/>
  <c r="H17" i="6"/>
  <c r="AP16" i="6"/>
  <c r="H16" i="6"/>
  <c r="H15" i="6"/>
  <c r="AP15" i="6"/>
  <c r="AE15" i="6"/>
  <c r="Y15" i="6"/>
  <c r="J15" i="6"/>
  <c r="I15" i="6"/>
  <c r="AE14" i="6"/>
  <c r="Y14" i="6"/>
  <c r="J14" i="6"/>
  <c r="I14" i="6"/>
  <c r="AP11" i="6"/>
  <c r="H10" i="6"/>
  <c r="AP10" i="6"/>
  <c r="H14" i="6"/>
  <c r="AP14"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H22" i="6"/>
  <c r="AQ15" i="5"/>
  <c r="E18" i="9"/>
  <c r="AP20" i="6"/>
  <c r="H23" i="6"/>
  <c r="H21" i="6"/>
  <c r="AP21" i="6"/>
  <c r="AR15" i="5"/>
  <c r="Y15" i="5"/>
  <c r="J15" i="5"/>
  <c r="J11" i="9"/>
  <c r="F11" i="9"/>
  <c r="F10" i="9"/>
  <c r="F9" i="9"/>
  <c r="F8" i="9"/>
  <c r="E10" i="9"/>
  <c r="S10" i="7"/>
  <c r="S11" i="7"/>
  <c r="AC24" i="6"/>
  <c r="AB24" i="6"/>
  <c r="Y24" i="6"/>
  <c r="U24" i="6"/>
  <c r="S24" i="6"/>
  <c r="Q24" i="6"/>
  <c r="P24" i="6"/>
  <c r="O24" i="6"/>
  <c r="M24" i="6"/>
  <c r="L24" i="6"/>
  <c r="J24" i="6"/>
  <c r="I24" i="6"/>
  <c r="E11" i="9"/>
  <c r="K24" i="6"/>
  <c r="T24" i="6"/>
  <c r="N24" i="6"/>
  <c r="V24" i="6"/>
  <c r="AD24" i="6"/>
  <c r="W24" i="6"/>
  <c r="AE24" i="6"/>
  <c r="X24" i="6"/>
  <c r="R24" i="6"/>
  <c r="AP22" i="6"/>
  <c r="Z24" i="6"/>
  <c r="AA24" i="6"/>
  <c r="H24" i="6"/>
  <c r="AH24" i="6"/>
  <c r="AJ24" i="6"/>
  <c r="AG24" i="6"/>
  <c r="E8" i="9"/>
  <c r="AF24" i="6"/>
  <c r="AI24" i="6"/>
  <c r="AK24" i="6"/>
  <c r="AO24" i="6"/>
  <c r="S8" i="7"/>
  <c r="S9" i="7"/>
  <c r="T12" i="7"/>
  <c r="U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PAOLA.RODRIGUEZ</author>
  </authors>
  <commentList>
    <comment ref="C8" authorId="0" shapeId="0" xr:uid="{CF23895A-384C-4BC9-AF05-F5B89870AC5A}">
      <text>
        <r>
          <rPr>
            <sz val="9"/>
            <color indexed="81"/>
            <rFont val="Tahoma"/>
            <family val="2"/>
          </rPr>
          <t>El área de influencia en la cual se va a ejecutar el proyecto abarca dos escalas: la  escala regional que corresponde a las áreas montañosas aledañas a la zona de Reserva Forestal de los Cerros Orientales que incluye a Bogotá D.C y los municipios de Chía, La Calera, Choachí, Ubaque y Fómeque, junto al borde urbano colindante y la escala local que corresponde a las áreas rurales de las localidades de Usaquén, Chapinero, Santa Fe, San Cristobal, Usme y la candelaria que hacen parte de la Reserva Forestal protectora Bosque Oriental de Bogotá y de la Franja de Adecuación de los Cerros.</t>
        </r>
      </text>
    </comment>
    <comment ref="N8" authorId="0" shapeId="0" xr:uid="{87144EC3-62F1-4EFE-B3D4-50510D13054F}">
      <text>
        <r>
          <rPr>
            <sz val="9"/>
            <color indexed="81"/>
            <rFont val="Tahoma"/>
            <family val="2"/>
          </rPr>
          <t>El área de influencia del sendero panorámico abarca las localidades de Usaquén, Chapinero, Santa Fe, San Cristobal, Usme y la candelaria. El proyecto 980 aun no tiene definido que localidades se benefician con los 15 kilometros de adecuación del Sendero, se sabrá, una vez haya licencia de construcción.</t>
        </r>
      </text>
    </comment>
  </commentList>
</comments>
</file>

<file path=xl/sharedStrings.xml><?xml version="1.0" encoding="utf-8"?>
<sst xmlns="http://schemas.openxmlformats.org/spreadsheetml/2006/main" count="323" uniqueCount="179">
  <si>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</si>
  <si>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</si>
  <si>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</si>
  <si>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</si>
  <si>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</si>
  <si>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</si>
  <si>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</si>
  <si>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</si>
  <si>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</si>
  <si>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</si>
  <si>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</si>
  <si>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</si>
  <si>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</si>
  <si>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</si>
  <si>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</si>
  <si>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</si>
  <si>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</si>
  <si>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</si>
  <si>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</si>
  <si>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</si>
  <si>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</si>
  <si>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</si>
  <si>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</si>
  <si>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</si>
  <si>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</si>
  <si>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</si>
  <si>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</si>
  <si>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</si>
  <si>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</si>
  <si>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</si>
  <si>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</si>
  <si>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</si>
  <si>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</si>
  <si>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</si>
  <si>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</si>
  <si>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</si>
  <si>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</si>
  <si>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</si>
  <si>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</si>
  <si>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</si>
  <si>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</si>
  <si>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</si>
  <si>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</si>
  <si>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</si>
  <si>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</si>
  <si>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</si>
  <si>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</si>
  <si>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</si>
  <si>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</si>
  <si>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</si>
  <si>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</si>
  <si>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</si>
  <si>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</si>
  <si>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</si>
  <si>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</si>
  <si>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</si>
  <si>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</si>
  <si>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</si>
  <si>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</si>
  <si>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</si>
  <si>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</si>
  <si>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</si>
  <si>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</si>
  <si>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</si>
  <si>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</si>
  <si>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</si>
  <si>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</si>
  <si>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</si>
  <si>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</si>
  <si>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</si>
  <si>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</si>
  <si>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</si>
  <si>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</si>
  <si>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</si>
  <si>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</si>
  <si>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</si>
  <si>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</si>
  <si>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</si>
  <si>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</si>
  <si>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</si>
  <si>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</si>
  <si>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</si>
  <si>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</si>
  <si>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</si>
  <si>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</si>
  <si>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</si>
  <si>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</si>
  <si>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</si>
  <si>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</si>
  <si>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</si>
  <si>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</si>
  <si>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</si>
  <si>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</si>
  <si>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</si>
  <si>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</si>
  <si>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</si>
  <si>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</si>
  <si>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</si>
  <si>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</si>
  <si>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</si>
  <si>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</si>
  <si>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</si>
  <si>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</si>
  <si>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</si>
  <si>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</si>
  <si>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</si>
  <si>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</si>
  <si>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</si>
  <si>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</si>
  <si>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</si>
  <si>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</si>
  <si>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</si>
  <si>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</si>
  <si>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</si>
  <si>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</si>
  <si>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</si>
  <si>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</si>
  <si>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</si>
  <si>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</si>
  <si>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</si>
  <si>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</si>
  <si>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</si>
  <si>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</si>
  <si>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</si>
  <si>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</si>
  <si>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</si>
  <si>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</si>
  <si>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</si>
  <si>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</si>
  <si>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</si>
  <si>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</si>
  <si>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</si>
  <si>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</si>
  <si>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</si>
  <si>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</si>
  <si>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</si>
  <si>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</si>
  <si>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</si>
  <si>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5, PONDERACIÓN HORIZONTAL AÑO: 2019</t>
  </si>
  <si>
    <t>X</t>
  </si>
  <si>
    <t>7, OBSERVACIONES AVANCE TRIMESTRE 1o  DE 2019</t>
  </si>
  <si>
    <t>11, DESCRIPCIÓN DE LOS AVANCES Y LOGROS ALCANZADOS a marzo 31 de 2019</t>
  </si>
  <si>
    <t>7, SEGUIMIENTO</t>
  </si>
  <si>
    <t>N/A</t>
  </si>
  <si>
    <t xml:space="preserve">DISTRITO CAPITAL </t>
  </si>
  <si>
    <t>N/D</t>
  </si>
  <si>
    <t>TODOS LOS GRUPOS</t>
  </si>
  <si>
    <t>NO IDENTIFICA GRU´POS ETNICOS</t>
  </si>
  <si>
    <t>980 - SENDERO PANORÁMICO Y CORTAFUEGOS DE LOS CERROS ORIENTALES DE BOGOTÁ</t>
  </si>
  <si>
    <t>02 - Democracia Urbana</t>
  </si>
  <si>
    <t>17 - Espacio público, derecho de todos</t>
  </si>
  <si>
    <t>SENDERO PANORÁMICO Y CORTAFUEGOS DE LOS CERROS ORIENTALES DE BOGOTÁ</t>
  </si>
  <si>
    <t>Adecuar 15 km del sendero panorámico de los cerros orientales</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</si>
  <si>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</si>
  <si>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</si>
  <si>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</si>
  <si>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</si>
  <si>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</si>
  <si>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</si>
  <si>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 xml:space="preserve">En el marco del convenio 001 de 2016 suscrito entre EAB, IDIGER y SDA, se han realizado las siguientes actividades:
• Contrato No 2 – 02 – 25100 00604 2017 suscrito con la empresa Taller 301 con el objeto de desarrollar el diseño arquitectónico conceptual del proyecto y los diseños arquitectónicos para la construcción de la primera etapa del proyecto Sendero de las Mariposas.  Se han obtenido los siguientes productos: 
Producto 1: Diagnóstico y necesidades funcionales y programáticas del proyecto
Producto 2: Trazado general del sendero
Producto 3: Diseño conceptual del proyecto
Producto 4A: Implantación de las Zonas de Acceso.
Producto 4B: Localización de referentes paisajísticos, miradores y aulas ambientales.
Producto 4C: Preanteproyecto
Producto 4D: Anteproyecto 
• Contrato No. 1-25100-1154-2017, entre la Empresa de Acueducto, alcantarillado y Aseo de Bogotá ESP y el Consultor CONSORCIO SENDERO LAS MARIPOSAS 2017 con el objeto de Elaborar el estudio de impacto ambiental, los diseños técnicos detallados y la factibilidad del sistema contra incendios y de las estructuras especiales. Este contrato actualmente está en ejecución con un avance del 100% en el estudio de impacto ambiental, un 66% en el estudio de factibilidad del sistema contraincendios y un 69% de avance en el estudio de factibilidad de las estructuras especiales.
• Contratación de las interventorías para los diseños arquitectónicos conceptuales y el estudio de impacto ambiental, a través de los contratos 1-15-25100-01213-2017 suscrito con COBA Colombia y el Contrato 2-15-25100-01318-2017 con la firma MAB Ingeniería de valor S.A.
• En el proceso de evaluación de licencia ambiental, la ANLA realizó la visita de evaluación desde el 4 de febrero hasta el 11 de febrero de 2019, en el área de influencia del proyecto. Adicionalmente, el MADS a través del Auto N. 027 de 2019 dio inicio a la actuación administrativa para la evaluación de la solicitud de levantamiento parcial de veda de especies de flora silvestre. Asimismo, por medio del Auto 046 de 2019, el Ministerio solicitó información adicional y complementaria para dar continuidad a la evaluación ambiental del levantamiento de veda, información que fue remitida por la SDA el 18 de marzo. Se desarrolló una mesa de trabajo con la CAR en respuesta a solicitudes técnicas referentes al Modelo de operación. Finalmente, se realizó una reunión de socialización del proyecto con las comunidades locales para presentar los avances y el trazado del proyecto. </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</si>
  <si>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</si>
  <si>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Informes de gestion de cada uno de los contratos, suministrados por la EAB</t>
  </si>
  <si>
    <t>META FINALIZA NO CONTINUA</t>
  </si>
  <si>
    <t>SENDERO PANORÁMICO Y CORTAFUEGOS</t>
  </si>
  <si>
    <t>ADECUAR 15 KILOMETROS LINEALES PARA IMPLANTAR EL SENDERO PANORAMICO</t>
  </si>
  <si>
    <t>ADECUACIÓN DE 15 KILÓMETROS DE SENDERO PANORÁMICO</t>
  </si>
  <si>
    <t>142 - Sendero panorámico de los cerros orientales</t>
  </si>
  <si>
    <t>APROPIACIÓN CIUDADANA DE LOS CERROS ORIENTALES</t>
  </si>
  <si>
    <t>INVOLUCRAR 250.000 CIUDADANOS EN PROCESOS DE APROPIACIÓN AMBIENTAL DE LA RFPBOB</t>
  </si>
  <si>
    <t xml:space="preserve">Teniendo en cuenta la complejidad del proceso y que varias de las decisiones no dependen del Distrito Capital si no de entidades del orden nacional o regional, los recursos se ejecutan  una vez se tenga la licencia ambiental adjudicada por parte de la Autoridad Nacional de Licencias Ambientales – ANLA,  en el cual se iniciará el proceso constructivo una vez se cuente con la totalidad de los requisitos para el óptimo desarrollo de los mismos y adecuar los 15 kilómetros de Sendero Panorámico. </t>
  </si>
  <si>
    <t xml:space="preserve"> CONSTRUCCIÓN/ Y ADECUACIÓN DEL SENDERO PANORAMICO</t>
  </si>
  <si>
    <t>PROCESOS DE PARTICIPACIÓN CIUDADANA A TRAVES DE RECORRIDOS AMBIENTALES EN LOS CERROS ORIENTALES</t>
  </si>
  <si>
    <t>Especial</t>
  </si>
  <si>
    <t>PROCESOS DE PARTICIPACIÓN CIUDADANA Y RECORRIDOS AMBIENTALES EN LOS CERROS ORIENTALES</t>
  </si>
  <si>
    <t>Se solicitó  al acueducto mediante ofico  2019EE74052  remitan en forma trimestral el número de visitantes que actualmente están utilizando los Senderos en funcionamiento, operados por la Empresa de Acueducto en Bogotá y que hacen parte del trazado establecido para el Sendero Panorámico. Una vez llegue el informe solicitado se reportarán las visitas en forma aculmulada para el segundo trimestre.</t>
  </si>
  <si>
    <t>El reporte de visitas po parte del  acueducto para este trimestre no se ha  recibido, por lo que se evidencia un retraso en relación con la meta anual.</t>
  </si>
  <si>
    <t>Reportes de visitas por parte de la OPEL remitidos a SDA.</t>
  </si>
  <si>
    <t>En el marco de los recorridos ecológicos programados por  La Secretaría Distrital de Ambiente reportó  el siguiente número de ciudadanos que recorren los senderos que se encuentran en los cerros orientales:  La Aguadora 52 visitas, Piedras de Moyas 51 visitas, Parque Nacional 248 visitas, Quebrada La Vieja 8 visitas, Quebrada Roosevelt - río San francisco 122 visitas, 20 de Julio río Fucha 12 visitas, Reserva el Delirio  108 visitas y Quebrada Bolonia 20, para un total de 621 visitantes en los senderos habilitados del Sendero panorámico durante el primer trimestre del 2019.</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</si>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</sst>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_-* #,##0\ &quot;€&quot;_-;\-* #,##0\ &quot;€&quot;_-;_-* &quot;-&quot;??\ &quot;€&quot;_-;_-@_-"/>
  </numFmts>
  <fonts count="4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b/>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10"/>
      <name val="Calibri"/>
      <family val="2"/>
      <scheme val="minor"/>
    </font>
    <font>
      <sz val="10"/>
      <color rgb="FFFF0000"/>
      <name val="Calibri"/>
      <family val="2"/>
      <scheme val="minor"/>
    </font>
    <font>
      <sz val="9"/>
      <color indexed="81"/>
      <name val="Tahom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6">
    <xf numFmtId="0" fontId="0" fillId="0" borderId="0"/>
    <xf numFmtId="169" fontId="9" fillId="0" borderId="0" applyFont="0" applyFill="0" applyBorder="0" applyAlignment="0" applyProtection="0"/>
    <xf numFmtId="169" fontId="4"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0" fillId="0" borderId="0" applyFont="0" applyFill="0" applyBorder="0" applyAlignment="0" applyProtection="0"/>
    <xf numFmtId="173" fontId="12"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41" fontId="20" fillId="0" borderId="0" applyFont="0" applyFill="0" applyBorder="0" applyAlignment="0" applyProtection="0"/>
  </cellStyleXfs>
  <cellXfs count="494">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1" fillId="0" borderId="0" xfId="0" applyFont="1"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1" fillId="2" borderId="0" xfId="14" applyFont="1" applyFill="1" applyAlignment="1">
      <alignment vertical="center"/>
    </xf>
    <xf numFmtId="0" fontId="11"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1"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3" fontId="16" fillId="3" borderId="5" xfId="8" applyNumberFormat="1" applyFont="1" applyFill="1" applyBorder="1" applyAlignment="1">
      <alignment horizontal="center" vertical="center" wrapText="1"/>
    </xf>
    <xf numFmtId="0" fontId="25" fillId="0" borderId="0" xfId="0" applyFont="1" applyFill="1" applyAlignment="1">
      <alignment horizontal="center" vertical="center"/>
    </xf>
    <xf numFmtId="0" fontId="5" fillId="3" borderId="0" xfId="0" applyFont="1" applyFill="1" applyBorder="1" applyAlignment="1">
      <alignment horizontal="center" vertical="center" wrapText="1"/>
    </xf>
    <xf numFmtId="0" fontId="26" fillId="3" borderId="0" xfId="0" applyFont="1" applyFill="1" applyBorder="1"/>
    <xf numFmtId="0" fontId="26" fillId="3" borderId="24" xfId="0" applyFont="1" applyFill="1" applyBorder="1"/>
    <xf numFmtId="174" fontId="24" fillId="0" borderId="4" xfId="0" applyNumberFormat="1" applyFont="1" applyFill="1" applyBorder="1" applyAlignment="1">
      <alignment vertical="center"/>
    </xf>
    <xf numFmtId="174" fontId="23" fillId="3" borderId="4" xfId="0" applyNumberFormat="1" applyFont="1" applyFill="1" applyBorder="1" applyAlignment="1">
      <alignment horizontal="center"/>
    </xf>
    <xf numFmtId="0" fontId="0" fillId="4" borderId="0" xfId="0" applyFill="1"/>
    <xf numFmtId="0" fontId="0" fillId="5" borderId="0" xfId="0" applyFill="1"/>
    <xf numFmtId="0" fontId="28" fillId="3" borderId="0" xfId="14" applyFont="1" applyFill="1" applyBorder="1" applyProtection="1">
      <protection locked="0"/>
    </xf>
    <xf numFmtId="0" fontId="0" fillId="3" borderId="0" xfId="0" applyFill="1" applyBorder="1"/>
    <xf numFmtId="0" fontId="29" fillId="3" borderId="0" xfId="14" applyFont="1" applyFill="1" applyBorder="1" applyAlignment="1" applyProtection="1">
      <alignment horizontal="center"/>
      <protection locked="0"/>
    </xf>
    <xf numFmtId="0" fontId="30" fillId="3" borderId="0" xfId="14" applyFont="1" applyFill="1" applyBorder="1" applyProtection="1">
      <protection locked="0"/>
    </xf>
    <xf numFmtId="3" fontId="15" fillId="0" borderId="1" xfId="0" applyNumberFormat="1"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 fontId="31" fillId="0" borderId="5" xfId="0" applyNumberFormat="1" applyFont="1" applyFill="1" applyBorder="1" applyAlignment="1">
      <alignment horizontal="center" vertical="center" wrapText="1"/>
    </xf>
    <xf numFmtId="1" fontId="15" fillId="0" borderId="5" xfId="0" applyNumberFormat="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32" fillId="0" borderId="0" xfId="0" applyFont="1" applyFill="1"/>
    <xf numFmtId="0" fontId="34"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4" fillId="5" borderId="5"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3" fillId="5" borderId="4" xfId="14" applyFont="1" applyFill="1" applyBorder="1" applyAlignment="1">
      <alignment horizontal="center" vertical="center" textRotation="90" wrapText="1"/>
    </xf>
    <xf numFmtId="171" fontId="22" fillId="5" borderId="5" xfId="0" applyNumberFormat="1" applyFont="1" applyFill="1" applyBorder="1" applyAlignment="1">
      <alignment vertical="center"/>
    </xf>
    <xf numFmtId="171" fontId="22" fillId="5" borderId="3" xfId="0" applyNumberFormat="1" applyFont="1" applyFill="1" applyBorder="1" applyAlignment="1">
      <alignment vertical="center"/>
    </xf>
    <xf numFmtId="171" fontId="22" fillId="6" borderId="1" xfId="0" applyNumberFormat="1" applyFont="1" applyFill="1" applyBorder="1" applyAlignment="1">
      <alignment vertical="center"/>
    </xf>
    <xf numFmtId="0" fontId="2" fillId="5" borderId="51" xfId="14" applyFont="1" applyFill="1" applyBorder="1" applyAlignment="1">
      <alignment horizontal="center" vertical="center" wrapText="1"/>
    </xf>
    <xf numFmtId="0" fontId="13" fillId="5" borderId="4" xfId="17" applyFont="1" applyFill="1" applyBorder="1" applyAlignment="1">
      <alignment horizontal="center" vertical="center" wrapText="1"/>
    </xf>
    <xf numFmtId="0" fontId="13" fillId="5" borderId="4" xfId="17" applyFont="1" applyFill="1" applyBorder="1" applyAlignment="1">
      <alignment horizontal="center" vertical="center"/>
    </xf>
    <xf numFmtId="0" fontId="13" fillId="5" borderId="12" xfId="17" applyFont="1" applyFill="1" applyBorder="1" applyAlignment="1">
      <alignment horizontal="center" vertical="center" wrapText="1"/>
    </xf>
    <xf numFmtId="0" fontId="13" fillId="5" borderId="34" xfId="17" applyFont="1" applyFill="1" applyBorder="1" applyAlignment="1">
      <alignment horizontal="center" vertical="center" wrapText="1"/>
    </xf>
    <xf numFmtId="0" fontId="19" fillId="5" borderId="5" xfId="17" applyFont="1" applyFill="1" applyBorder="1" applyAlignment="1">
      <alignment horizontal="left" vertical="center" wrapText="1"/>
    </xf>
    <xf numFmtId="0" fontId="19" fillId="5" borderId="4" xfId="17" applyFont="1" applyFill="1" applyBorder="1" applyAlignment="1">
      <alignment horizontal="left" vertical="center" wrapText="1"/>
    </xf>
    <xf numFmtId="0" fontId="19" fillId="5" borderId="52" xfId="17" applyFont="1" applyFill="1" applyBorder="1" applyAlignment="1">
      <alignment horizontal="left" vertical="center" wrapText="1"/>
    </xf>
    <xf numFmtId="0" fontId="19" fillId="5" borderId="54" xfId="17" applyFont="1" applyFill="1" applyBorder="1" applyAlignment="1">
      <alignment horizontal="left" vertical="center" wrapText="1"/>
    </xf>
    <xf numFmtId="0" fontId="19" fillId="6" borderId="53" xfId="17" applyFont="1" applyFill="1" applyBorder="1" applyAlignment="1">
      <alignment horizontal="left" vertical="center" wrapText="1"/>
    </xf>
    <xf numFmtId="0" fontId="19" fillId="6" borderId="1" xfId="17" applyFont="1" applyFill="1" applyBorder="1" applyAlignment="1">
      <alignment horizontal="left" vertical="center" wrapText="1"/>
    </xf>
    <xf numFmtId="0" fontId="27" fillId="0" borderId="0" xfId="0" applyFont="1" applyFill="1"/>
    <xf numFmtId="0" fontId="0" fillId="0" borderId="1" xfId="0" applyFill="1" applyBorder="1" applyAlignment="1">
      <alignment horizontal="center" vertical="center"/>
    </xf>
    <xf numFmtId="0" fontId="27" fillId="7" borderId="1" xfId="0" applyFont="1" applyFill="1" applyBorder="1" applyAlignment="1">
      <alignment horizontal="center" vertical="center"/>
    </xf>
    <xf numFmtId="0" fontId="38" fillId="7" borderId="1" xfId="0" applyFont="1" applyFill="1" applyBorder="1" applyAlignment="1">
      <alignment horizontal="center" vertical="center"/>
    </xf>
    <xf numFmtId="0" fontId="21" fillId="0" borderId="1" xfId="0" applyFont="1" applyFill="1" applyBorder="1" applyAlignment="1">
      <alignment horizontal="center" vertical="center"/>
    </xf>
    <xf numFmtId="0" fontId="27" fillId="3" borderId="0" xfId="0" applyFont="1" applyFill="1"/>
    <xf numFmtId="0" fontId="33" fillId="3" borderId="12" xfId="0" applyFont="1" applyFill="1" applyBorder="1" applyAlignment="1">
      <alignment horizontal="center"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5" fillId="5" borderId="2" xfId="0" applyFont="1" applyFill="1" applyBorder="1" applyAlignment="1">
      <alignment horizontal="center" vertical="center" wrapText="1"/>
    </xf>
    <xf numFmtId="3" fontId="16" fillId="0" borderId="5" xfId="8" applyNumberFormat="1" applyFont="1" applyFill="1" applyBorder="1" applyAlignment="1">
      <alignment horizontal="center" vertical="center" wrapText="1"/>
    </xf>
    <xf numFmtId="0" fontId="40"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right" vertical="center"/>
    </xf>
    <xf numFmtId="37" fontId="16" fillId="0" borderId="1" xfId="8" applyNumberFormat="1" applyFont="1" applyFill="1" applyBorder="1" applyAlignment="1">
      <alignment horizontal="center" vertical="center"/>
    </xf>
    <xf numFmtId="3" fontId="16" fillId="0" borderId="1" xfId="0" applyNumberFormat="1" applyFont="1" applyFill="1" applyBorder="1" applyAlignment="1">
      <alignment horizontal="center" vertical="center" wrapText="1"/>
    </xf>
    <xf numFmtId="9" fontId="2" fillId="5" borderId="34" xfId="19" applyFont="1" applyFill="1" applyBorder="1" applyAlignment="1">
      <alignment horizontal="center" vertical="center" wrapText="1"/>
    </xf>
    <xf numFmtId="41" fontId="0" fillId="0" borderId="5" xfId="25" applyFont="1" applyFill="1" applyBorder="1" applyAlignment="1">
      <alignment horizontal="center" vertical="center" wrapText="1"/>
    </xf>
    <xf numFmtId="171" fontId="22" fillId="5" borderId="1" xfId="0" applyNumberFormat="1" applyFont="1" applyFill="1" applyBorder="1" applyAlignment="1">
      <alignment vertical="center"/>
    </xf>
    <xf numFmtId="41" fontId="19" fillId="5" borderId="5" xfId="25" applyFont="1" applyFill="1" applyBorder="1" applyAlignment="1">
      <alignment horizontal="left" vertical="center" wrapText="1"/>
    </xf>
    <xf numFmtId="41" fontId="19" fillId="6" borderId="1" xfId="25" applyFont="1" applyFill="1" applyBorder="1" applyAlignment="1">
      <alignment horizontal="left" vertical="center" wrapText="1"/>
    </xf>
    <xf numFmtId="41" fontId="19" fillId="5" borderId="4" xfId="25" applyFont="1" applyFill="1" applyBorder="1" applyAlignment="1">
      <alignment horizontal="left" vertical="center" wrapText="1"/>
    </xf>
    <xf numFmtId="1" fontId="7" fillId="0" borderId="1" xfId="4" applyNumberFormat="1" applyFont="1" applyFill="1" applyBorder="1" applyAlignment="1">
      <alignment horizontal="center" vertical="center"/>
    </xf>
    <xf numFmtId="41" fontId="7" fillId="0" borderId="1" xfId="25" applyFont="1" applyFill="1" applyBorder="1" applyAlignment="1">
      <alignment horizontal="center" vertical="center"/>
    </xf>
    <xf numFmtId="1" fontId="7" fillId="0" borderId="1" xfId="0" applyNumberFormat="1" applyFont="1" applyFill="1" applyBorder="1" applyAlignment="1">
      <alignment horizontal="center" vertical="center"/>
    </xf>
    <xf numFmtId="1" fontId="7" fillId="0" borderId="1" xfId="0" applyNumberFormat="1" applyFont="1" applyFill="1" applyBorder="1" applyAlignment="1" applyProtection="1">
      <alignment horizontal="center" vertical="center"/>
      <protection locked="0"/>
    </xf>
    <xf numFmtId="10" fontId="40" fillId="3" borderId="5" xfId="22" applyNumberFormat="1" applyFont="1" applyFill="1" applyBorder="1" applyAlignment="1">
      <alignment horizontal="center" vertical="center"/>
    </xf>
    <xf numFmtId="37" fontId="16" fillId="0" borderId="16" xfId="8" applyNumberFormat="1" applyFont="1" applyFill="1" applyBorder="1" applyAlignment="1">
      <alignment horizontal="center" vertical="center"/>
    </xf>
    <xf numFmtId="37" fontId="17" fillId="0" borderId="1" xfId="8" applyNumberFormat="1" applyFont="1" applyFill="1" applyBorder="1" applyAlignment="1">
      <alignment horizontal="center" vertical="center"/>
    </xf>
    <xf numFmtId="37" fontId="17" fillId="0" borderId="8" xfId="8" applyNumberFormat="1" applyFont="1" applyFill="1" applyBorder="1" applyAlignment="1">
      <alignment horizontal="center" vertical="center"/>
    </xf>
    <xf numFmtId="0" fontId="17" fillId="0" borderId="8" xfId="0" applyFont="1" applyFill="1" applyBorder="1" applyAlignment="1">
      <alignment horizontal="right" vertical="center"/>
    </xf>
    <xf numFmtId="37" fontId="16" fillId="0" borderId="17" xfId="8" applyNumberFormat="1" applyFont="1" applyFill="1" applyBorder="1" applyAlignment="1">
      <alignment horizontal="center" vertical="center"/>
    </xf>
    <xf numFmtId="3" fontId="16" fillId="0" borderId="8" xfId="0" applyNumberFormat="1" applyFont="1" applyFill="1" applyBorder="1" applyAlignment="1">
      <alignment horizontal="center" vertical="center" wrapText="1"/>
    </xf>
    <xf numFmtId="4" fontId="40" fillId="0" borderId="16" xfId="0" applyNumberFormat="1" applyFont="1" applyFill="1" applyBorder="1" applyAlignment="1">
      <alignment horizontal="center" vertical="center" wrapText="1"/>
    </xf>
    <xf numFmtId="3" fontId="16" fillId="0" borderId="1" xfId="8" applyNumberFormat="1" applyFont="1" applyFill="1" applyBorder="1" applyAlignment="1">
      <alignment horizontal="center" vertical="center" wrapText="1"/>
    </xf>
    <xf numFmtId="4" fontId="16" fillId="0" borderId="1" xfId="8" applyNumberFormat="1" applyFont="1" applyFill="1" applyBorder="1" applyAlignment="1">
      <alignment horizontal="center" vertical="center" wrapText="1"/>
    </xf>
    <xf numFmtId="3" fontId="16" fillId="0" borderId="8" xfId="8" applyNumberFormat="1" applyFont="1" applyFill="1" applyBorder="1" applyAlignment="1">
      <alignment horizontal="center" vertical="center" wrapText="1"/>
    </xf>
    <xf numFmtId="4" fontId="16" fillId="0" borderId="16" xfId="8" applyNumberFormat="1" applyFont="1" applyFill="1" applyBorder="1" applyAlignment="1">
      <alignment horizontal="center" vertical="center" wrapText="1"/>
    </xf>
    <xf numFmtId="37" fontId="16" fillId="0" borderId="4" xfId="8" applyNumberFormat="1" applyFont="1" applyFill="1" applyBorder="1" applyAlignment="1">
      <alignment horizontal="center" vertical="center"/>
    </xf>
    <xf numFmtId="37" fontId="17" fillId="0" borderId="4" xfId="8" applyNumberFormat="1" applyFont="1" applyFill="1" applyBorder="1" applyAlignment="1">
      <alignment horizontal="center" vertical="center"/>
    </xf>
    <xf numFmtId="37" fontId="17" fillId="0" borderId="39" xfId="8" applyNumberFormat="1" applyFont="1" applyFill="1" applyBorder="1" applyAlignment="1">
      <alignment horizontal="center" vertical="center"/>
    </xf>
    <xf numFmtId="3" fontId="18" fillId="9" borderId="4" xfId="0" applyNumberFormat="1" applyFont="1" applyFill="1" applyBorder="1" applyAlignment="1">
      <alignment horizontal="center" vertical="center" wrapText="1"/>
    </xf>
    <xf numFmtId="3" fontId="18" fillId="0" borderId="4" xfId="8" applyNumberFormat="1" applyFont="1" applyFill="1" applyBorder="1" applyAlignment="1">
      <alignment horizontal="center" vertical="center" wrapText="1"/>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1" fontId="42" fillId="5" borderId="1" xfId="0" applyNumberFormat="1" applyFont="1" applyFill="1" applyBorder="1" applyAlignment="1">
      <alignment vertical="center"/>
    </xf>
    <xf numFmtId="171" fontId="42" fillId="6" borderId="1" xfId="0" applyNumberFormat="1" applyFont="1" applyFill="1" applyBorder="1" applyAlignment="1">
      <alignment vertical="center"/>
    </xf>
    <xf numFmtId="9" fontId="2" fillId="5" borderId="1" xfId="19" applyFont="1" applyFill="1" applyBorder="1" applyAlignment="1">
      <alignment horizontal="center" vertical="center" wrapText="1"/>
    </xf>
    <xf numFmtId="171" fontId="42" fillId="5" borderId="5" xfId="0" applyNumberFormat="1" applyFont="1" applyFill="1" applyBorder="1" applyAlignment="1">
      <alignment vertical="center"/>
    </xf>
    <xf numFmtId="0" fontId="0" fillId="0" borderId="5" xfId="19" applyNumberFormat="1" applyFont="1" applyFill="1" applyBorder="1" applyAlignment="1">
      <alignment horizontal="center" vertical="center" wrapText="1"/>
    </xf>
    <xf numFmtId="3" fontId="0" fillId="0" borderId="5" xfId="19" applyNumberFormat="1" applyFont="1" applyFill="1" applyBorder="1" applyAlignment="1">
      <alignment horizontal="center" vertical="center" wrapText="1"/>
    </xf>
    <xf numFmtId="0" fontId="0" fillId="10" borderId="5" xfId="19" applyNumberFormat="1" applyFont="1" applyFill="1" applyBorder="1" applyAlignment="1">
      <alignment horizontal="center" vertical="center" wrapText="1"/>
    </xf>
    <xf numFmtId="3" fontId="15" fillId="10" borderId="1"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3" fontId="15" fillId="0" borderId="4" xfId="0" applyNumberFormat="1" applyFont="1" applyFill="1" applyBorder="1" applyAlignment="1">
      <alignment horizontal="center" vertical="center" wrapText="1"/>
    </xf>
    <xf numFmtId="1" fontId="31" fillId="0" borderId="4" xfId="0" applyNumberFormat="1" applyFont="1" applyFill="1" applyBorder="1" applyAlignment="1">
      <alignment horizontal="center" vertical="center" wrapText="1"/>
    </xf>
    <xf numFmtId="10" fontId="23" fillId="0" borderId="4" xfId="19" applyNumberFormat="1" applyFont="1" applyFill="1" applyBorder="1" applyAlignment="1">
      <alignment horizontal="center" vertical="center"/>
    </xf>
    <xf numFmtId="10" fontId="40" fillId="8" borderId="5" xfId="22" applyNumberFormat="1" applyFont="1" applyFill="1" applyBorder="1" applyAlignment="1">
      <alignment horizontal="center" vertical="center"/>
    </xf>
    <xf numFmtId="3" fontId="16" fillId="3" borderId="4" xfId="8" applyNumberFormat="1"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Fill="1" applyBorder="1" applyAlignment="1">
      <alignment horizontal="center" vertical="center"/>
    </xf>
    <xf numFmtId="37" fontId="4" fillId="0" borderId="1" xfId="8" applyNumberFormat="1" applyFont="1" applyFill="1" applyBorder="1" applyAlignment="1">
      <alignment horizontal="center" vertical="center"/>
    </xf>
    <xf numFmtId="1" fontId="7" fillId="0" borderId="1" xfId="4" applyNumberFormat="1" applyFont="1" applyBorder="1" applyAlignment="1">
      <alignment horizontal="center" vertical="center"/>
    </xf>
    <xf numFmtId="1" fontId="7" fillId="3" borderId="1" xfId="0" applyNumberFormat="1" applyFont="1" applyFill="1" applyBorder="1" applyAlignment="1">
      <alignment horizontal="center" vertical="center"/>
    </xf>
    <xf numFmtId="1" fontId="7" fillId="0" borderId="1" xfId="4" applyNumberFormat="1" applyFont="1" applyBorder="1" applyAlignment="1" applyProtection="1">
      <alignment horizontal="center" vertical="center"/>
      <protection locked="0"/>
    </xf>
    <xf numFmtId="174" fontId="7" fillId="0" borderId="1" xfId="4" applyNumberFormat="1" applyFont="1" applyBorder="1" applyAlignment="1">
      <alignment horizontal="left" vertical="center"/>
    </xf>
    <xf numFmtId="174" fontId="7" fillId="0" borderId="1" xfId="4" applyNumberFormat="1" applyFont="1" applyBorder="1" applyAlignment="1">
      <alignment vertical="center"/>
    </xf>
    <xf numFmtId="174" fontId="7" fillId="0" borderId="19" xfId="4" applyNumberFormat="1" applyFont="1" applyBorder="1" applyAlignment="1">
      <alignment horizontal="left" vertical="center"/>
    </xf>
    <xf numFmtId="174" fontId="7" fillId="0" borderId="19" xfId="4" applyNumberFormat="1" applyFont="1" applyBorder="1" applyAlignment="1">
      <alignment vertical="center"/>
    </xf>
    <xf numFmtId="174" fontId="7" fillId="0" borderId="1" xfId="4" applyNumberFormat="1" applyFont="1" applyFill="1" applyBorder="1" applyAlignment="1">
      <alignment horizontal="center" vertical="center"/>
    </xf>
    <xf numFmtId="174" fontId="7" fillId="0" borderId="1" xfId="4" applyNumberFormat="1" applyFont="1" applyFill="1" applyBorder="1" applyAlignment="1">
      <alignment vertical="center"/>
    </xf>
    <xf numFmtId="174" fontId="7" fillId="0" borderId="19" xfId="4" applyNumberFormat="1" applyFont="1" applyFill="1" applyBorder="1" applyAlignment="1">
      <alignment horizontal="left" vertical="center"/>
    </xf>
    <xf numFmtId="174" fontId="7" fillId="0" borderId="19" xfId="4" applyNumberFormat="1" applyFont="1" applyFill="1" applyBorder="1" applyAlignment="1">
      <alignment vertical="center"/>
    </xf>
    <xf numFmtId="10" fontId="7" fillId="0" borderId="1" xfId="22" applyNumberFormat="1" applyFont="1" applyBorder="1" applyAlignment="1">
      <alignment vertical="center"/>
    </xf>
    <xf numFmtId="10" fontId="7" fillId="0" borderId="1" xfId="22" applyNumberFormat="1" applyFont="1" applyFill="1" applyBorder="1" applyAlignment="1">
      <alignment vertical="center"/>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5" fillId="0" borderId="11" xfId="0" applyFont="1" applyFill="1" applyBorder="1" applyAlignment="1">
      <alignment horizontal="justify" vertical="center" wrapText="1"/>
    </xf>
    <xf numFmtId="37" fontId="4" fillId="0" borderId="5" xfId="8" applyNumberFormat="1" applyFont="1" applyFill="1" applyBorder="1" applyAlignment="1">
      <alignment horizontal="center" vertical="center"/>
    </xf>
    <xf numFmtId="39" fontId="4" fillId="0" borderId="1" xfId="8" applyNumberFormat="1" applyFont="1" applyFill="1" applyBorder="1" applyAlignment="1">
      <alignment horizontal="center" vertical="center"/>
    </xf>
    <xf numFmtId="9" fontId="4" fillId="0" borderId="5" xfId="22" applyFont="1" applyFill="1" applyBorder="1" applyAlignment="1">
      <alignment horizontal="center" vertical="center" wrapText="1"/>
    </xf>
    <xf numFmtId="39" fontId="4" fillId="0" borderId="1" xfId="4" applyNumberFormat="1" applyFont="1" applyFill="1" applyBorder="1" applyAlignment="1" applyProtection="1">
      <alignment horizontal="center" vertical="center"/>
      <protection locked="0"/>
    </xf>
    <xf numFmtId="174" fontId="40" fillId="0" borderId="16" xfId="4" applyNumberFormat="1" applyFont="1" applyFill="1" applyBorder="1" applyAlignment="1">
      <alignment horizontal="center" vertical="center"/>
    </xf>
    <xf numFmtId="37" fontId="41" fillId="0" borderId="1" xfId="8" applyNumberFormat="1" applyFont="1" applyFill="1" applyBorder="1" applyAlignment="1">
      <alignment horizontal="center" vertical="center" wrapText="1"/>
    </xf>
    <xf numFmtId="0" fontId="40" fillId="0" borderId="16" xfId="0" applyFont="1" applyFill="1" applyBorder="1" applyAlignment="1">
      <alignment horizontal="center" vertical="center"/>
    </xf>
    <xf numFmtId="0" fontId="16" fillId="0" borderId="16" xfId="0" applyFont="1" applyFill="1" applyBorder="1" applyAlignment="1">
      <alignment horizontal="center" vertical="center"/>
    </xf>
    <xf numFmtId="0" fontId="40" fillId="0" borderId="7" xfId="0" applyFont="1" applyFill="1" applyBorder="1" applyAlignment="1">
      <alignment horizontal="center" vertical="center"/>
    </xf>
    <xf numFmtId="10" fontId="40" fillId="0" borderId="7" xfId="22" applyNumberFormat="1" applyFont="1" applyFill="1" applyBorder="1" applyAlignment="1">
      <alignment horizontal="center" vertical="center"/>
    </xf>
    <xf numFmtId="9" fontId="4" fillId="0" borderId="1" xfId="22" applyFont="1" applyFill="1" applyBorder="1" applyAlignment="1">
      <alignment horizontal="center" vertical="center" wrapText="1"/>
    </xf>
    <xf numFmtId="37" fontId="4" fillId="0" borderId="4" xfId="8" applyNumberFormat="1" applyFont="1" applyFill="1" applyBorder="1" applyAlignment="1">
      <alignment horizontal="center" vertical="center"/>
    </xf>
    <xf numFmtId="3" fontId="41" fillId="0" borderId="4" xfId="0" applyNumberFormat="1" applyFont="1" applyFill="1" applyBorder="1" applyAlignment="1">
      <alignment horizontal="center" vertical="center" wrapText="1"/>
    </xf>
    <xf numFmtId="3" fontId="41" fillId="0" borderId="5" xfId="0" applyNumberFormat="1" applyFont="1" applyFill="1" applyBorder="1" applyAlignment="1">
      <alignment horizontal="center" vertical="center" wrapText="1"/>
    </xf>
    <xf numFmtId="37" fontId="4" fillId="0" borderId="7" xfId="8" applyNumberFormat="1" applyFont="1" applyFill="1" applyBorder="1" applyAlignment="1">
      <alignment horizontal="center" vertical="center"/>
    </xf>
    <xf numFmtId="3" fontId="41" fillId="0" borderId="3" xfId="0" applyNumberFormat="1" applyFont="1" applyFill="1" applyBorder="1" applyAlignment="1">
      <alignment horizontal="center" vertical="center" wrapText="1"/>
    </xf>
    <xf numFmtId="174" fontId="41" fillId="0" borderId="1" xfId="4" applyNumberFormat="1" applyFont="1" applyFill="1" applyBorder="1" applyAlignment="1">
      <alignment horizontal="center" vertical="center"/>
    </xf>
    <xf numFmtId="3" fontId="4" fillId="0" borderId="1" xfId="8" applyNumberFormat="1" applyFont="1" applyFill="1" applyBorder="1" applyAlignment="1">
      <alignment horizontal="center" vertical="center"/>
    </xf>
    <xf numFmtId="3" fontId="41" fillId="0" borderId="1" xfId="0" applyNumberFormat="1" applyFont="1" applyFill="1" applyBorder="1" applyAlignment="1">
      <alignment horizontal="center" vertical="center" wrapText="1"/>
    </xf>
    <xf numFmtId="167" fontId="4" fillId="0" borderId="1" xfId="4" applyFont="1" applyFill="1" applyBorder="1" applyAlignment="1">
      <alignment horizontal="center" vertical="center"/>
    </xf>
    <xf numFmtId="3" fontId="7" fillId="0" borderId="14" xfId="0" applyNumberFormat="1" applyFont="1" applyFill="1" applyBorder="1" applyAlignment="1">
      <alignment horizontal="center" vertical="center" wrapText="1"/>
    </xf>
    <xf numFmtId="4" fontId="7" fillId="0" borderId="44" xfId="0"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3" fontId="7" fillId="8" borderId="1" xfId="0" applyNumberFormat="1" applyFont="1" applyFill="1" applyBorder="1" applyAlignment="1">
      <alignment horizontal="center" vertical="center" wrapText="1"/>
    </xf>
    <xf numFmtId="4" fontId="7" fillId="8" borderId="44" xfId="0" applyNumberFormat="1" applyFont="1" applyFill="1" applyBorder="1" applyAlignment="1">
      <alignment horizontal="center" vertical="center" wrapText="1"/>
    </xf>
    <xf numFmtId="170" fontId="7" fillId="8" borderId="4" xfId="0" applyNumberFormat="1"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10" fontId="40" fillId="0" borderId="1" xfId="22" applyNumberFormat="1"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3" fontId="41" fillId="0" borderId="1" xfId="8" applyNumberFormat="1" applyFont="1" applyFill="1" applyBorder="1" applyAlignment="1">
      <alignment horizontal="center" vertical="center" wrapText="1"/>
    </xf>
    <xf numFmtId="10" fontId="40" fillId="0" borderId="17" xfId="22" applyNumberFormat="1" applyFont="1" applyFill="1" applyBorder="1" applyAlignment="1">
      <alignment horizontal="center" vertical="center"/>
    </xf>
    <xf numFmtId="10" fontId="40" fillId="0" borderId="12" xfId="22" applyNumberFormat="1" applyFont="1" applyFill="1" applyBorder="1" applyAlignment="1">
      <alignment horizontal="center" vertical="center"/>
    </xf>
    <xf numFmtId="0" fontId="15"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15" fillId="0" borderId="1" xfId="0" applyFont="1" applyFill="1" applyBorder="1" applyAlignment="1">
      <alignment horizontal="justify" vertical="top" wrapText="1"/>
    </xf>
    <xf numFmtId="3" fontId="18" fillId="0" borderId="4" xfId="0" applyNumberFormat="1" applyFont="1" applyFill="1" applyBorder="1" applyAlignment="1">
      <alignment horizontal="center" vertical="center" wrapText="1"/>
    </xf>
    <xf numFmtId="39" fontId="4" fillId="7" borderId="1" xfId="8" applyNumberFormat="1" applyFont="1" applyFill="1" applyBorder="1" applyAlignment="1">
      <alignment horizontal="center" vertical="center"/>
    </xf>
    <xf numFmtId="9" fontId="4" fillId="7" borderId="5" xfId="22" applyFont="1" applyFill="1" applyBorder="1" applyAlignment="1">
      <alignment horizontal="center" vertical="center" wrapText="1"/>
    </xf>
    <xf numFmtId="3" fontId="16" fillId="7" borderId="1" xfId="0" applyNumberFormat="1" applyFont="1" applyFill="1" applyBorder="1" applyAlignment="1">
      <alignment horizontal="center" vertical="center" wrapText="1"/>
    </xf>
    <xf numFmtId="3" fontId="16" fillId="7" borderId="8" xfId="0" applyNumberFormat="1" applyFont="1" applyFill="1" applyBorder="1" applyAlignment="1">
      <alignment horizontal="center" vertical="center" wrapText="1"/>
    </xf>
    <xf numFmtId="37" fontId="4" fillId="7" borderId="1" xfId="8" applyNumberFormat="1" applyFont="1" applyFill="1" applyBorder="1" applyAlignment="1">
      <alignment horizontal="center" vertical="center"/>
    </xf>
    <xf numFmtId="37" fontId="41" fillId="7" borderId="1" xfId="0" applyNumberFormat="1" applyFont="1" applyFill="1" applyBorder="1" applyAlignment="1">
      <alignment horizontal="center" vertical="center"/>
    </xf>
    <xf numFmtId="37" fontId="41" fillId="7" borderId="1" xfId="8" applyNumberFormat="1" applyFont="1" applyFill="1" applyBorder="1" applyAlignment="1">
      <alignment horizontal="center" vertical="center" wrapText="1"/>
    </xf>
    <xf numFmtId="37" fontId="17" fillId="7" borderId="1" xfId="8" applyNumberFormat="1" applyFont="1" applyFill="1" applyBorder="1" applyAlignment="1">
      <alignment horizontal="center" vertical="center"/>
    </xf>
    <xf numFmtId="37" fontId="17" fillId="7" borderId="8" xfId="8" applyNumberFormat="1" applyFont="1" applyFill="1" applyBorder="1" applyAlignment="1">
      <alignment horizontal="center" vertical="center"/>
    </xf>
    <xf numFmtId="4" fontId="4"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37" fontId="4" fillId="7"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17" fillId="7" borderId="1" xfId="0" applyFont="1" applyFill="1" applyBorder="1" applyAlignment="1">
      <alignment horizontal="right" vertical="center"/>
    </xf>
    <xf numFmtId="0" fontId="17" fillId="7" borderId="8" xfId="0" applyFont="1" applyFill="1" applyBorder="1" applyAlignment="1">
      <alignment horizontal="right" vertical="center"/>
    </xf>
    <xf numFmtId="174" fontId="41" fillId="7" borderId="1" xfId="4" applyNumberFormat="1" applyFont="1" applyFill="1" applyBorder="1" applyAlignment="1">
      <alignment horizontal="center" vertical="center"/>
    </xf>
    <xf numFmtId="3" fontId="4" fillId="7" borderId="1" xfId="0" applyNumberFormat="1" applyFont="1" applyFill="1" applyBorder="1" applyAlignment="1">
      <alignment horizontal="center" vertical="center"/>
    </xf>
    <xf numFmtId="176" fontId="4" fillId="7" borderId="1" xfId="8" applyNumberFormat="1" applyFont="1" applyFill="1" applyBorder="1" applyAlignment="1">
      <alignment horizontal="center" vertical="center"/>
    </xf>
    <xf numFmtId="9" fontId="4" fillId="7" borderId="1" xfId="22" applyFont="1" applyFill="1" applyBorder="1" applyAlignment="1">
      <alignment horizontal="center" vertical="center" wrapText="1"/>
    </xf>
    <xf numFmtId="3" fontId="16" fillId="7" borderId="1" xfId="8" applyNumberFormat="1" applyFont="1" applyFill="1" applyBorder="1" applyAlignment="1">
      <alignment horizontal="center" vertical="center" wrapText="1"/>
    </xf>
    <xf numFmtId="3" fontId="16" fillId="7" borderId="8" xfId="8" applyNumberFormat="1" applyFont="1" applyFill="1" applyBorder="1" applyAlignment="1">
      <alignment horizontal="center" vertical="center" wrapText="1"/>
    </xf>
    <xf numFmtId="37" fontId="4" fillId="7" borderId="4" xfId="8" applyNumberFormat="1" applyFont="1" applyFill="1" applyBorder="1" applyAlignment="1">
      <alignment horizontal="center" vertical="center"/>
    </xf>
    <xf numFmtId="3" fontId="41" fillId="7" borderId="4" xfId="0" applyNumberFormat="1" applyFont="1" applyFill="1" applyBorder="1" applyAlignment="1">
      <alignment horizontal="center" vertical="center" wrapText="1"/>
    </xf>
    <xf numFmtId="37" fontId="17" fillId="7" borderId="4" xfId="8" applyNumberFormat="1" applyFont="1" applyFill="1" applyBorder="1" applyAlignment="1">
      <alignment horizontal="center" vertical="center"/>
    </xf>
    <xf numFmtId="37" fontId="17" fillId="7" borderId="39" xfId="8" applyNumberFormat="1" applyFont="1" applyFill="1" applyBorder="1" applyAlignment="1">
      <alignment horizontal="center" vertical="center"/>
    </xf>
    <xf numFmtId="174" fontId="41" fillId="7" borderId="1" xfId="4" applyNumberFormat="1" applyFont="1" applyFill="1" applyBorder="1" applyAlignment="1" applyProtection="1">
      <alignment horizontal="center" vertical="center"/>
      <protection locked="0"/>
    </xf>
    <xf numFmtId="4" fontId="16" fillId="3" borderId="3" xfId="0" applyNumberFormat="1"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3" fontId="16" fillId="3" borderId="8" xfId="0" applyNumberFormat="1" applyFont="1" applyFill="1" applyBorder="1" applyAlignment="1">
      <alignment horizontal="center" vertical="center" wrapText="1"/>
    </xf>
    <xf numFmtId="4" fontId="16" fillId="3" borderId="16" xfId="0" applyNumberFormat="1"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3" fontId="41" fillId="3" borderId="3" xfId="0" applyNumberFormat="1" applyFont="1" applyFill="1" applyBorder="1" applyAlignment="1">
      <alignment horizontal="center" vertical="center" wrapText="1"/>
    </xf>
    <xf numFmtId="10" fontId="40" fillId="3" borderId="46" xfId="22" applyNumberFormat="1" applyFont="1" applyFill="1" applyBorder="1" applyAlignment="1">
      <alignment horizontal="center" vertical="center"/>
    </xf>
    <xf numFmtId="3" fontId="4" fillId="3" borderId="1" xfId="8" applyNumberFormat="1" applyFont="1" applyFill="1" applyBorder="1" applyAlignment="1">
      <alignment horizontal="center" vertical="center"/>
    </xf>
    <xf numFmtId="37" fontId="17" fillId="3" borderId="1" xfId="8" applyNumberFormat="1" applyFont="1" applyFill="1" applyBorder="1" applyAlignment="1">
      <alignment horizontal="center" vertical="center"/>
    </xf>
    <xf numFmtId="37" fontId="17" fillId="3" borderId="8" xfId="8" applyNumberFormat="1" applyFont="1" applyFill="1" applyBorder="1" applyAlignment="1">
      <alignment horizontal="center" vertical="center"/>
    </xf>
    <xf numFmtId="37" fontId="16" fillId="3" borderId="16" xfId="8" applyNumberFormat="1" applyFont="1" applyFill="1" applyBorder="1" applyAlignment="1">
      <alignment horizontal="center" vertical="center"/>
    </xf>
    <xf numFmtId="37" fontId="16" fillId="3" borderId="1" xfId="8" applyNumberFormat="1" applyFont="1" applyFill="1" applyBorder="1" applyAlignment="1">
      <alignment horizontal="center" vertical="center"/>
    </xf>
    <xf numFmtId="3" fontId="41" fillId="3" borderId="1" xfId="0" applyNumberFormat="1" applyFont="1" applyFill="1" applyBorder="1" applyAlignment="1">
      <alignment horizontal="center" vertical="center" wrapText="1"/>
    </xf>
    <xf numFmtId="10" fontId="40" fillId="3" borderId="7" xfId="22" applyNumberFormat="1" applyFont="1" applyFill="1" applyBorder="1" applyAlignment="1">
      <alignment horizontal="center" vertical="center"/>
    </xf>
    <xf numFmtId="10" fontId="40" fillId="3" borderId="1" xfId="22" applyNumberFormat="1" applyFont="1" applyFill="1" applyBorder="1" applyAlignment="1">
      <alignment horizontal="center" vertical="center"/>
    </xf>
    <xf numFmtId="0" fontId="4" fillId="3" borderId="1" xfId="0" applyFont="1" applyFill="1" applyBorder="1" applyAlignment="1">
      <alignment horizontal="center" vertical="center"/>
    </xf>
    <xf numFmtId="0" fontId="17" fillId="3" borderId="1" xfId="0" applyFont="1" applyFill="1" applyBorder="1" applyAlignment="1">
      <alignment horizontal="right" vertical="center"/>
    </xf>
    <xf numFmtId="0" fontId="17" fillId="3" borderId="8" xfId="0" applyFont="1" applyFill="1" applyBorder="1" applyAlignment="1">
      <alignment horizontal="right" vertical="center"/>
    </xf>
    <xf numFmtId="0" fontId="16" fillId="3" borderId="16" xfId="0" applyFont="1" applyFill="1" applyBorder="1" applyAlignment="1">
      <alignment horizontal="center" vertical="center"/>
    </xf>
    <xf numFmtId="0" fontId="16" fillId="3" borderId="1" xfId="0" applyFont="1" applyFill="1" applyBorder="1" applyAlignment="1">
      <alignment horizontal="center" vertical="center"/>
    </xf>
    <xf numFmtId="0" fontId="41" fillId="3" borderId="1" xfId="0" applyFont="1" applyFill="1" applyBorder="1" applyAlignment="1">
      <alignment horizontal="center" vertical="center"/>
    </xf>
    <xf numFmtId="0" fontId="40" fillId="3" borderId="7" xfId="0" applyFont="1" applyFill="1" applyBorder="1" applyAlignment="1">
      <alignment horizontal="center" vertical="center"/>
    </xf>
    <xf numFmtId="0" fontId="40" fillId="3" borderId="1" xfId="0" applyFont="1" applyFill="1" applyBorder="1" applyAlignment="1">
      <alignment horizontal="center" vertical="center"/>
    </xf>
    <xf numFmtId="174" fontId="41" fillId="3" borderId="1" xfId="4" applyNumberFormat="1" applyFont="1" applyFill="1" applyBorder="1" applyAlignment="1" applyProtection="1">
      <alignment horizontal="center" vertical="center"/>
      <protection locked="0"/>
    </xf>
    <xf numFmtId="37" fontId="41" fillId="3" borderId="1" xfId="4" applyNumberFormat="1" applyFont="1" applyFill="1" applyBorder="1" applyAlignment="1" applyProtection="1">
      <alignment horizontal="center" vertical="center"/>
      <protection locked="0"/>
    </xf>
    <xf numFmtId="3" fontId="16" fillId="3" borderId="1" xfId="8" applyNumberFormat="1" applyFont="1" applyFill="1" applyBorder="1" applyAlignment="1">
      <alignment horizontal="center" vertical="center" wrapText="1"/>
    </xf>
    <xf numFmtId="3" fontId="16" fillId="3" borderId="8" xfId="8" applyNumberFormat="1" applyFont="1" applyFill="1" applyBorder="1" applyAlignment="1">
      <alignment horizontal="center" vertical="center" wrapText="1"/>
    </xf>
    <xf numFmtId="4" fontId="16" fillId="3" borderId="16" xfId="8" applyNumberFormat="1" applyFont="1" applyFill="1" applyBorder="1" applyAlignment="1">
      <alignment horizontal="center" vertical="center" wrapText="1"/>
    </xf>
    <xf numFmtId="4" fontId="16" fillId="3" borderId="1" xfId="8" applyNumberFormat="1" applyFont="1" applyFill="1" applyBorder="1" applyAlignment="1">
      <alignment horizontal="center" vertical="center" wrapText="1"/>
    </xf>
    <xf numFmtId="37" fontId="4" fillId="3" borderId="1" xfId="8" applyNumberFormat="1" applyFont="1" applyFill="1" applyBorder="1" applyAlignment="1">
      <alignment horizontal="center" vertical="center"/>
    </xf>
    <xf numFmtId="37" fontId="4" fillId="3" borderId="4" xfId="8" applyNumberFormat="1" applyFont="1" applyFill="1" applyBorder="1" applyAlignment="1">
      <alignment horizontal="center" vertical="center"/>
    </xf>
    <xf numFmtId="37" fontId="17" fillId="3" borderId="4" xfId="8" applyNumberFormat="1" applyFont="1" applyFill="1" applyBorder="1" applyAlignment="1">
      <alignment horizontal="center" vertical="center"/>
    </xf>
    <xf numFmtId="37" fontId="17" fillId="3" borderId="39" xfId="8" applyNumberFormat="1" applyFont="1" applyFill="1" applyBorder="1" applyAlignment="1">
      <alignment horizontal="center" vertical="center"/>
    </xf>
    <xf numFmtId="37" fontId="16" fillId="3" borderId="17" xfId="8" applyNumberFormat="1" applyFont="1" applyFill="1" applyBorder="1" applyAlignment="1">
      <alignment horizontal="center" vertical="center"/>
    </xf>
    <xf numFmtId="37" fontId="16" fillId="3" borderId="4" xfId="8" applyNumberFormat="1" applyFont="1" applyFill="1" applyBorder="1" applyAlignment="1">
      <alignment horizontal="center" vertical="center"/>
    </xf>
    <xf numFmtId="10" fontId="40" fillId="3" borderId="17" xfId="22" applyNumberFormat="1" applyFont="1" applyFill="1" applyBorder="1" applyAlignment="1">
      <alignment horizontal="center" vertical="center"/>
    </xf>
    <xf numFmtId="10" fontId="40" fillId="3" borderId="12" xfId="22"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38" fillId="7" borderId="1" xfId="0" applyFont="1" applyFill="1" applyBorder="1" applyAlignment="1">
      <alignment horizontal="center" vertical="center" wrapText="1"/>
    </xf>
    <xf numFmtId="0" fontId="21" fillId="0" borderId="1" xfId="0" applyFont="1" applyFill="1" applyBorder="1" applyAlignment="1">
      <alignment horizontal="left"/>
    </xf>
    <xf numFmtId="0" fontId="0" fillId="0" borderId="23" xfId="0" applyFill="1" applyBorder="1" applyAlignment="1">
      <alignment horizontal="center"/>
    </xf>
    <xf numFmtId="0" fontId="0" fillId="0" borderId="0" xfId="0" applyFill="1" applyBorder="1" applyAlignment="1">
      <alignment horizontal="center"/>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38" fillId="7" borderId="1" xfId="0" applyFont="1" applyFill="1" applyBorder="1" applyAlignment="1">
      <alignment horizontal="center" vertical="center"/>
    </xf>
    <xf numFmtId="0" fontId="21" fillId="0" borderId="1" xfId="0" applyFont="1" applyFill="1" applyBorder="1" applyAlignment="1">
      <alignment horizontal="lef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10" fillId="5" borderId="16"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35" fillId="0" borderId="7"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10" fillId="3" borderId="44" xfId="0" applyFont="1" applyFill="1" applyBorder="1" applyAlignment="1">
      <alignment horizontal="left" vertical="center" wrapText="1"/>
    </xf>
    <xf numFmtId="0" fontId="10" fillId="3" borderId="45"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33" fillId="3" borderId="7"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10" fillId="5" borderId="47" xfId="0" applyFont="1" applyFill="1" applyBorder="1" applyAlignment="1">
      <alignment horizontal="right" vertical="center" wrapText="1"/>
    </xf>
    <xf numFmtId="0" fontId="10" fillId="5" borderId="45" xfId="0" applyFont="1" applyFill="1" applyBorder="1" applyAlignment="1">
      <alignment horizontal="right" vertical="center" wrapText="1"/>
    </xf>
    <xf numFmtId="0" fontId="10" fillId="5" borderId="46" xfId="0" applyFont="1" applyFill="1" applyBorder="1" applyAlignment="1">
      <alignment horizontal="right" vertical="center" wrapText="1"/>
    </xf>
    <xf numFmtId="0" fontId="10" fillId="5" borderId="41"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10" fillId="5" borderId="7" xfId="0" applyFont="1" applyFill="1" applyBorder="1" applyAlignment="1">
      <alignment horizontal="right" vertical="center" wrapText="1"/>
    </xf>
    <xf numFmtId="0" fontId="34" fillId="0" borderId="1" xfId="0" applyFont="1" applyFill="1" applyBorder="1" applyAlignment="1">
      <alignment horizontal="center"/>
    </xf>
    <xf numFmtId="0" fontId="39" fillId="0" borderId="7"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32" xfId="0" applyFont="1" applyFill="1" applyBorder="1" applyAlignment="1" applyProtection="1">
      <alignment horizontal="center" vertical="center" wrapText="1"/>
      <protection locked="0"/>
    </xf>
    <xf numFmtId="174" fontId="23" fillId="3" borderId="43" xfId="0" applyNumberFormat="1" applyFont="1" applyFill="1" applyBorder="1" applyAlignment="1">
      <alignment horizontal="center"/>
    </xf>
    <xf numFmtId="174" fontId="23" fillId="3" borderId="21" xfId="0" applyNumberFormat="1" applyFont="1" applyFill="1" applyBorder="1" applyAlignment="1">
      <alignment horizontal="center"/>
    </xf>
    <xf numFmtId="174" fontId="23" fillId="3" borderId="22" xfId="0" applyNumberFormat="1" applyFont="1" applyFill="1" applyBorder="1" applyAlignment="1">
      <alignment horizontal="center"/>
    </xf>
    <xf numFmtId="174" fontId="23" fillId="3" borderId="42" xfId="0" applyNumberFormat="1" applyFont="1" applyFill="1" applyBorder="1" applyAlignment="1">
      <alignment horizontal="center"/>
    </xf>
    <xf numFmtId="174" fontId="23" fillId="3" borderId="0" xfId="0" applyNumberFormat="1" applyFont="1" applyFill="1" applyBorder="1" applyAlignment="1">
      <alignment horizontal="center"/>
    </xf>
    <xf numFmtId="174" fontId="23" fillId="3" borderId="9" xfId="0" applyNumberFormat="1" applyFont="1" applyFill="1" applyBorder="1" applyAlignment="1">
      <alignment horizontal="center"/>
    </xf>
    <xf numFmtId="174" fontId="23" fillId="3" borderId="35" xfId="0" applyNumberFormat="1" applyFont="1" applyFill="1" applyBorder="1" applyAlignment="1">
      <alignment horizontal="center"/>
    </xf>
    <xf numFmtId="174" fontId="23" fillId="3" borderId="26" xfId="0" applyNumberFormat="1" applyFont="1" applyFill="1" applyBorder="1" applyAlignment="1">
      <alignment horizontal="center"/>
    </xf>
    <xf numFmtId="174" fontId="23" fillId="3" borderId="32" xfId="0" applyNumberFormat="1" applyFont="1" applyFill="1" applyBorder="1" applyAlignment="1">
      <alignment horizontal="center"/>
    </xf>
    <xf numFmtId="0" fontId="43" fillId="7" borderId="2" xfId="0" applyFont="1" applyFill="1" applyBorder="1" applyAlignment="1">
      <alignment horizontal="justify" vertical="center" wrapText="1"/>
    </xf>
    <xf numFmtId="0" fontId="43" fillId="7" borderId="19" xfId="0" applyFont="1" applyFill="1" applyBorder="1" applyAlignment="1">
      <alignment horizontal="justify" vertical="center" wrapText="1"/>
    </xf>
    <xf numFmtId="0" fontId="43" fillId="7" borderId="34"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2" fillId="7" borderId="33" xfId="0" applyFont="1" applyFill="1" applyBorder="1" applyAlignment="1">
      <alignment horizontal="center" vertical="center" wrapText="1"/>
    </xf>
    <xf numFmtId="0" fontId="42" fillId="7" borderId="19" xfId="0" applyFont="1" applyFill="1" applyBorder="1" applyAlignment="1">
      <alignment horizontal="center" vertical="center" wrapText="1"/>
    </xf>
    <xf numFmtId="0" fontId="42" fillId="7" borderId="5"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34" xfId="0" applyFont="1" applyFill="1" applyBorder="1" applyAlignment="1">
      <alignment horizontal="center" vertical="center" wrapText="1"/>
    </xf>
    <xf numFmtId="0" fontId="5" fillId="5" borderId="14"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1" fillId="0" borderId="19" xfId="0" applyFont="1" applyFill="1" applyBorder="1" applyAlignment="1">
      <alignment horizontal="justify" vertical="center" wrapText="1"/>
    </xf>
    <xf numFmtId="0" fontId="21" fillId="0" borderId="5" xfId="0" applyFont="1" applyFill="1" applyBorder="1" applyAlignment="1">
      <alignment horizontal="justify" vertical="center" wrapText="1"/>
    </xf>
    <xf numFmtId="0" fontId="21" fillId="0" borderId="33" xfId="0" applyFont="1" applyFill="1" applyBorder="1" applyAlignment="1">
      <alignment horizontal="justify" vertical="center" wrapText="1"/>
    </xf>
    <xf numFmtId="0" fontId="42" fillId="0" borderId="33"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9"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32" xfId="0" applyFill="1" applyBorder="1" applyAlignment="1">
      <alignment horizontal="center"/>
    </xf>
    <xf numFmtId="0" fontId="10" fillId="5" borderId="48"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0" fillId="5" borderId="49" xfId="0" applyFont="1" applyFill="1" applyBorder="1" applyAlignment="1">
      <alignment horizontal="right" vertical="center" wrapText="1"/>
    </xf>
    <xf numFmtId="0" fontId="33" fillId="3" borderId="39" xfId="0" applyFont="1" applyFill="1" applyBorder="1" applyAlignment="1">
      <alignment horizontal="left" vertical="center" wrapText="1"/>
    </xf>
    <xf numFmtId="0" fontId="33" fillId="3" borderId="27" xfId="0" applyFont="1" applyFill="1" applyBorder="1" applyAlignment="1">
      <alignment horizontal="left" vertical="center" wrapText="1"/>
    </xf>
    <xf numFmtId="0" fontId="35" fillId="0" borderId="14"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3" fillId="3" borderId="49" xfId="0" applyFont="1" applyFill="1" applyBorder="1" applyAlignment="1">
      <alignment horizontal="left" vertical="center" wrapText="1"/>
    </xf>
    <xf numFmtId="0" fontId="39" fillId="3" borderId="8"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27" fillId="7" borderId="1" xfId="0" applyFont="1" applyFill="1" applyBorder="1" applyAlignment="1">
      <alignment horizontal="center" vertical="center"/>
    </xf>
    <xf numFmtId="0" fontId="0" fillId="0" borderId="1" xfId="0" applyFill="1" applyBorder="1" applyAlignment="1">
      <alignment horizontal="center" vertical="center"/>
    </xf>
    <xf numFmtId="0" fontId="27"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4" fillId="0" borderId="1" xfId="14" applyFont="1" applyFill="1" applyBorder="1" applyAlignment="1">
      <alignment horizontal="center" vertical="center" wrapText="1"/>
    </xf>
    <xf numFmtId="0" fontId="11" fillId="7" borderId="58" xfId="14" applyFont="1" applyFill="1" applyBorder="1" applyAlignment="1">
      <alignment horizontal="left" vertical="center" wrapText="1"/>
    </xf>
    <xf numFmtId="0" fontId="11" fillId="7" borderId="18" xfId="14" applyFont="1" applyFill="1" applyBorder="1" applyAlignment="1">
      <alignment horizontal="left" vertical="center" wrapText="1"/>
    </xf>
    <xf numFmtId="0" fontId="2" fillId="5" borderId="13" xfId="14" applyFont="1" applyFill="1" applyBorder="1" applyAlignment="1">
      <alignment horizontal="center" vertical="center" wrapText="1"/>
    </xf>
    <xf numFmtId="0" fontId="2" fillId="5" borderId="34" xfId="14" applyFont="1" applyFill="1" applyBorder="1" applyAlignment="1">
      <alignment horizontal="center" vertical="center" wrapText="1"/>
    </xf>
    <xf numFmtId="171" fontId="2" fillId="5" borderId="5" xfId="21" applyNumberFormat="1" applyFont="1" applyFill="1" applyBorder="1" applyAlignment="1" applyProtection="1">
      <alignment horizontal="center" vertical="center" wrapText="1"/>
      <protection locked="0"/>
    </xf>
    <xf numFmtId="171" fontId="2" fillId="5" borderId="1" xfId="21" applyNumberFormat="1" applyFont="1" applyFill="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1" fillId="0" borderId="37" xfId="14" applyFont="1" applyFill="1" applyBorder="1" applyAlignment="1">
      <alignment horizontal="justify" vertical="center" wrapText="1"/>
    </xf>
    <xf numFmtId="0" fontId="11" fillId="0" borderId="50" xfId="14" applyFont="1" applyFill="1" applyBorder="1" applyAlignment="1">
      <alignment horizontal="justify" vertical="center" wrapText="1"/>
    </xf>
    <xf numFmtId="0" fontId="4" fillId="0" borderId="1" xfId="14" applyFont="1" applyFill="1" applyBorder="1" applyAlignment="1">
      <alignment horizontal="center" vertical="top" wrapText="1"/>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 fillId="5" borderId="3" xfId="14" applyFont="1" applyFill="1" applyBorder="1" applyAlignment="1">
      <alignment horizontal="center" vertical="center" wrapText="1"/>
    </xf>
    <xf numFmtId="0" fontId="2" fillId="5" borderId="10" xfId="14" applyFont="1" applyFill="1" applyBorder="1" applyAlignment="1">
      <alignment horizontal="center" vertical="center" wrapText="1"/>
    </xf>
    <xf numFmtId="0" fontId="2" fillId="5" borderId="12" xfId="14"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9" fillId="3" borderId="16"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2" fillId="5" borderId="33" xfId="14" applyFont="1" applyFill="1" applyBorder="1" applyAlignment="1">
      <alignment horizontal="center" vertical="center" wrapText="1"/>
    </xf>
    <xf numFmtId="0" fontId="2" fillId="5" borderId="19" xfId="14" applyFont="1" applyFill="1" applyBorder="1" applyAlignment="1">
      <alignment horizontal="center" vertical="center" wrapText="1"/>
    </xf>
    <xf numFmtId="0" fontId="13" fillId="5" borderId="14" xfId="14" applyFont="1" applyFill="1" applyBorder="1" applyAlignment="1">
      <alignment horizontal="center" vertical="center" wrapText="1"/>
    </xf>
    <xf numFmtId="0" fontId="13" fillId="5" borderId="36" xfId="14" applyFont="1" applyFill="1" applyBorder="1" applyAlignment="1">
      <alignment horizontal="center" vertical="center" wrapText="1"/>
    </xf>
    <xf numFmtId="0" fontId="10" fillId="5" borderId="48"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10" fillId="5" borderId="28" xfId="0" applyFont="1" applyFill="1" applyBorder="1" applyAlignment="1">
      <alignment horizontal="left" vertical="center" wrapText="1"/>
    </xf>
    <xf numFmtId="0" fontId="10" fillId="5" borderId="40" xfId="0" applyFont="1" applyFill="1" applyBorder="1" applyAlignment="1">
      <alignment horizontal="right" vertical="center" wrapText="1"/>
    </xf>
    <xf numFmtId="0" fontId="10" fillId="5" borderId="29" xfId="0" applyFont="1" applyFill="1" applyBorder="1" applyAlignment="1">
      <alignment horizontal="right" vertical="center" wrapText="1"/>
    </xf>
    <xf numFmtId="0" fontId="10" fillId="5" borderId="30" xfId="0" applyFont="1" applyFill="1" applyBorder="1" applyAlignment="1">
      <alignment horizontal="right" vertical="center" wrapText="1"/>
    </xf>
    <xf numFmtId="0" fontId="2" fillId="5" borderId="20" xfId="14" applyFont="1" applyFill="1" applyBorder="1" applyAlignment="1">
      <alignment horizontal="center" vertical="center" wrapText="1"/>
    </xf>
    <xf numFmtId="0" fontId="2" fillId="5" borderId="25"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33" fillId="3" borderId="48"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7" fillId="7" borderId="8"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3" fillId="5" borderId="20" xfId="17" applyFont="1" applyFill="1" applyBorder="1" applyAlignment="1">
      <alignment horizontal="center" vertical="center" wrapText="1"/>
    </xf>
    <xf numFmtId="0" fontId="13" fillId="5" borderId="21" xfId="17" applyFont="1" applyFill="1" applyBorder="1" applyAlignment="1">
      <alignment horizontal="center" vertical="center" wrapText="1"/>
    </xf>
    <xf numFmtId="0" fontId="13" fillId="5" borderId="37" xfId="17" applyFont="1" applyFill="1" applyBorder="1" applyAlignment="1">
      <alignment horizontal="center" vertical="center" wrapText="1"/>
    </xf>
    <xf numFmtId="0" fontId="13" fillId="5" borderId="23" xfId="17" applyFont="1" applyFill="1" applyBorder="1" applyAlignment="1">
      <alignment horizontal="center" vertical="center" wrapText="1"/>
    </xf>
    <xf numFmtId="0" fontId="13" fillId="5" borderId="0" xfId="17" applyFont="1" applyFill="1" applyBorder="1" applyAlignment="1">
      <alignment horizontal="center" vertical="center" wrapText="1"/>
    </xf>
    <xf numFmtId="0" fontId="13" fillId="5" borderId="24" xfId="17" applyFont="1" applyFill="1" applyBorder="1" applyAlignment="1">
      <alignment horizontal="center" vertical="center" wrapText="1"/>
    </xf>
    <xf numFmtId="0" fontId="13" fillId="5" borderId="25" xfId="17" applyFont="1" applyFill="1" applyBorder="1" applyAlignment="1">
      <alignment horizontal="center" vertical="center" wrapText="1"/>
    </xf>
    <xf numFmtId="0" fontId="13" fillId="5" borderId="26" xfId="17" applyFont="1" applyFill="1" applyBorder="1" applyAlignment="1">
      <alignment horizontal="center" vertical="center" wrapText="1"/>
    </xf>
    <xf numFmtId="0" fontId="13" fillId="5" borderId="38" xfId="17" applyFont="1" applyFill="1" applyBorder="1" applyAlignment="1">
      <alignment horizontal="center" vertical="center" wrapText="1"/>
    </xf>
    <xf numFmtId="0" fontId="27" fillId="7" borderId="8" xfId="0" applyFont="1" applyFill="1" applyBorder="1" applyAlignment="1">
      <alignment horizontal="center" vertical="center"/>
    </xf>
    <xf numFmtId="0" fontId="27" fillId="7" borderId="6" xfId="0" applyFont="1" applyFill="1" applyBorder="1" applyAlignment="1">
      <alignment horizontal="center" vertical="center"/>
    </xf>
    <xf numFmtId="0" fontId="27" fillId="7" borderId="7" xfId="0" applyFont="1" applyFill="1" applyBorder="1" applyAlignment="1">
      <alignment horizontal="center" vertical="center"/>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4" fillId="0" borderId="33" xfId="0" applyNumberFormat="1"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36" fillId="3" borderId="14" xfId="17" applyFont="1" applyFill="1" applyBorder="1" applyAlignment="1">
      <alignment vertical="center" wrapText="1"/>
    </xf>
    <xf numFmtId="0" fontId="36" fillId="3" borderId="29" xfId="17" applyFont="1" applyFill="1" applyBorder="1" applyAlignment="1">
      <alignment vertical="center" wrapText="1"/>
    </xf>
    <xf numFmtId="0" fontId="36" fillId="3" borderId="30" xfId="17" applyFont="1" applyFill="1" applyBorder="1" applyAlignment="1">
      <alignment vertical="center" wrapText="1"/>
    </xf>
    <xf numFmtId="175" fontId="0" fillId="0" borderId="60" xfId="0" applyNumberFormat="1" applyFill="1" applyBorder="1" applyAlignment="1">
      <alignment horizontal="center" vertical="center" wrapText="1"/>
    </xf>
    <xf numFmtId="175" fontId="0" fillId="0" borderId="59" xfId="0" applyNumberFormat="1" applyFill="1" applyBorder="1" applyAlignment="1">
      <alignment horizontal="center" vertical="center" wrapText="1"/>
    </xf>
    <xf numFmtId="175" fontId="0" fillId="0" borderId="51" xfId="0" applyNumberFormat="1" applyFill="1" applyBorder="1" applyAlignment="1">
      <alignment horizontal="center" vertical="center" wrapText="1"/>
    </xf>
    <xf numFmtId="0" fontId="37" fillId="5" borderId="40" xfId="17" applyFont="1" applyFill="1" applyBorder="1" applyAlignment="1">
      <alignment horizontal="right" vertical="center" wrapText="1"/>
    </xf>
    <xf numFmtId="0" fontId="37" fillId="5" borderId="29" xfId="17" applyFont="1" applyFill="1" applyBorder="1" applyAlignment="1">
      <alignment horizontal="right" vertical="center" wrapText="1"/>
    </xf>
    <xf numFmtId="0" fontId="37" fillId="5" borderId="36" xfId="17" applyFont="1" applyFill="1" applyBorder="1" applyAlignment="1">
      <alignment horizontal="right" vertical="center" wrapText="1"/>
    </xf>
    <xf numFmtId="0" fontId="37" fillId="5" borderId="48" xfId="17" applyFont="1" applyFill="1" applyBorder="1" applyAlignment="1">
      <alignment horizontal="right" vertical="center" wrapText="1"/>
    </xf>
    <xf numFmtId="0" fontId="37" fillId="5" borderId="27" xfId="17" applyFont="1" applyFill="1" applyBorder="1" applyAlignment="1">
      <alignment horizontal="right" vertical="center" wrapText="1"/>
    </xf>
    <xf numFmtId="0" fontId="37" fillId="5" borderId="49" xfId="17" applyFont="1" applyFill="1" applyBorder="1" applyAlignment="1">
      <alignment horizontal="right" vertical="center" wrapText="1"/>
    </xf>
    <xf numFmtId="0" fontId="41" fillId="0" borderId="52" xfId="0" applyFont="1" applyBorder="1" applyAlignment="1">
      <alignment horizontal="center" vertical="center"/>
    </xf>
    <xf numFmtId="0" fontId="41" fillId="0" borderId="53" xfId="0" applyFont="1" applyBorder="1" applyAlignment="1">
      <alignment horizontal="center" vertical="center"/>
    </xf>
    <xf numFmtId="0" fontId="31" fillId="0" borderId="3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6" fillId="3" borderId="39" xfId="17" applyFont="1" applyFill="1" applyBorder="1" applyAlignment="1">
      <alignment horizontal="left" vertical="center" wrapText="1"/>
    </xf>
    <xf numFmtId="0" fontId="36" fillId="3" borderId="27" xfId="17" applyFont="1" applyFill="1" applyBorder="1" applyAlignment="1">
      <alignment horizontal="left" vertical="center" wrapText="1"/>
    </xf>
    <xf numFmtId="0" fontId="36" fillId="3" borderId="28" xfId="17" applyFont="1" applyFill="1" applyBorder="1" applyAlignment="1">
      <alignment horizontal="left" vertical="center" wrapText="1"/>
    </xf>
    <xf numFmtId="0" fontId="13" fillId="5" borderId="3" xfId="17" applyFont="1" applyFill="1" applyBorder="1" applyAlignment="1">
      <alignment horizontal="center" vertical="center" wrapText="1"/>
    </xf>
    <xf numFmtId="0" fontId="13" fillId="5" borderId="10" xfId="17"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7" xfId="0" applyFont="1" applyFill="1" applyBorder="1" applyAlignment="1">
      <alignment horizontal="left" vertical="center" wrapText="1"/>
    </xf>
    <xf numFmtId="0" fontId="33" fillId="3" borderId="4" xfId="0" applyFont="1" applyFill="1" applyBorder="1" applyAlignment="1">
      <alignment horizontal="left" vertical="center" wrapText="1"/>
    </xf>
    <xf numFmtId="175" fontId="0" fillId="0" borderId="18"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3" fillId="5" borderId="4" xfId="17" applyFont="1" applyFill="1" applyBorder="1" applyAlignment="1">
      <alignment horizontal="center" vertical="center" wrapText="1"/>
    </xf>
    <xf numFmtId="0" fontId="13" fillId="5" borderId="15" xfId="17" applyFont="1" applyFill="1" applyBorder="1" applyAlignment="1">
      <alignment horizontal="center" vertical="center" wrapText="1"/>
    </xf>
    <xf numFmtId="0" fontId="13" fillId="5" borderId="17" xfId="17" applyFont="1" applyFill="1" applyBorder="1" applyAlignment="1">
      <alignment horizontal="center" vertical="center" wrapText="1"/>
    </xf>
    <xf numFmtId="0" fontId="41" fillId="0" borderId="56" xfId="0" applyFont="1" applyBorder="1" applyAlignment="1">
      <alignment horizontal="center" vertical="center"/>
    </xf>
    <xf numFmtId="0" fontId="41" fillId="0" borderId="55" xfId="0" applyFont="1" applyBorder="1" applyAlignment="1">
      <alignment horizontal="center" vertical="center"/>
    </xf>
    <xf numFmtId="0" fontId="41" fillId="0" borderId="57" xfId="0" applyFont="1" applyBorder="1" applyAlignment="1">
      <alignment horizontal="center" vertical="center"/>
    </xf>
    <xf numFmtId="0" fontId="13" fillId="5" borderId="14" xfId="17" applyFont="1" applyFill="1" applyBorder="1" applyAlignment="1">
      <alignment horizontal="center" vertical="center" wrapText="1"/>
    </xf>
    <xf numFmtId="0" fontId="13" fillId="5" borderId="29" xfId="17" applyFont="1" applyFill="1" applyBorder="1" applyAlignment="1">
      <alignment horizontal="center" vertical="center" wrapText="1"/>
    </xf>
    <xf numFmtId="3" fontId="31" fillId="0" borderId="33" xfId="0" applyNumberFormat="1" applyFont="1" applyFill="1" applyBorder="1" applyAlignment="1">
      <alignment horizontal="center" vertical="center" wrapText="1"/>
    </xf>
    <xf numFmtId="3" fontId="31" fillId="0" borderId="19" xfId="0" applyNumberFormat="1" applyFont="1" applyFill="1" applyBorder="1" applyAlignment="1">
      <alignment horizontal="center" vertical="center" wrapText="1"/>
    </xf>
    <xf numFmtId="3" fontId="31" fillId="0" borderId="34"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ill="1" applyBorder="1" applyAlignment="1">
      <alignment horizontal="center" vertical="center"/>
    </xf>
  </cellXfs>
  <cellStyles count="26">
    <cellStyle name="Coma 2" xfId="1" xr:uid="{00000000-0005-0000-0000-000000000000}"/>
    <cellStyle name="Coma 2 2" xfId="2" xr:uid="{00000000-0005-0000-0000-000001000000}"/>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9000000}"/>
    <cellStyle name="Moneda 2 2" xfId="9" xr:uid="{00000000-0005-0000-0000-00000A000000}"/>
    <cellStyle name="Moneda 2 2 2" xfId="10" xr:uid="{00000000-0005-0000-0000-00000B000000}"/>
    <cellStyle name="Moneda 2 3" xfId="11" xr:uid="{00000000-0005-0000-0000-00000C000000}"/>
    <cellStyle name="Moneda 3" xfId="12" xr:uid="{00000000-0005-0000-0000-00000D000000}"/>
    <cellStyle name="Moneda 4" xfId="13" xr:uid="{00000000-0005-0000-0000-00000E000000}"/>
    <cellStyle name="Normal" xfId="0" builtinId="0"/>
    <cellStyle name="Normal 2" xfId="14" xr:uid="{00000000-0005-0000-0000-000010000000}"/>
    <cellStyle name="Normal 2 10" xfId="15" xr:uid="{00000000-0005-0000-0000-000011000000}"/>
    <cellStyle name="Normal 3" xfId="16" xr:uid="{00000000-0005-0000-0000-000012000000}"/>
    <cellStyle name="Normal 3 2" xfId="17" xr:uid="{00000000-0005-0000-0000-000013000000}"/>
    <cellStyle name="Normal 4 2" xfId="18" xr:uid="{00000000-0005-0000-0000-000014000000}"/>
    <cellStyle name="Porcentaje" xfId="19" builtinId="5"/>
    <cellStyle name="Porcentaje 2" xfId="22" xr:uid="{00000000-0005-0000-0000-000016000000}"/>
    <cellStyle name="Porcentaje 3" xfId="23" xr:uid="{00000000-0005-0000-0000-000017000000}"/>
    <cellStyle name="Porcentaje 4" xfId="24" xr:uid="{00000000-0005-0000-0000-000018000000}"/>
    <cellStyle name="Porcentual 2" xfId="20" xr:uid="{00000000-0005-0000-0000-000019000000}"/>
    <cellStyle name="Porcentual 2 2" xfId="21" xr:uid="{00000000-0005-0000-0000-00001A000000}"/>
  </cellStyles>
  <dxfs count="0"/>
  <tableStyles count="0" defaultTableStyle="TableStyleMedium9" defaultPivotStyle="PivotStyleLight16"/>
  <colors>
    <mruColors>
      <color rgb="FF6699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5532</xdr:colOff>
      <xdr:row>1</xdr:row>
      <xdr:rowOff>114299</xdr:rowOff>
    </xdr:from>
    <xdr:to>
      <xdr:col>4</xdr:col>
      <xdr:colOff>675969</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1" y="375468"/>
          <a:ext cx="1669026" cy="1370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238126</xdr:colOff>
      <xdr:row>0</xdr:row>
      <xdr:rowOff>73819</xdr:rowOff>
    </xdr:from>
    <xdr:to>
      <xdr:col>3</xdr:col>
      <xdr:colOff>169559</xdr:colOff>
      <xdr:row>2</xdr:row>
      <xdr:rowOff>214312</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6" y="73819"/>
          <a:ext cx="1610214" cy="178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154082</xdr:colOff>
      <xdr:row>0</xdr:row>
      <xdr:rowOff>115139</xdr:rowOff>
    </xdr:from>
    <xdr:to>
      <xdr:col>2</xdr:col>
      <xdr:colOff>157256</xdr:colOff>
      <xdr:row>2</xdr:row>
      <xdr:rowOff>309942</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082" y="115139"/>
          <a:ext cx="1056527" cy="1561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108836</xdr:rowOff>
    </xdr:from>
    <xdr:to>
      <xdr:col>2</xdr:col>
      <xdr:colOff>1881188</xdr:colOff>
      <xdr:row>2</xdr:row>
      <xdr:rowOff>107964</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0" y="108836"/>
          <a:ext cx="4941094" cy="1106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OS\Myriam.Leon\Mis%20documentos\2019\ACTUALIZACI&#211;N%20SEGPLAN\INICIAL-%20Reprogramaci&#243;n\980\Plan%20de%20accion-980%20reprogramaci&#243;n%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sheetData sheetId="1">
        <row r="16">
          <cell r="N16">
            <v>0</v>
          </cell>
        </row>
        <row r="17">
          <cell r="N17"/>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0"/>
  <sheetViews>
    <sheetView zoomScale="48" zoomScaleNormal="48" zoomScaleSheetLayoutView="70" workbookViewId="0">
      <selection activeCell="K11" sqref="K1:L1048576"/>
    </sheetView>
  </sheetViews>
  <sheetFormatPr baseColWidth="10" defaultRowHeight="15" x14ac:dyDescent="0.25"/>
  <cols>
    <col min="1" max="1" width="4" style="1" customWidth="1"/>
    <col min="2" max="2" width="7.42578125" style="1" customWidth="1"/>
    <col min="3" max="3" width="12.42578125" style="1" customWidth="1"/>
    <col min="4" max="4" width="7.7109375" style="1" customWidth="1"/>
    <col min="5" max="5" width="10.42578125" style="1" customWidth="1"/>
    <col min="6" max="6" width="12" style="1" customWidth="1"/>
    <col min="7" max="7" width="11.28515625" style="1" customWidth="1"/>
    <col min="8" max="8" width="8.7109375" style="1" customWidth="1"/>
    <col min="9" max="9" width="7.28515625" style="1" customWidth="1"/>
    <col min="10" max="10" width="14.42578125" style="18" customWidth="1"/>
    <col min="11" max="11" width="17.140625" style="24" hidden="1" customWidth="1"/>
    <col min="12" max="12" width="10.85546875" style="23" hidden="1" customWidth="1"/>
    <col min="13" max="13" width="12.7109375" style="18" customWidth="1"/>
    <col min="14" max="14" width="11.7109375" style="24" customWidth="1"/>
    <col min="15" max="15" width="14.5703125" style="24" hidden="1" customWidth="1"/>
    <col min="16" max="16" width="12.7109375" style="23" hidden="1" customWidth="1"/>
    <col min="17" max="17" width="14.28515625" style="23" hidden="1" customWidth="1"/>
    <col min="18" max="18" width="12.7109375" style="23" hidden="1" customWidth="1"/>
    <col min="19" max="19" width="12" style="23" customWidth="1"/>
    <col min="20" max="20" width="9.5703125" style="24" customWidth="1"/>
    <col min="21" max="21" width="12.7109375" style="24" hidden="1" customWidth="1"/>
    <col min="22" max="22" width="9" style="23" hidden="1" customWidth="1"/>
    <col min="23" max="24" width="12.7109375" style="23" hidden="1" customWidth="1"/>
    <col min="25" max="25" width="12.7109375" style="23" customWidth="1"/>
    <col min="26" max="26" width="12.7109375" style="24" customWidth="1"/>
    <col min="27" max="27" width="13.85546875" style="24" customWidth="1"/>
    <col min="28" max="28" width="13.42578125" style="23" customWidth="1"/>
    <col min="29" max="31" width="12.7109375" style="23" hidden="1" customWidth="1"/>
    <col min="32" max="32" width="12.28515625" style="24" hidden="1" customWidth="1"/>
    <col min="33" max="33" width="12" style="24" customWidth="1"/>
    <col min="34" max="37" width="12.7109375" style="24" hidden="1" customWidth="1"/>
    <col min="38" max="38" width="7.140625" style="24" hidden="1" customWidth="1"/>
    <col min="39" max="39" width="10.7109375" style="1" customWidth="1"/>
    <col min="40" max="40" width="16.5703125" style="1" hidden="1" customWidth="1"/>
    <col min="41" max="41" width="12.85546875" style="1" hidden="1" customWidth="1"/>
    <col min="42" max="42" width="14.28515625" style="1" hidden="1" customWidth="1"/>
    <col min="43" max="43" width="12.28515625" style="1" customWidth="1"/>
    <col min="44" max="44" width="13.140625" style="1" customWidth="1"/>
    <col min="45" max="45" width="61.5703125" style="1" customWidth="1"/>
    <col min="46" max="46" width="20" style="1" customWidth="1"/>
    <col min="47" max="47" width="20.28515625" style="1" customWidth="1"/>
    <col min="48" max="48" width="26" style="1" customWidth="1"/>
    <col min="49" max="49" width="19.7109375" style="1" customWidth="1"/>
    <col min="50" max="50" width="11.42578125" style="1"/>
    <col min="51" max="51" width="56.5703125" style="1" customWidth="1"/>
    <col min="52" max="16384" width="11.42578125" style="1"/>
  </cols>
  <sheetData>
    <row r="1" spans="1:49" ht="21" customHeight="1" x14ac:dyDescent="0.25">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49" s="45" customFormat="1" ht="40.5" customHeight="1" x14ac:dyDescent="0.5">
      <c r="A2" s="300"/>
      <c r="B2" s="300"/>
      <c r="C2" s="300"/>
      <c r="D2" s="300"/>
      <c r="E2" s="300"/>
      <c r="F2" s="300"/>
      <c r="G2" s="300"/>
      <c r="H2" s="281" t="s">
        <v>136</v>
      </c>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row>
    <row r="3" spans="1:49" s="45" customFormat="1" ht="45" customHeight="1" x14ac:dyDescent="0.5">
      <c r="A3" s="300"/>
      <c r="B3" s="300"/>
      <c r="C3" s="300"/>
      <c r="D3" s="300"/>
      <c r="E3" s="300"/>
      <c r="F3" s="300"/>
      <c r="G3" s="300"/>
      <c r="H3" s="301" t="s">
        <v>131</v>
      </c>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row>
    <row r="4" spans="1:49" s="44" customFormat="1" ht="63" customHeight="1" x14ac:dyDescent="0.4">
      <c r="A4" s="300"/>
      <c r="B4" s="300"/>
      <c r="C4" s="300"/>
      <c r="D4" s="300"/>
      <c r="E4" s="300"/>
      <c r="F4" s="300"/>
      <c r="G4" s="300"/>
      <c r="H4" s="292" t="s">
        <v>124</v>
      </c>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t="s">
        <v>125</v>
      </c>
      <c r="AN4" s="293"/>
      <c r="AO4" s="293"/>
      <c r="AP4" s="293"/>
      <c r="AQ4" s="293"/>
      <c r="AR4" s="293"/>
      <c r="AS4" s="293"/>
      <c r="AT4" s="293"/>
      <c r="AU4" s="293"/>
      <c r="AV4" s="293"/>
      <c r="AW4" s="293"/>
    </row>
    <row r="5" spans="1:49" ht="41.25" customHeight="1" x14ac:dyDescent="0.25">
      <c r="A5" s="294" t="s">
        <v>0</v>
      </c>
      <c r="B5" s="295"/>
      <c r="C5" s="295"/>
      <c r="D5" s="295"/>
      <c r="E5" s="295"/>
      <c r="F5" s="295"/>
      <c r="G5" s="295"/>
      <c r="H5" s="295"/>
      <c r="I5" s="295"/>
      <c r="J5" s="295"/>
      <c r="K5" s="295"/>
      <c r="L5" s="295"/>
      <c r="M5" s="295"/>
      <c r="N5" s="295"/>
      <c r="O5" s="295"/>
      <c r="P5" s="295"/>
      <c r="Q5" s="295"/>
      <c r="R5" s="296"/>
      <c r="S5" s="283" t="s">
        <v>137</v>
      </c>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5"/>
    </row>
    <row r="6" spans="1:49" ht="26.25" customHeight="1" x14ac:dyDescent="0.25">
      <c r="A6" s="297" t="s">
        <v>2</v>
      </c>
      <c r="B6" s="298"/>
      <c r="C6" s="298"/>
      <c r="D6" s="298"/>
      <c r="E6" s="298"/>
      <c r="F6" s="298"/>
      <c r="G6" s="298"/>
      <c r="H6" s="298"/>
      <c r="I6" s="298"/>
      <c r="J6" s="298"/>
      <c r="K6" s="298"/>
      <c r="L6" s="298"/>
      <c r="M6" s="298"/>
      <c r="N6" s="298"/>
      <c r="O6" s="298"/>
      <c r="P6" s="298"/>
      <c r="Q6" s="298"/>
      <c r="R6" s="299"/>
      <c r="S6" s="286" t="s">
        <v>148</v>
      </c>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8"/>
    </row>
    <row r="7" spans="1:49" ht="30" customHeight="1" x14ac:dyDescent="0.25">
      <c r="A7" s="279" t="s">
        <v>3</v>
      </c>
      <c r="B7" s="280"/>
      <c r="C7" s="280"/>
      <c r="D7" s="280"/>
      <c r="E7" s="280"/>
      <c r="F7" s="280"/>
      <c r="G7" s="280"/>
      <c r="H7" s="280"/>
      <c r="I7" s="280"/>
      <c r="J7" s="280"/>
      <c r="K7" s="280"/>
      <c r="L7" s="280"/>
      <c r="M7" s="280"/>
      <c r="N7" s="280"/>
      <c r="O7" s="280"/>
      <c r="P7" s="280"/>
      <c r="Q7" s="280"/>
      <c r="R7" s="280"/>
      <c r="S7" s="286" t="s">
        <v>149</v>
      </c>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8"/>
    </row>
    <row r="8" spans="1:49" ht="30" customHeight="1" thickBot="1" x14ac:dyDescent="0.3">
      <c r="A8" s="279" t="s">
        <v>1</v>
      </c>
      <c r="B8" s="280"/>
      <c r="C8" s="280"/>
      <c r="D8" s="280"/>
      <c r="E8" s="280"/>
      <c r="F8" s="280"/>
      <c r="G8" s="280"/>
      <c r="H8" s="280"/>
      <c r="I8" s="280"/>
      <c r="J8" s="280"/>
      <c r="K8" s="280"/>
      <c r="L8" s="280"/>
      <c r="M8" s="280"/>
      <c r="N8" s="280"/>
      <c r="O8" s="280"/>
      <c r="P8" s="280"/>
      <c r="Q8" s="280"/>
      <c r="R8" s="280"/>
      <c r="S8" s="289" t="s">
        <v>150</v>
      </c>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1"/>
    </row>
    <row r="9" spans="1:49" ht="36" customHeight="1" thickBot="1" x14ac:dyDescent="0.3">
      <c r="A9" s="263"/>
      <c r="B9" s="264"/>
      <c r="C9" s="264"/>
      <c r="D9" s="264"/>
      <c r="E9" s="264"/>
      <c r="F9" s="264"/>
      <c r="G9" s="264"/>
      <c r="H9" s="264"/>
      <c r="I9" s="264"/>
      <c r="J9" s="264"/>
      <c r="K9" s="264"/>
      <c r="L9" s="264"/>
      <c r="M9" s="264"/>
      <c r="N9" s="264"/>
      <c r="O9" s="264"/>
      <c r="P9" s="264"/>
      <c r="Q9" s="264"/>
      <c r="R9" s="27"/>
      <c r="S9" s="27"/>
      <c r="T9" s="27"/>
      <c r="U9" s="27"/>
      <c r="V9" s="27"/>
      <c r="W9" s="27"/>
      <c r="X9" s="27"/>
      <c r="Y9" s="27"/>
      <c r="Z9" s="27"/>
      <c r="AA9" s="27"/>
      <c r="AB9" s="27"/>
      <c r="AC9" s="27"/>
      <c r="AD9" s="27"/>
      <c r="AE9" s="27"/>
      <c r="AF9" s="27"/>
      <c r="AG9" s="27"/>
      <c r="AH9" s="27"/>
      <c r="AI9" s="27"/>
      <c r="AJ9" s="27"/>
      <c r="AK9" s="27"/>
      <c r="AL9" s="27"/>
      <c r="AM9" s="28"/>
      <c r="AN9" s="28"/>
      <c r="AO9" s="28"/>
      <c r="AP9" s="28"/>
      <c r="AQ9" s="28"/>
      <c r="AR9" s="28"/>
      <c r="AS9" s="28"/>
      <c r="AT9" s="28"/>
      <c r="AU9" s="28"/>
      <c r="AV9" s="28"/>
      <c r="AW9" s="29"/>
    </row>
    <row r="10" spans="1:49" s="2" customFormat="1" ht="62.25" customHeight="1" x14ac:dyDescent="0.25">
      <c r="A10" s="267" t="s">
        <v>113</v>
      </c>
      <c r="B10" s="268"/>
      <c r="C10" s="268"/>
      <c r="D10" s="268" t="s">
        <v>83</v>
      </c>
      <c r="E10" s="268"/>
      <c r="F10" s="268" t="s">
        <v>85</v>
      </c>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t="s">
        <v>93</v>
      </c>
      <c r="AR10" s="268" t="s">
        <v>94</v>
      </c>
      <c r="AS10" s="303" t="s">
        <v>95</v>
      </c>
      <c r="AT10" s="303" t="s">
        <v>96</v>
      </c>
      <c r="AU10" s="303" t="s">
        <v>97</v>
      </c>
      <c r="AV10" s="303" t="s">
        <v>98</v>
      </c>
      <c r="AW10" s="306" t="s">
        <v>99</v>
      </c>
    </row>
    <row r="11" spans="1:49" s="3" customFormat="1" ht="45.75" customHeight="1" x14ac:dyDescent="0.2">
      <c r="A11" s="265" t="s">
        <v>112</v>
      </c>
      <c r="B11" s="271" t="s">
        <v>82</v>
      </c>
      <c r="C11" s="269" t="s">
        <v>114</v>
      </c>
      <c r="D11" s="269" t="s">
        <v>68</v>
      </c>
      <c r="E11" s="269" t="s">
        <v>84</v>
      </c>
      <c r="F11" s="269" t="s">
        <v>86</v>
      </c>
      <c r="G11" s="269" t="s">
        <v>87</v>
      </c>
      <c r="H11" s="269" t="s">
        <v>88</v>
      </c>
      <c r="I11" s="269" t="s">
        <v>89</v>
      </c>
      <c r="J11" s="269" t="s">
        <v>90</v>
      </c>
      <c r="K11" s="46"/>
      <c r="L11" s="309" t="s">
        <v>91</v>
      </c>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1"/>
      <c r="AM11" s="312" t="s">
        <v>92</v>
      </c>
      <c r="AN11" s="312"/>
      <c r="AO11" s="312"/>
      <c r="AP11" s="312"/>
      <c r="AQ11" s="269"/>
      <c r="AR11" s="269"/>
      <c r="AS11" s="304"/>
      <c r="AT11" s="304"/>
      <c r="AU11" s="304"/>
      <c r="AV11" s="304"/>
      <c r="AW11" s="307"/>
    </row>
    <row r="12" spans="1:49" s="3" customFormat="1" ht="24.75" customHeight="1" x14ac:dyDescent="0.2">
      <c r="A12" s="265"/>
      <c r="B12" s="271"/>
      <c r="C12" s="269"/>
      <c r="D12" s="269"/>
      <c r="E12" s="269"/>
      <c r="F12" s="269"/>
      <c r="G12" s="269"/>
      <c r="H12" s="269"/>
      <c r="I12" s="269"/>
      <c r="J12" s="269"/>
      <c r="K12" s="47"/>
      <c r="L12" s="312">
        <v>2016</v>
      </c>
      <c r="M12" s="312"/>
      <c r="N12" s="312"/>
      <c r="O12" s="309">
        <v>2017</v>
      </c>
      <c r="P12" s="310"/>
      <c r="Q12" s="310"/>
      <c r="R12" s="310"/>
      <c r="S12" s="310"/>
      <c r="T12" s="311"/>
      <c r="U12" s="309">
        <v>2018</v>
      </c>
      <c r="V12" s="310"/>
      <c r="W12" s="310"/>
      <c r="X12" s="310"/>
      <c r="Y12" s="310"/>
      <c r="Z12" s="311"/>
      <c r="AA12" s="309">
        <v>2019</v>
      </c>
      <c r="AB12" s="310"/>
      <c r="AC12" s="310"/>
      <c r="AD12" s="310"/>
      <c r="AE12" s="310"/>
      <c r="AF12" s="311"/>
      <c r="AG12" s="309">
        <v>20120</v>
      </c>
      <c r="AH12" s="310"/>
      <c r="AI12" s="310"/>
      <c r="AJ12" s="310"/>
      <c r="AK12" s="310"/>
      <c r="AL12" s="311"/>
      <c r="AM12" s="269" t="s">
        <v>4</v>
      </c>
      <c r="AN12" s="269" t="s">
        <v>5</v>
      </c>
      <c r="AO12" s="269" t="s">
        <v>6</v>
      </c>
      <c r="AP12" s="269" t="s">
        <v>7</v>
      </c>
      <c r="AQ12" s="269"/>
      <c r="AR12" s="269"/>
      <c r="AS12" s="304"/>
      <c r="AT12" s="304"/>
      <c r="AU12" s="304"/>
      <c r="AV12" s="304"/>
      <c r="AW12" s="307"/>
    </row>
    <row r="13" spans="1:49" s="3" customFormat="1" ht="69.75" customHeight="1" thickBot="1" x14ac:dyDescent="0.25">
      <c r="A13" s="266"/>
      <c r="B13" s="272"/>
      <c r="C13" s="270"/>
      <c r="D13" s="270"/>
      <c r="E13" s="270"/>
      <c r="F13" s="270"/>
      <c r="G13" s="270"/>
      <c r="H13" s="270"/>
      <c r="I13" s="270"/>
      <c r="J13" s="270"/>
      <c r="K13" s="48" t="s">
        <v>115</v>
      </c>
      <c r="L13" s="48" t="s">
        <v>119</v>
      </c>
      <c r="M13" s="48" t="s">
        <v>123</v>
      </c>
      <c r="N13" s="48" t="s">
        <v>31</v>
      </c>
      <c r="O13" s="48" t="s">
        <v>118</v>
      </c>
      <c r="P13" s="48" t="s">
        <v>121</v>
      </c>
      <c r="Q13" s="48" t="s">
        <v>122</v>
      </c>
      <c r="R13" s="48" t="s">
        <v>119</v>
      </c>
      <c r="S13" s="48" t="s">
        <v>123</v>
      </c>
      <c r="T13" s="48" t="s">
        <v>31</v>
      </c>
      <c r="U13" s="48" t="s">
        <v>118</v>
      </c>
      <c r="V13" s="48" t="s">
        <v>121</v>
      </c>
      <c r="W13" s="48" t="s">
        <v>122</v>
      </c>
      <c r="X13" s="48" t="s">
        <v>119</v>
      </c>
      <c r="Y13" s="48" t="s">
        <v>123</v>
      </c>
      <c r="Z13" s="48" t="s">
        <v>31</v>
      </c>
      <c r="AA13" s="84" t="s">
        <v>118</v>
      </c>
      <c r="AB13" s="84" t="s">
        <v>121</v>
      </c>
      <c r="AC13" s="84" t="s">
        <v>122</v>
      </c>
      <c r="AD13" s="84" t="s">
        <v>119</v>
      </c>
      <c r="AE13" s="84" t="s">
        <v>123</v>
      </c>
      <c r="AF13" s="84" t="s">
        <v>31</v>
      </c>
      <c r="AG13" s="48" t="s">
        <v>118</v>
      </c>
      <c r="AH13" s="48" t="s">
        <v>121</v>
      </c>
      <c r="AI13" s="48" t="s">
        <v>122</v>
      </c>
      <c r="AJ13" s="48" t="s">
        <v>119</v>
      </c>
      <c r="AK13" s="48" t="s">
        <v>123</v>
      </c>
      <c r="AL13" s="48" t="s">
        <v>31</v>
      </c>
      <c r="AM13" s="270"/>
      <c r="AN13" s="270"/>
      <c r="AO13" s="270"/>
      <c r="AP13" s="270"/>
      <c r="AQ13" s="270"/>
      <c r="AR13" s="270"/>
      <c r="AS13" s="305"/>
      <c r="AT13" s="305"/>
      <c r="AU13" s="305"/>
      <c r="AV13" s="305"/>
      <c r="AW13" s="308"/>
    </row>
    <row r="14" spans="1:49" s="3" customFormat="1" ht="354.75" customHeight="1" x14ac:dyDescent="0.2">
      <c r="A14" s="275">
        <v>17</v>
      </c>
      <c r="B14" s="275">
        <v>980</v>
      </c>
      <c r="C14" s="277" t="s">
        <v>151</v>
      </c>
      <c r="D14" s="137">
        <v>262</v>
      </c>
      <c r="E14" s="138" t="s">
        <v>152</v>
      </c>
      <c r="F14" s="139">
        <v>169</v>
      </c>
      <c r="G14" s="137" t="s">
        <v>153</v>
      </c>
      <c r="H14" s="138" t="s">
        <v>154</v>
      </c>
      <c r="I14" s="138" t="s">
        <v>155</v>
      </c>
      <c r="J14" s="140">
        <v>15</v>
      </c>
      <c r="K14" s="97">
        <v>15</v>
      </c>
      <c r="L14" s="141">
        <v>0</v>
      </c>
      <c r="M14" s="141">
        <v>0</v>
      </c>
      <c r="N14" s="141">
        <v>0</v>
      </c>
      <c r="O14" s="141">
        <v>0</v>
      </c>
      <c r="P14" s="141">
        <v>0</v>
      </c>
      <c r="Q14" s="141">
        <v>0</v>
      </c>
      <c r="R14" s="141">
        <v>0</v>
      </c>
      <c r="S14" s="142">
        <v>0</v>
      </c>
      <c r="T14" s="141">
        <v>0</v>
      </c>
      <c r="U14" s="141">
        <v>7</v>
      </c>
      <c r="V14" s="141">
        <v>7</v>
      </c>
      <c r="W14" s="143">
        <v>7</v>
      </c>
      <c r="X14" s="100">
        <v>0</v>
      </c>
      <c r="Y14" s="141">
        <v>0</v>
      </c>
      <c r="Z14" s="141">
        <v>0</v>
      </c>
      <c r="AA14" s="141">
        <v>15</v>
      </c>
      <c r="AB14" s="141">
        <v>15</v>
      </c>
      <c r="AC14" s="141"/>
      <c r="AE14" s="144"/>
      <c r="AF14" s="144"/>
      <c r="AG14" s="141">
        <v>0</v>
      </c>
      <c r="AH14" s="145"/>
      <c r="AI14" s="146"/>
      <c r="AJ14" s="146"/>
      <c r="AK14" s="147"/>
      <c r="AL14" s="147"/>
      <c r="AM14" s="97">
        <v>0</v>
      </c>
      <c r="AN14" s="141">
        <v>0</v>
      </c>
      <c r="AO14" s="97">
        <v>0</v>
      </c>
      <c r="AP14" s="97">
        <v>0</v>
      </c>
      <c r="AQ14" s="152">
        <v>0</v>
      </c>
      <c r="AR14" s="152">
        <v>0</v>
      </c>
      <c r="AS14" s="193" t="s">
        <v>159</v>
      </c>
      <c r="AT14" s="155" t="s">
        <v>143</v>
      </c>
      <c r="AU14" s="155" t="s">
        <v>143</v>
      </c>
      <c r="AV14" s="195" t="s">
        <v>160</v>
      </c>
      <c r="AW14" s="154" t="s">
        <v>161</v>
      </c>
    </row>
    <row r="15" spans="1:49" s="3" customFormat="1" ht="231" customHeight="1" x14ac:dyDescent="0.2">
      <c r="A15" s="276"/>
      <c r="B15" s="276"/>
      <c r="C15" s="278"/>
      <c r="D15" s="139">
        <v>258</v>
      </c>
      <c r="E15" s="138" t="s">
        <v>156</v>
      </c>
      <c r="F15" s="139">
        <v>168</v>
      </c>
      <c r="G15" s="136" t="s">
        <v>157</v>
      </c>
      <c r="H15" s="138" t="s">
        <v>158</v>
      </c>
      <c r="I15" s="138" t="s">
        <v>155</v>
      </c>
      <c r="J15" s="148">
        <f>+N15+Y15+AA15+AG15</f>
        <v>250000</v>
      </c>
      <c r="K15" s="148">
        <v>250000</v>
      </c>
      <c r="L15" s="148">
        <v>10000</v>
      </c>
      <c r="M15" s="148">
        <v>28812</v>
      </c>
      <c r="N15" s="98">
        <v>28812</v>
      </c>
      <c r="O15" s="97">
        <v>0</v>
      </c>
      <c r="P15" s="97">
        <v>0</v>
      </c>
      <c r="Q15" s="97">
        <v>0</v>
      </c>
      <c r="R15" s="97">
        <v>0</v>
      </c>
      <c r="S15" s="99">
        <v>0</v>
      </c>
      <c r="T15" s="97">
        <v>0</v>
      </c>
      <c r="U15" s="148">
        <v>0</v>
      </c>
      <c r="V15" s="148">
        <v>0</v>
      </c>
      <c r="W15" s="148">
        <v>0</v>
      </c>
      <c r="X15" s="148">
        <v>10863</v>
      </c>
      <c r="Y15" s="148">
        <f>+X15+14056</f>
        <v>24919</v>
      </c>
      <c r="Z15" s="148">
        <v>24919</v>
      </c>
      <c r="AA15" s="148">
        <v>125078</v>
      </c>
      <c r="AB15" s="148">
        <v>125078</v>
      </c>
      <c r="AC15" s="148"/>
      <c r="AD15" s="148"/>
      <c r="AE15" s="148"/>
      <c r="AF15" s="148"/>
      <c r="AG15" s="148">
        <v>71191</v>
      </c>
      <c r="AH15" s="149"/>
      <c r="AI15" s="150"/>
      <c r="AJ15" s="150"/>
      <c r="AK15" s="151"/>
      <c r="AL15" s="151"/>
      <c r="AM15" s="97">
        <v>621</v>
      </c>
      <c r="AN15" s="97">
        <v>0</v>
      </c>
      <c r="AO15" s="148"/>
      <c r="AP15" s="148"/>
      <c r="AQ15" s="153">
        <f>+AM15/AB15</f>
        <v>4.9649019012136426E-3</v>
      </c>
      <c r="AR15" s="153">
        <f>+(+N15+T15+Z15+AM15)/J15</f>
        <v>0.21740799999999999</v>
      </c>
      <c r="AS15" s="194" t="s">
        <v>177</v>
      </c>
      <c r="AT15" s="155" t="s">
        <v>175</v>
      </c>
      <c r="AU15" s="155" t="s">
        <v>174</v>
      </c>
      <c r="AV15" s="154" t="s">
        <v>160</v>
      </c>
      <c r="AW15" s="156" t="s">
        <v>176</v>
      </c>
    </row>
    <row r="16" spans="1:49"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4"/>
      <c r="AN16" s="4"/>
      <c r="AO16" s="4"/>
      <c r="AP16" s="4"/>
      <c r="AQ16" s="4"/>
      <c r="AR16" s="4"/>
      <c r="AS16" s="4"/>
      <c r="AT16" s="4"/>
      <c r="AU16" s="4"/>
      <c r="AV16" s="4"/>
      <c r="AW16" s="4"/>
    </row>
    <row r="17" spans="1:49" x14ac:dyDescent="0.25">
      <c r="A17" s="4"/>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4"/>
      <c r="AN17" s="4"/>
      <c r="AO17" s="4"/>
      <c r="AP17" s="4"/>
      <c r="AQ17" s="4"/>
      <c r="AR17" s="4"/>
      <c r="AS17" s="4"/>
      <c r="AT17" s="4"/>
      <c r="AU17" s="4"/>
      <c r="AV17" s="4"/>
      <c r="AW17" s="4"/>
    </row>
    <row r="18" spans="1:49" x14ac:dyDescent="0.25">
      <c r="A18" s="76" t="s">
        <v>126</v>
      </c>
      <c r="B18" s="4"/>
      <c r="C18" s="4"/>
      <c r="D18" s="4"/>
      <c r="E18" s="4"/>
      <c r="F18" s="4"/>
      <c r="G18" s="4"/>
      <c r="H18" s="4"/>
      <c r="I18" s="4"/>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4"/>
      <c r="AN18" s="4"/>
      <c r="AO18" s="4"/>
      <c r="AP18" s="4"/>
      <c r="AQ18" s="4"/>
      <c r="AR18" s="4"/>
      <c r="AS18" s="4"/>
      <c r="AT18" s="4"/>
      <c r="AU18" s="4"/>
      <c r="AV18" s="4"/>
      <c r="AW18" s="4"/>
    </row>
    <row r="19" spans="1:49" ht="25.5" customHeight="1" x14ac:dyDescent="0.25">
      <c r="A19" s="74" t="s">
        <v>127</v>
      </c>
      <c r="B19" s="273" t="s">
        <v>128</v>
      </c>
      <c r="C19" s="273"/>
      <c r="D19" s="273"/>
      <c r="E19" s="273"/>
      <c r="F19" s="273"/>
      <c r="G19" s="273"/>
      <c r="H19" s="261" t="s">
        <v>129</v>
      </c>
      <c r="I19" s="261"/>
      <c r="J19" s="261"/>
      <c r="K19" s="261"/>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4"/>
      <c r="AN19" s="4"/>
      <c r="AO19" s="4"/>
      <c r="AP19" s="4"/>
      <c r="AQ19" s="4"/>
      <c r="AR19" s="4"/>
      <c r="AS19" s="4"/>
      <c r="AT19" s="4"/>
      <c r="AU19" s="4"/>
      <c r="AV19" s="4"/>
      <c r="AW19" s="4"/>
    </row>
    <row r="20" spans="1:49" ht="25.5" customHeight="1" x14ac:dyDescent="0.25">
      <c r="A20" s="75">
        <v>11</v>
      </c>
      <c r="B20" s="274" t="s">
        <v>130</v>
      </c>
      <c r="C20" s="274"/>
      <c r="D20" s="274"/>
      <c r="E20" s="274"/>
      <c r="F20" s="274"/>
      <c r="G20" s="274"/>
      <c r="H20" s="262" t="s">
        <v>132</v>
      </c>
      <c r="I20" s="262"/>
      <c r="J20" s="262"/>
      <c r="K20" s="262"/>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4"/>
      <c r="AN20" s="4"/>
      <c r="AO20" s="4"/>
      <c r="AP20" s="4"/>
      <c r="AQ20" s="4"/>
      <c r="AR20" s="4"/>
      <c r="AS20" s="4"/>
      <c r="AT20" s="4"/>
      <c r="AU20" s="4"/>
      <c r="AV20" s="4"/>
      <c r="AW20" s="4"/>
    </row>
  </sheetData>
  <mergeCells count="52">
    <mergeCell ref="AU10:AU13"/>
    <mergeCell ref="L12:N12"/>
    <mergeCell ref="AM11:AP11"/>
    <mergeCell ref="O12:T12"/>
    <mergeCell ref="U12:Z12"/>
    <mergeCell ref="AA12:AF12"/>
    <mergeCell ref="AG12:AL12"/>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7:R7"/>
    <mergeCell ref="A8:R8"/>
    <mergeCell ref="H2:AW2"/>
    <mergeCell ref="S5:AW5"/>
    <mergeCell ref="S7:AW7"/>
    <mergeCell ref="S8:AW8"/>
    <mergeCell ref="S6:AW6"/>
    <mergeCell ref="H4:AL4"/>
    <mergeCell ref="AM4:AW4"/>
    <mergeCell ref="A5:R5"/>
    <mergeCell ref="A6:R6"/>
    <mergeCell ref="A2:G4"/>
    <mergeCell ref="H3:AW3"/>
    <mergeCell ref="H19:K19"/>
    <mergeCell ref="H20:K20"/>
    <mergeCell ref="A9:Q9"/>
    <mergeCell ref="A11:A13"/>
    <mergeCell ref="A10:C10"/>
    <mergeCell ref="D10:E10"/>
    <mergeCell ref="J11:J13"/>
    <mergeCell ref="B11:B13"/>
    <mergeCell ref="C11:C13"/>
    <mergeCell ref="D11:D13"/>
    <mergeCell ref="E11:E13"/>
    <mergeCell ref="B19:G19"/>
    <mergeCell ref="B20:G20"/>
    <mergeCell ref="A14:A15"/>
    <mergeCell ref="B14:B15"/>
    <mergeCell ref="C14:C15"/>
  </mergeCells>
  <phoneticPr fontId="8" type="noConversion"/>
  <dataValidations count="1">
    <dataValidation type="list" allowBlank="1" showInputMessage="1" showErrorMessage="1" sqref="I14:I15" xr:uid="{6A728A04-C07F-4A5E-B87B-87889CCAB71C}">
      <formula1>#REF!</formula1>
    </dataValidation>
  </dataValidations>
  <printOptions horizontalCentered="1" verticalCentered="1"/>
  <pageMargins left="0" right="0" top="0" bottom="0" header="0.31496062992125984" footer="0.31496062992125984"/>
  <pageSetup scale="6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9"/>
  <sheetViews>
    <sheetView tabSelected="1" zoomScale="60" zoomScaleNormal="60" zoomScaleSheetLayoutView="40" workbookViewId="0">
      <selection activeCell="Z22" sqref="Z22"/>
    </sheetView>
  </sheetViews>
  <sheetFormatPr baseColWidth="10" defaultRowHeight="15.75" x14ac:dyDescent="0.25"/>
  <cols>
    <col min="1" max="1" width="9.42578125" style="1" customWidth="1"/>
    <col min="2" max="2" width="10.42578125" style="1" customWidth="1"/>
    <col min="3" max="3" width="14.42578125" style="1" customWidth="1"/>
    <col min="4" max="4" width="7.140625" style="7" customWidth="1"/>
    <col min="5" max="5" width="16.140625" style="7" customWidth="1"/>
    <col min="6" max="6" width="14.140625" style="7" customWidth="1"/>
    <col min="7" max="7" width="14.85546875" style="21" customWidth="1"/>
    <col min="8" max="8" width="18.42578125" style="8" customWidth="1"/>
    <col min="9" max="9" width="16.28515625" style="8" hidden="1" customWidth="1"/>
    <col min="10" max="10" width="15.7109375" style="8" hidden="1" customWidth="1"/>
    <col min="11" max="11" width="15.42578125" style="8" customWidth="1"/>
    <col min="12" max="12" width="15.5703125" style="8" customWidth="1"/>
    <col min="13" max="13" width="18.28515625" style="8" hidden="1" customWidth="1"/>
    <col min="14" max="14" width="14.7109375" style="8" hidden="1" customWidth="1"/>
    <col min="15" max="15" width="15" style="8" hidden="1" customWidth="1"/>
    <col min="16" max="16" width="15.28515625" style="8" hidden="1" customWidth="1"/>
    <col min="17" max="17" width="15.28515625" style="8" customWidth="1"/>
    <col min="18" max="18" width="16.28515625" style="8" customWidth="1"/>
    <col min="19" max="19" width="18.28515625" style="8" hidden="1" customWidth="1"/>
    <col min="20" max="20" width="15.85546875" style="8" hidden="1" customWidth="1"/>
    <col min="21" max="22" width="14.85546875" style="8" hidden="1" customWidth="1"/>
    <col min="23" max="23" width="14.7109375" style="8" customWidth="1"/>
    <col min="24" max="24" width="13.42578125" style="8" customWidth="1"/>
    <col min="25" max="25" width="18.28515625" style="8" customWidth="1"/>
    <col min="26" max="26" width="19" style="8" customWidth="1"/>
    <col min="27" max="29" width="16.28515625" style="8" hidden="1" customWidth="1"/>
    <col min="30" max="30" width="1.140625" style="8" hidden="1" customWidth="1"/>
    <col min="31" max="31" width="13.28515625" style="8" customWidth="1"/>
    <col min="32" max="35" width="16.28515625" style="8" hidden="1" customWidth="1"/>
    <col min="36" max="36" width="18.28515625" style="8" hidden="1" customWidth="1"/>
    <col min="37" max="37" width="17.140625" style="1" customWidth="1"/>
    <col min="38" max="38" width="13.140625" style="1" hidden="1" customWidth="1"/>
    <col min="39" max="40" width="12.7109375" style="18" hidden="1" customWidth="1"/>
    <col min="41" max="41" width="12.7109375" style="1" customWidth="1"/>
    <col min="42" max="42" width="14.5703125" style="1" customWidth="1"/>
    <col min="43" max="43" width="44.42578125" style="1" customWidth="1"/>
    <col min="44" max="44" width="14.140625" style="1" customWidth="1"/>
    <col min="45" max="45" width="15.140625" style="1" customWidth="1"/>
    <col min="46" max="46" width="28.85546875" style="1" customWidth="1"/>
    <col min="47" max="47" width="30.5703125" style="1" customWidth="1"/>
    <col min="48" max="16384" width="11.42578125" style="1"/>
  </cols>
  <sheetData>
    <row r="1" spans="1:47" s="45" customFormat="1" ht="56.25" customHeight="1" x14ac:dyDescent="0.5">
      <c r="A1" s="352"/>
      <c r="B1" s="353"/>
      <c r="C1" s="353"/>
      <c r="D1" s="353"/>
      <c r="E1" s="354"/>
      <c r="F1" s="364" t="s">
        <v>136</v>
      </c>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row>
    <row r="2" spans="1:47" s="45" customFormat="1" ht="72.75" customHeight="1" x14ac:dyDescent="0.5">
      <c r="A2" s="263"/>
      <c r="B2" s="264"/>
      <c r="C2" s="264"/>
      <c r="D2" s="264"/>
      <c r="E2" s="355"/>
      <c r="F2" s="367" t="s">
        <v>133</v>
      </c>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row>
    <row r="3" spans="1:47" s="44" customFormat="1" ht="42" customHeight="1" thickBot="1" x14ac:dyDescent="0.45">
      <c r="A3" s="356"/>
      <c r="B3" s="357"/>
      <c r="C3" s="357"/>
      <c r="D3" s="357"/>
      <c r="E3" s="358"/>
      <c r="F3" s="362" t="s">
        <v>124</v>
      </c>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6"/>
      <c r="AM3" s="362" t="s">
        <v>125</v>
      </c>
      <c r="AN3" s="363"/>
      <c r="AO3" s="363"/>
      <c r="AP3" s="363"/>
      <c r="AQ3" s="363"/>
      <c r="AR3" s="363"/>
      <c r="AS3" s="363"/>
      <c r="AT3" s="363"/>
      <c r="AU3" s="363"/>
    </row>
    <row r="4" spans="1:47" ht="35.25" customHeight="1" x14ac:dyDescent="0.25">
      <c r="A4" s="294" t="s">
        <v>0</v>
      </c>
      <c r="B4" s="295"/>
      <c r="C4" s="295"/>
      <c r="D4" s="295"/>
      <c r="E4" s="295"/>
      <c r="F4" s="295"/>
      <c r="G4" s="295"/>
      <c r="H4" s="295"/>
      <c r="I4" s="295"/>
      <c r="J4" s="295"/>
      <c r="K4" s="295"/>
      <c r="L4" s="295"/>
      <c r="M4" s="295"/>
      <c r="N4" s="295"/>
      <c r="O4" s="295"/>
      <c r="P4" s="296"/>
      <c r="Q4" s="283" t="s">
        <v>137</v>
      </c>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5"/>
    </row>
    <row r="5" spans="1:47" ht="36" customHeight="1" thickBot="1" x14ac:dyDescent="0.3">
      <c r="A5" s="359" t="s">
        <v>2</v>
      </c>
      <c r="B5" s="360"/>
      <c r="C5" s="360"/>
      <c r="D5" s="360"/>
      <c r="E5" s="360"/>
      <c r="F5" s="360"/>
      <c r="G5" s="360"/>
      <c r="H5" s="360"/>
      <c r="I5" s="360"/>
      <c r="J5" s="360"/>
      <c r="K5" s="360"/>
      <c r="L5" s="360"/>
      <c r="M5" s="360"/>
      <c r="N5" s="360"/>
      <c r="O5" s="360"/>
      <c r="P5" s="361"/>
      <c r="Q5" s="289" t="s">
        <v>148</v>
      </c>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1"/>
    </row>
    <row r="6" spans="1:47" ht="14.25" customHeight="1" thickBot="1" x14ac:dyDescent="0.3">
      <c r="A6" s="4"/>
      <c r="B6" s="4"/>
      <c r="C6" s="4"/>
      <c r="D6" s="78"/>
      <c r="E6" s="78"/>
      <c r="F6" s="78"/>
      <c r="G6" s="79"/>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4"/>
      <c r="AL6" s="4"/>
      <c r="AM6" s="17"/>
      <c r="AN6" s="81"/>
      <c r="AO6" s="4"/>
      <c r="AP6" s="4"/>
      <c r="AQ6" s="4"/>
      <c r="AR6" s="4"/>
      <c r="AS6" s="4"/>
      <c r="AT6" s="4"/>
      <c r="AU6" s="4"/>
    </row>
    <row r="7" spans="1:47" s="26" customFormat="1" ht="42.75" customHeight="1" x14ac:dyDescent="0.25">
      <c r="A7" s="267" t="s">
        <v>57</v>
      </c>
      <c r="B7" s="268" t="s">
        <v>67</v>
      </c>
      <c r="C7" s="268"/>
      <c r="D7" s="268"/>
      <c r="E7" s="268" t="s">
        <v>71</v>
      </c>
      <c r="F7" s="268" t="s">
        <v>111</v>
      </c>
      <c r="G7" s="268" t="s">
        <v>72</v>
      </c>
      <c r="H7" s="268" t="s">
        <v>116</v>
      </c>
      <c r="I7" s="49"/>
      <c r="J7" s="340" t="s">
        <v>73</v>
      </c>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2"/>
      <c r="AK7" s="268" t="s">
        <v>74</v>
      </c>
      <c r="AL7" s="268"/>
      <c r="AM7" s="268"/>
      <c r="AN7" s="268"/>
      <c r="AO7" s="268" t="s">
        <v>76</v>
      </c>
      <c r="AP7" s="268" t="s">
        <v>77</v>
      </c>
      <c r="AQ7" s="269" t="s">
        <v>141</v>
      </c>
      <c r="AR7" s="269" t="s">
        <v>78</v>
      </c>
      <c r="AS7" s="269" t="s">
        <v>79</v>
      </c>
      <c r="AT7" s="269" t="s">
        <v>80</v>
      </c>
      <c r="AU7" s="343" t="s">
        <v>81</v>
      </c>
    </row>
    <row r="8" spans="1:47" s="26" customFormat="1" ht="76.5" customHeight="1" x14ac:dyDescent="0.25">
      <c r="A8" s="265"/>
      <c r="B8" s="269"/>
      <c r="C8" s="269"/>
      <c r="D8" s="269"/>
      <c r="E8" s="269"/>
      <c r="F8" s="269"/>
      <c r="G8" s="269"/>
      <c r="H8" s="269"/>
      <c r="I8" s="309">
        <v>2016</v>
      </c>
      <c r="J8" s="310"/>
      <c r="K8" s="310"/>
      <c r="L8" s="311"/>
      <c r="M8" s="309">
        <v>2017</v>
      </c>
      <c r="N8" s="310"/>
      <c r="O8" s="310"/>
      <c r="P8" s="310"/>
      <c r="Q8" s="310"/>
      <c r="R8" s="311"/>
      <c r="S8" s="309">
        <v>2018</v>
      </c>
      <c r="T8" s="310"/>
      <c r="U8" s="310"/>
      <c r="V8" s="310"/>
      <c r="W8" s="310"/>
      <c r="X8" s="311"/>
      <c r="Y8" s="309">
        <v>2019</v>
      </c>
      <c r="Z8" s="310"/>
      <c r="AA8" s="310"/>
      <c r="AB8" s="310"/>
      <c r="AC8" s="310"/>
      <c r="AD8" s="311"/>
      <c r="AE8" s="309">
        <v>2020</v>
      </c>
      <c r="AF8" s="310"/>
      <c r="AG8" s="310"/>
      <c r="AH8" s="310"/>
      <c r="AI8" s="310"/>
      <c r="AJ8" s="311"/>
      <c r="AK8" s="269" t="s">
        <v>75</v>
      </c>
      <c r="AL8" s="269"/>
      <c r="AM8" s="269"/>
      <c r="AN8" s="269"/>
      <c r="AO8" s="269"/>
      <c r="AP8" s="269"/>
      <c r="AQ8" s="269"/>
      <c r="AR8" s="269"/>
      <c r="AS8" s="269"/>
      <c r="AT8" s="269"/>
      <c r="AU8" s="343"/>
    </row>
    <row r="9" spans="1:47" s="26" customFormat="1" ht="66.75" customHeight="1" thickBot="1" x14ac:dyDescent="0.3">
      <c r="A9" s="266"/>
      <c r="B9" s="48" t="s">
        <v>68</v>
      </c>
      <c r="C9" s="48" t="s">
        <v>69</v>
      </c>
      <c r="D9" s="48" t="s">
        <v>70</v>
      </c>
      <c r="E9" s="270"/>
      <c r="F9" s="270"/>
      <c r="G9" s="270"/>
      <c r="H9" s="373"/>
      <c r="I9" s="48" t="s">
        <v>117</v>
      </c>
      <c r="J9" s="48" t="s">
        <v>119</v>
      </c>
      <c r="K9" s="48" t="s">
        <v>120</v>
      </c>
      <c r="L9" s="48" t="s">
        <v>31</v>
      </c>
      <c r="M9" s="48" t="s">
        <v>118</v>
      </c>
      <c r="N9" s="48" t="s">
        <v>121</v>
      </c>
      <c r="O9" s="48" t="s">
        <v>122</v>
      </c>
      <c r="P9" s="48" t="s">
        <v>119</v>
      </c>
      <c r="Q9" s="48" t="s">
        <v>123</v>
      </c>
      <c r="R9" s="48" t="s">
        <v>31</v>
      </c>
      <c r="S9" s="48" t="s">
        <v>118</v>
      </c>
      <c r="T9" s="48" t="s">
        <v>121</v>
      </c>
      <c r="U9" s="48" t="s">
        <v>122</v>
      </c>
      <c r="V9" s="48" t="s">
        <v>119</v>
      </c>
      <c r="W9" s="48" t="s">
        <v>123</v>
      </c>
      <c r="X9" s="48" t="s">
        <v>31</v>
      </c>
      <c r="Y9" s="48" t="s">
        <v>118</v>
      </c>
      <c r="Z9" s="48" t="s">
        <v>121</v>
      </c>
      <c r="AA9" s="48" t="s">
        <v>122</v>
      </c>
      <c r="AB9" s="48" t="s">
        <v>119</v>
      </c>
      <c r="AC9" s="48" t="s">
        <v>123</v>
      </c>
      <c r="AD9" s="48" t="s">
        <v>31</v>
      </c>
      <c r="AE9" s="48" t="s">
        <v>118</v>
      </c>
      <c r="AF9" s="48" t="s">
        <v>121</v>
      </c>
      <c r="AG9" s="48" t="s">
        <v>122</v>
      </c>
      <c r="AH9" s="48" t="s">
        <v>119</v>
      </c>
      <c r="AI9" s="48" t="s">
        <v>123</v>
      </c>
      <c r="AJ9" s="48" t="s">
        <v>31</v>
      </c>
      <c r="AK9" s="82" t="s">
        <v>4</v>
      </c>
      <c r="AL9" s="48" t="s">
        <v>5</v>
      </c>
      <c r="AM9" s="48" t="s">
        <v>6</v>
      </c>
      <c r="AN9" s="48" t="s">
        <v>7</v>
      </c>
      <c r="AO9" s="270"/>
      <c r="AP9" s="270"/>
      <c r="AQ9" s="270"/>
      <c r="AR9" s="270"/>
      <c r="AS9" s="270"/>
      <c r="AT9" s="270"/>
      <c r="AU9" s="344"/>
    </row>
    <row r="10" spans="1:47" s="5" customFormat="1" ht="35.1" customHeight="1" x14ac:dyDescent="0.25">
      <c r="A10" s="313" t="s">
        <v>163</v>
      </c>
      <c r="B10" s="313">
        <v>1</v>
      </c>
      <c r="C10" s="345" t="s">
        <v>164</v>
      </c>
      <c r="D10" s="313" t="s">
        <v>155</v>
      </c>
      <c r="E10" s="313" t="s">
        <v>165</v>
      </c>
      <c r="F10" s="332" t="s">
        <v>166</v>
      </c>
      <c r="G10" s="50" t="s">
        <v>8</v>
      </c>
      <c r="H10" s="157">
        <f>+L10+R10+X10+Y10+AE10</f>
        <v>15</v>
      </c>
      <c r="I10" s="108">
        <v>0</v>
      </c>
      <c r="J10" s="158">
        <v>0</v>
      </c>
      <c r="K10" s="197"/>
      <c r="L10" s="198"/>
      <c r="M10" s="197"/>
      <c r="N10" s="197"/>
      <c r="O10" s="197"/>
      <c r="P10" s="197"/>
      <c r="Q10" s="197"/>
      <c r="R10" s="198"/>
      <c r="S10" s="197"/>
      <c r="T10" s="197"/>
      <c r="U10" s="197"/>
      <c r="V10" s="199"/>
      <c r="W10" s="199"/>
      <c r="X10" s="200"/>
      <c r="Y10" s="160">
        <v>15</v>
      </c>
      <c r="Z10" s="160">
        <v>15</v>
      </c>
      <c r="AA10" s="90"/>
      <c r="AB10" s="90"/>
      <c r="AC10" s="90"/>
      <c r="AD10" s="107"/>
      <c r="AE10" s="160">
        <v>0</v>
      </c>
      <c r="AF10" s="184"/>
      <c r="AG10" s="90"/>
      <c r="AH10" s="90"/>
      <c r="AI10" s="90"/>
      <c r="AJ10" s="107"/>
      <c r="AK10" s="159">
        <v>0</v>
      </c>
      <c r="AL10" s="159">
        <v>0</v>
      </c>
      <c r="AM10" s="159">
        <v>0</v>
      </c>
      <c r="AN10" s="159">
        <v>0</v>
      </c>
      <c r="AO10" s="166">
        <v>0</v>
      </c>
      <c r="AP10" s="185">
        <f>(AN10+L10)/H10</f>
        <v>0</v>
      </c>
      <c r="AQ10" s="346" t="s">
        <v>169</v>
      </c>
      <c r="AR10" s="349" t="s">
        <v>178</v>
      </c>
      <c r="AS10" s="349" t="s">
        <v>178</v>
      </c>
      <c r="AT10" s="348" t="s">
        <v>160</v>
      </c>
      <c r="AU10" s="348" t="s">
        <v>161</v>
      </c>
    </row>
    <row r="11" spans="1:47" s="5" customFormat="1" ht="35.1" customHeight="1" x14ac:dyDescent="0.25">
      <c r="A11" s="313"/>
      <c r="B11" s="313"/>
      <c r="C11" s="345"/>
      <c r="D11" s="313"/>
      <c r="E11" s="313"/>
      <c r="F11" s="333"/>
      <c r="G11" s="53" t="s">
        <v>9</v>
      </c>
      <c r="H11" s="140">
        <f>+L11+R11+W11+Y11+AE11</f>
        <v>223438064000</v>
      </c>
      <c r="I11" s="161">
        <v>0</v>
      </c>
      <c r="J11" s="140">
        <v>0</v>
      </c>
      <c r="K11" s="201"/>
      <c r="L11" s="202"/>
      <c r="M11" s="201"/>
      <c r="N11" s="201"/>
      <c r="O11" s="201"/>
      <c r="P11" s="201"/>
      <c r="Q11" s="201"/>
      <c r="R11" s="203"/>
      <c r="S11" s="201"/>
      <c r="T11" s="201"/>
      <c r="U11" s="201"/>
      <c r="V11" s="204"/>
      <c r="W11" s="204"/>
      <c r="X11" s="205"/>
      <c r="Y11" s="140">
        <v>223438064000</v>
      </c>
      <c r="Z11" s="140">
        <v>223438064000</v>
      </c>
      <c r="AA11" s="103"/>
      <c r="AB11" s="103"/>
      <c r="AC11" s="103"/>
      <c r="AD11" s="104"/>
      <c r="AE11" s="102"/>
      <c r="AF11" s="89"/>
      <c r="AG11" s="103"/>
      <c r="AH11" s="103"/>
      <c r="AI11" s="103"/>
      <c r="AJ11" s="104"/>
      <c r="AK11" s="162">
        <v>0</v>
      </c>
      <c r="AL11" s="162">
        <v>0</v>
      </c>
      <c r="AM11" s="162">
        <v>0</v>
      </c>
      <c r="AN11" s="162">
        <v>0</v>
      </c>
      <c r="AO11" s="166">
        <v>0</v>
      </c>
      <c r="AP11" s="185">
        <f>(AN11+L11)/H11</f>
        <v>0</v>
      </c>
      <c r="AQ11" s="346"/>
      <c r="AR11" s="350"/>
      <c r="AS11" s="350"/>
      <c r="AT11" s="346"/>
      <c r="AU11" s="346"/>
    </row>
    <row r="12" spans="1:47" s="5" customFormat="1" ht="35.1" customHeight="1" x14ac:dyDescent="0.25">
      <c r="A12" s="313"/>
      <c r="B12" s="313"/>
      <c r="C12" s="345"/>
      <c r="D12" s="313"/>
      <c r="E12" s="313"/>
      <c r="F12" s="333"/>
      <c r="G12" s="51" t="s">
        <v>10</v>
      </c>
      <c r="H12" s="186"/>
      <c r="I12" s="163"/>
      <c r="J12" s="187"/>
      <c r="K12" s="206"/>
      <c r="L12" s="207"/>
      <c r="M12" s="208"/>
      <c r="N12" s="208"/>
      <c r="O12" s="209"/>
      <c r="P12" s="209"/>
      <c r="Q12" s="208"/>
      <c r="R12" s="208"/>
      <c r="S12" s="209"/>
      <c r="T12" s="209"/>
      <c r="U12" s="209"/>
      <c r="V12" s="210"/>
      <c r="W12" s="210"/>
      <c r="X12" s="211"/>
      <c r="Y12" s="209"/>
      <c r="Z12" s="209"/>
      <c r="AA12" s="88"/>
      <c r="AB12" s="88"/>
      <c r="AC12" s="88"/>
      <c r="AD12" s="105"/>
      <c r="AE12" s="164"/>
      <c r="AF12" s="87"/>
      <c r="AG12" s="88"/>
      <c r="AH12" s="88"/>
      <c r="AI12" s="88"/>
      <c r="AJ12" s="105"/>
      <c r="AK12" s="188"/>
      <c r="AL12" s="188"/>
      <c r="AM12" s="188"/>
      <c r="AN12" s="188"/>
      <c r="AO12" s="165"/>
      <c r="AP12" s="86"/>
      <c r="AQ12" s="346"/>
      <c r="AR12" s="350"/>
      <c r="AS12" s="350"/>
      <c r="AT12" s="346"/>
      <c r="AU12" s="346"/>
    </row>
    <row r="13" spans="1:47" s="5" customFormat="1" ht="35.1" customHeight="1" x14ac:dyDescent="0.25">
      <c r="A13" s="313"/>
      <c r="B13" s="313"/>
      <c r="C13" s="345"/>
      <c r="D13" s="313"/>
      <c r="E13" s="313"/>
      <c r="F13" s="333"/>
      <c r="G13" s="53" t="s">
        <v>11</v>
      </c>
      <c r="H13" s="189"/>
      <c r="I13" s="163"/>
      <c r="J13" s="187"/>
      <c r="K13" s="206"/>
      <c r="L13" s="212"/>
      <c r="M13" s="213"/>
      <c r="N13" s="213"/>
      <c r="O13" s="213"/>
      <c r="P13" s="213"/>
      <c r="Q13" s="213"/>
      <c r="R13" s="213"/>
      <c r="S13" s="214"/>
      <c r="T13" s="214"/>
      <c r="U13" s="214"/>
      <c r="V13" s="210"/>
      <c r="W13" s="210"/>
      <c r="X13" s="211"/>
      <c r="Y13" s="222"/>
      <c r="Z13" s="222"/>
      <c r="AA13" s="88"/>
      <c r="AB13" s="88"/>
      <c r="AC13" s="88"/>
      <c r="AD13" s="105"/>
      <c r="AE13" s="164"/>
      <c r="AF13" s="87"/>
      <c r="AG13" s="88"/>
      <c r="AH13" s="88"/>
      <c r="AI13" s="88"/>
      <c r="AJ13" s="105"/>
      <c r="AK13" s="190"/>
      <c r="AL13" s="190"/>
      <c r="AM13" s="190"/>
      <c r="AN13" s="190"/>
      <c r="AO13" s="166">
        <v>0</v>
      </c>
      <c r="AP13" s="86"/>
      <c r="AQ13" s="346"/>
      <c r="AR13" s="350"/>
      <c r="AS13" s="350"/>
      <c r="AT13" s="346"/>
      <c r="AU13" s="346"/>
    </row>
    <row r="14" spans="1:47" s="5" customFormat="1" ht="35.1" customHeight="1" x14ac:dyDescent="0.25">
      <c r="A14" s="313"/>
      <c r="B14" s="313"/>
      <c r="C14" s="345"/>
      <c r="D14" s="313"/>
      <c r="E14" s="313"/>
      <c r="F14" s="333"/>
      <c r="G14" s="51" t="s">
        <v>12</v>
      </c>
      <c r="H14" s="140">
        <f t="shared" ref="H14:I15" si="0">+H10+H12</f>
        <v>15</v>
      </c>
      <c r="I14" s="112">
        <f t="shared" si="0"/>
        <v>0</v>
      </c>
      <c r="J14" s="158">
        <f>+J10</f>
        <v>0</v>
      </c>
      <c r="K14" s="197"/>
      <c r="L14" s="197"/>
      <c r="M14" s="197"/>
      <c r="N14" s="197"/>
      <c r="O14" s="197"/>
      <c r="P14" s="197"/>
      <c r="Q14" s="197"/>
      <c r="R14" s="215"/>
      <c r="S14" s="197"/>
      <c r="T14" s="197"/>
      <c r="U14" s="197"/>
      <c r="V14" s="216"/>
      <c r="W14" s="216"/>
      <c r="X14" s="217"/>
      <c r="Y14" s="158">
        <f>+Y10</f>
        <v>15</v>
      </c>
      <c r="Z14" s="158">
        <f>+Z10</f>
        <v>15</v>
      </c>
      <c r="AA14" s="109"/>
      <c r="AB14" s="109"/>
      <c r="AC14" s="109"/>
      <c r="AD14" s="111"/>
      <c r="AE14" s="112">
        <f t="shared" ref="AE14:AE15" si="1">+AE10+AE12</f>
        <v>0</v>
      </c>
      <c r="AF14" s="110"/>
      <c r="AG14" s="109"/>
      <c r="AH14" s="109"/>
      <c r="AI14" s="109"/>
      <c r="AJ14" s="111"/>
      <c r="AK14" s="167">
        <v>0</v>
      </c>
      <c r="AL14" s="167">
        <v>0</v>
      </c>
      <c r="AM14" s="167">
        <v>0</v>
      </c>
      <c r="AN14" s="167">
        <v>0</v>
      </c>
      <c r="AO14" s="166">
        <v>0</v>
      </c>
      <c r="AP14" s="185">
        <f>(AN14+L14)/H14</f>
        <v>0</v>
      </c>
      <c r="AQ14" s="346"/>
      <c r="AR14" s="350"/>
      <c r="AS14" s="350"/>
      <c r="AT14" s="346"/>
      <c r="AU14" s="346"/>
    </row>
    <row r="15" spans="1:47" s="5" customFormat="1" ht="35.1" customHeight="1" thickBot="1" x14ac:dyDescent="0.3">
      <c r="A15" s="313"/>
      <c r="B15" s="313"/>
      <c r="C15" s="345"/>
      <c r="D15" s="313"/>
      <c r="E15" s="313"/>
      <c r="F15" s="334"/>
      <c r="G15" s="54" t="s">
        <v>13</v>
      </c>
      <c r="H15" s="168">
        <f>+H11+H13</f>
        <v>223438064000</v>
      </c>
      <c r="I15" s="113">
        <f t="shared" si="0"/>
        <v>0</v>
      </c>
      <c r="J15" s="168">
        <f>+J11+J13</f>
        <v>0</v>
      </c>
      <c r="K15" s="218"/>
      <c r="L15" s="218"/>
      <c r="M15" s="218"/>
      <c r="N15" s="218"/>
      <c r="O15" s="218"/>
      <c r="P15" s="218"/>
      <c r="Q15" s="218"/>
      <c r="R15" s="219"/>
      <c r="S15" s="218"/>
      <c r="T15" s="218"/>
      <c r="U15" s="218"/>
      <c r="V15" s="220"/>
      <c r="W15" s="220"/>
      <c r="X15" s="221"/>
      <c r="Y15" s="168">
        <f t="shared" ref="Y15:Z15" si="2">+Y11+Y13</f>
        <v>223438064000</v>
      </c>
      <c r="Z15" s="168">
        <f t="shared" si="2"/>
        <v>223438064000</v>
      </c>
      <c r="AA15" s="114"/>
      <c r="AB15" s="114"/>
      <c r="AC15" s="114"/>
      <c r="AD15" s="115"/>
      <c r="AE15" s="106">
        <f t="shared" si="1"/>
        <v>0</v>
      </c>
      <c r="AF15" s="113"/>
      <c r="AG15" s="114"/>
      <c r="AH15" s="114"/>
      <c r="AI15" s="114"/>
      <c r="AJ15" s="115"/>
      <c r="AK15" s="169">
        <v>0</v>
      </c>
      <c r="AL15" s="169">
        <v>0</v>
      </c>
      <c r="AM15" s="169">
        <v>0</v>
      </c>
      <c r="AN15" s="169">
        <v>0</v>
      </c>
      <c r="AO15" s="191">
        <v>0</v>
      </c>
      <c r="AP15" s="192">
        <f>(AN15+L15)/H15</f>
        <v>0</v>
      </c>
      <c r="AQ15" s="347"/>
      <c r="AR15" s="351"/>
      <c r="AS15" s="351"/>
      <c r="AT15" s="347"/>
      <c r="AU15" s="347"/>
    </row>
    <row r="16" spans="1:47" s="5" customFormat="1" ht="35.1" customHeight="1" x14ac:dyDescent="0.25">
      <c r="A16" s="313" t="s">
        <v>167</v>
      </c>
      <c r="B16" s="313">
        <v>2</v>
      </c>
      <c r="C16" s="313" t="s">
        <v>168</v>
      </c>
      <c r="D16" s="313" t="s">
        <v>155</v>
      </c>
      <c r="E16" s="313" t="s">
        <v>156</v>
      </c>
      <c r="F16" s="332" t="s">
        <v>166</v>
      </c>
      <c r="G16" s="50" t="s">
        <v>8</v>
      </c>
      <c r="H16" s="140">
        <f>+L16+S16+Y16+AE16</f>
        <v>28812</v>
      </c>
      <c r="I16" s="157">
        <v>10000</v>
      </c>
      <c r="J16" s="157">
        <v>10000</v>
      </c>
      <c r="K16" s="157">
        <v>28812</v>
      </c>
      <c r="L16" s="170">
        <v>28812</v>
      </c>
      <c r="M16" s="171">
        <v>0</v>
      </c>
      <c r="N16" s="171">
        <v>0</v>
      </c>
      <c r="O16" s="140"/>
      <c r="P16" s="140"/>
      <c r="Q16" s="171">
        <v>0</v>
      </c>
      <c r="R16" s="172">
        <v>0</v>
      </c>
      <c r="S16" s="140">
        <v>0</v>
      </c>
      <c r="T16" s="140">
        <v>0</v>
      </c>
      <c r="U16" s="140">
        <v>0</v>
      </c>
      <c r="V16" s="90">
        <v>0</v>
      </c>
      <c r="W16" s="90">
        <v>0</v>
      </c>
      <c r="X16" s="107">
        <v>0</v>
      </c>
      <c r="Y16" s="223">
        <v>0</v>
      </c>
      <c r="Z16" s="223">
        <v>0</v>
      </c>
      <c r="AA16" s="224"/>
      <c r="AB16" s="224"/>
      <c r="AC16" s="224"/>
      <c r="AD16" s="225"/>
      <c r="AE16" s="226">
        <v>0</v>
      </c>
      <c r="AF16" s="227"/>
      <c r="AG16" s="224"/>
      <c r="AH16" s="224"/>
      <c r="AI16" s="224"/>
      <c r="AJ16" s="225"/>
      <c r="AK16" s="228">
        <v>0</v>
      </c>
      <c r="AL16" s="228">
        <v>0</v>
      </c>
      <c r="AM16" s="228">
        <v>0</v>
      </c>
      <c r="AN16" s="228">
        <v>0</v>
      </c>
      <c r="AO16" s="229">
        <v>0</v>
      </c>
      <c r="AP16" s="101">
        <f>(AN16+L16)/H16</f>
        <v>1</v>
      </c>
      <c r="AQ16" s="338" t="s">
        <v>162</v>
      </c>
      <c r="AR16" s="335"/>
      <c r="AS16" s="335"/>
      <c r="AT16" s="329"/>
      <c r="AU16" s="329"/>
    </row>
    <row r="17" spans="1:49" s="5" customFormat="1" ht="35.1" customHeight="1" x14ac:dyDescent="0.25">
      <c r="A17" s="313"/>
      <c r="B17" s="313"/>
      <c r="C17" s="313"/>
      <c r="D17" s="313"/>
      <c r="E17" s="313"/>
      <c r="F17" s="333"/>
      <c r="G17" s="53" t="s">
        <v>9</v>
      </c>
      <c r="H17" s="140">
        <f>+L17+R17+S17+Y17+AE17</f>
        <v>246444433</v>
      </c>
      <c r="I17" s="140">
        <v>367951224</v>
      </c>
      <c r="J17" s="140">
        <v>367951224</v>
      </c>
      <c r="K17" s="140">
        <f>217951224+150000000</f>
        <v>367951224</v>
      </c>
      <c r="L17" s="173">
        <v>246444433</v>
      </c>
      <c r="M17" s="174">
        <v>0</v>
      </c>
      <c r="N17" s="174">
        <v>0</v>
      </c>
      <c r="O17" s="174"/>
      <c r="P17" s="174"/>
      <c r="Q17" s="174">
        <v>0</v>
      </c>
      <c r="R17" s="175">
        <v>0</v>
      </c>
      <c r="S17" s="174">
        <v>0</v>
      </c>
      <c r="T17" s="174">
        <v>0</v>
      </c>
      <c r="U17" s="174">
        <v>0</v>
      </c>
      <c r="V17" s="103">
        <v>0</v>
      </c>
      <c r="W17" s="103">
        <v>0</v>
      </c>
      <c r="X17" s="104">
        <v>0</v>
      </c>
      <c r="Y17" s="230">
        <v>0</v>
      </c>
      <c r="Z17" s="230">
        <v>0</v>
      </c>
      <c r="AA17" s="231"/>
      <c r="AB17" s="231"/>
      <c r="AC17" s="231"/>
      <c r="AD17" s="232"/>
      <c r="AE17" s="233">
        <v>0</v>
      </c>
      <c r="AF17" s="234"/>
      <c r="AG17" s="231"/>
      <c r="AH17" s="231"/>
      <c r="AI17" s="231"/>
      <c r="AJ17" s="232"/>
      <c r="AK17" s="235">
        <v>0</v>
      </c>
      <c r="AL17" s="235">
        <v>0</v>
      </c>
      <c r="AM17" s="235">
        <v>0</v>
      </c>
      <c r="AN17" s="235">
        <v>0</v>
      </c>
      <c r="AO17" s="236">
        <v>0</v>
      </c>
      <c r="AP17" s="237">
        <f>(AN17+L17)/H17</f>
        <v>1</v>
      </c>
      <c r="AQ17" s="336"/>
      <c r="AR17" s="336"/>
      <c r="AS17" s="336"/>
      <c r="AT17" s="330"/>
      <c r="AU17" s="330"/>
    </row>
    <row r="18" spans="1:49" s="5" customFormat="1" ht="35.1" customHeight="1" x14ac:dyDescent="0.25">
      <c r="A18" s="313"/>
      <c r="B18" s="313"/>
      <c r="C18" s="313"/>
      <c r="D18" s="313"/>
      <c r="E18" s="313"/>
      <c r="F18" s="333"/>
      <c r="G18" s="51" t="s">
        <v>10</v>
      </c>
      <c r="H18" s="186"/>
      <c r="I18" s="187"/>
      <c r="J18" s="187"/>
      <c r="K18" s="187"/>
      <c r="L18" s="188"/>
      <c r="M18" s="176"/>
      <c r="N18" s="176"/>
      <c r="O18" s="186"/>
      <c r="P18" s="186"/>
      <c r="Q18" s="176"/>
      <c r="R18" s="176"/>
      <c r="S18" s="186"/>
      <c r="T18" s="186"/>
      <c r="U18" s="186"/>
      <c r="V18" s="88"/>
      <c r="W18" s="88"/>
      <c r="X18" s="105">
        <v>0</v>
      </c>
      <c r="Y18" s="238"/>
      <c r="Z18" s="238"/>
      <c r="AA18" s="239"/>
      <c r="AB18" s="239"/>
      <c r="AC18" s="239"/>
      <c r="AD18" s="240"/>
      <c r="AE18" s="241"/>
      <c r="AF18" s="242"/>
      <c r="AG18" s="239"/>
      <c r="AH18" s="239"/>
      <c r="AI18" s="239"/>
      <c r="AJ18" s="240"/>
      <c r="AK18" s="243"/>
      <c r="AL18" s="243"/>
      <c r="AM18" s="243"/>
      <c r="AN18" s="243"/>
      <c r="AO18" s="244"/>
      <c r="AP18" s="245"/>
      <c r="AQ18" s="336"/>
      <c r="AR18" s="336"/>
      <c r="AS18" s="336"/>
      <c r="AT18" s="330"/>
      <c r="AU18" s="330"/>
    </row>
    <row r="19" spans="1:49" s="5" customFormat="1" ht="35.1" customHeight="1" x14ac:dyDescent="0.25">
      <c r="A19" s="313"/>
      <c r="B19" s="313"/>
      <c r="C19" s="313"/>
      <c r="D19" s="313"/>
      <c r="E19" s="313"/>
      <c r="F19" s="333"/>
      <c r="G19" s="53" t="s">
        <v>11</v>
      </c>
      <c r="H19" s="140"/>
      <c r="I19" s="187"/>
      <c r="J19" s="187"/>
      <c r="K19" s="187"/>
      <c r="L19" s="188"/>
      <c r="M19" s="176">
        <v>152677847</v>
      </c>
      <c r="N19" s="176">
        <v>152677847</v>
      </c>
      <c r="O19" s="176">
        <v>152677847</v>
      </c>
      <c r="P19" s="176">
        <v>150977224</v>
      </c>
      <c r="Q19" s="175">
        <v>150977224</v>
      </c>
      <c r="R19" s="175">
        <v>150977224</v>
      </c>
      <c r="S19" s="140"/>
      <c r="T19" s="140"/>
      <c r="U19" s="140"/>
      <c r="V19" s="88"/>
      <c r="W19" s="88"/>
      <c r="X19" s="105">
        <v>0</v>
      </c>
      <c r="Y19" s="246"/>
      <c r="Z19" s="246"/>
      <c r="AA19" s="239"/>
      <c r="AB19" s="239"/>
      <c r="AC19" s="239"/>
      <c r="AD19" s="240"/>
      <c r="AE19" s="241"/>
      <c r="AF19" s="242"/>
      <c r="AG19" s="239"/>
      <c r="AH19" s="239"/>
      <c r="AI19" s="239"/>
      <c r="AJ19" s="240"/>
      <c r="AK19" s="235">
        <v>0</v>
      </c>
      <c r="AL19" s="235">
        <v>0</v>
      </c>
      <c r="AM19" s="235">
        <v>150977224</v>
      </c>
      <c r="AN19" s="235">
        <v>150977224</v>
      </c>
      <c r="AO19" s="236">
        <f>+AN19/Q19</f>
        <v>1</v>
      </c>
      <c r="AP19" s="245"/>
      <c r="AQ19" s="336"/>
      <c r="AR19" s="336"/>
      <c r="AS19" s="336"/>
      <c r="AT19" s="330"/>
      <c r="AU19" s="330"/>
    </row>
    <row r="20" spans="1:49" s="5" customFormat="1" ht="35.1" customHeight="1" x14ac:dyDescent="0.25">
      <c r="A20" s="313"/>
      <c r="B20" s="313"/>
      <c r="C20" s="313"/>
      <c r="D20" s="313"/>
      <c r="E20" s="313"/>
      <c r="F20" s="333"/>
      <c r="G20" s="51" t="s">
        <v>12</v>
      </c>
      <c r="H20" s="140">
        <f>+L20+R20+S20+Y20+AE20</f>
        <v>28812</v>
      </c>
      <c r="I20" s="140">
        <f t="shared" ref="I20:U21" si="3">+I16+I18</f>
        <v>10000</v>
      </c>
      <c r="J20" s="140">
        <f t="shared" si="3"/>
        <v>10000</v>
      </c>
      <c r="K20" s="140">
        <f t="shared" si="3"/>
        <v>28812</v>
      </c>
      <c r="L20" s="140">
        <f t="shared" si="3"/>
        <v>28812</v>
      </c>
      <c r="M20" s="140">
        <f t="shared" si="3"/>
        <v>0</v>
      </c>
      <c r="N20" s="140">
        <f t="shared" si="3"/>
        <v>0</v>
      </c>
      <c r="O20" s="140">
        <f t="shared" si="3"/>
        <v>0</v>
      </c>
      <c r="P20" s="140">
        <f t="shared" si="3"/>
        <v>0</v>
      </c>
      <c r="Q20" s="140">
        <f t="shared" si="3"/>
        <v>0</v>
      </c>
      <c r="R20" s="140">
        <f t="shared" si="3"/>
        <v>0</v>
      </c>
      <c r="S20" s="140">
        <f t="shared" si="3"/>
        <v>0</v>
      </c>
      <c r="T20" s="140">
        <f t="shared" si="3"/>
        <v>0</v>
      </c>
      <c r="U20" s="140">
        <f t="shared" si="3"/>
        <v>0</v>
      </c>
      <c r="V20" s="109"/>
      <c r="W20" s="109"/>
      <c r="X20" s="111"/>
      <c r="Y20" s="247">
        <f t="shared" ref="Y20:Z21" si="4">+Y16+Y18</f>
        <v>0</v>
      </c>
      <c r="Z20" s="247">
        <f t="shared" si="4"/>
        <v>0</v>
      </c>
      <c r="AA20" s="248"/>
      <c r="AB20" s="248"/>
      <c r="AC20" s="248"/>
      <c r="AD20" s="249"/>
      <c r="AE20" s="250">
        <f t="shared" ref="AE20:AE21" si="5">+AE16+AE18</f>
        <v>0</v>
      </c>
      <c r="AF20" s="251"/>
      <c r="AG20" s="248"/>
      <c r="AH20" s="248"/>
      <c r="AI20" s="248"/>
      <c r="AJ20" s="249"/>
      <c r="AK20" s="252">
        <f t="shared" ref="AK20:AN21" si="6">+AK16+AK18</f>
        <v>0</v>
      </c>
      <c r="AL20" s="252">
        <f t="shared" si="6"/>
        <v>0</v>
      </c>
      <c r="AM20" s="252">
        <f t="shared" si="6"/>
        <v>0</v>
      </c>
      <c r="AN20" s="252">
        <f t="shared" si="6"/>
        <v>0</v>
      </c>
      <c r="AO20" s="236">
        <v>0</v>
      </c>
      <c r="AP20" s="237">
        <f>(AN20+L20)/H20</f>
        <v>1</v>
      </c>
      <c r="AQ20" s="336"/>
      <c r="AR20" s="336"/>
      <c r="AS20" s="336"/>
      <c r="AT20" s="330"/>
      <c r="AU20" s="330"/>
    </row>
    <row r="21" spans="1:49" s="5" customFormat="1" ht="35.1" customHeight="1" thickBot="1" x14ac:dyDescent="0.3">
      <c r="A21" s="313"/>
      <c r="B21" s="313"/>
      <c r="C21" s="313"/>
      <c r="D21" s="313"/>
      <c r="E21" s="313"/>
      <c r="F21" s="334"/>
      <c r="G21" s="54" t="s">
        <v>13</v>
      </c>
      <c r="H21" s="168">
        <f>+H17+H19</f>
        <v>246444433</v>
      </c>
      <c r="I21" s="168">
        <f>+I17+I19</f>
        <v>367951224</v>
      </c>
      <c r="J21" s="168">
        <f>+J17+J19</f>
        <v>367951224</v>
      </c>
      <c r="K21" s="168">
        <f>+K17+K19</f>
        <v>367951224</v>
      </c>
      <c r="L21" s="168">
        <f t="shared" si="3"/>
        <v>246444433</v>
      </c>
      <c r="M21" s="168">
        <f t="shared" si="3"/>
        <v>152677847</v>
      </c>
      <c r="N21" s="168">
        <f t="shared" si="3"/>
        <v>152677847</v>
      </c>
      <c r="O21" s="168">
        <f t="shared" si="3"/>
        <v>152677847</v>
      </c>
      <c r="P21" s="168">
        <f t="shared" si="3"/>
        <v>150977224</v>
      </c>
      <c r="Q21" s="168">
        <f t="shared" si="3"/>
        <v>150977224</v>
      </c>
      <c r="R21" s="168">
        <f t="shared" si="3"/>
        <v>150977224</v>
      </c>
      <c r="S21" s="168">
        <f t="shared" si="3"/>
        <v>0</v>
      </c>
      <c r="T21" s="168">
        <f t="shared" si="3"/>
        <v>0</v>
      </c>
      <c r="U21" s="168">
        <f t="shared" si="3"/>
        <v>0</v>
      </c>
      <c r="V21" s="114"/>
      <c r="W21" s="114"/>
      <c r="X21" s="115"/>
      <c r="Y21" s="253">
        <f t="shared" si="4"/>
        <v>0</v>
      </c>
      <c r="Z21" s="253">
        <f t="shared" si="4"/>
        <v>0</v>
      </c>
      <c r="AA21" s="254"/>
      <c r="AB21" s="254"/>
      <c r="AC21" s="254"/>
      <c r="AD21" s="255"/>
      <c r="AE21" s="256">
        <f t="shared" si="5"/>
        <v>0</v>
      </c>
      <c r="AF21" s="257"/>
      <c r="AG21" s="254"/>
      <c r="AH21" s="254"/>
      <c r="AI21" s="254"/>
      <c r="AJ21" s="255"/>
      <c r="AK21" s="253">
        <f t="shared" si="6"/>
        <v>0</v>
      </c>
      <c r="AL21" s="253">
        <f t="shared" si="6"/>
        <v>0</v>
      </c>
      <c r="AM21" s="253">
        <f t="shared" si="6"/>
        <v>150977224</v>
      </c>
      <c r="AN21" s="253">
        <f t="shared" si="6"/>
        <v>150977224</v>
      </c>
      <c r="AO21" s="258">
        <f>+AN21/Q21</f>
        <v>1</v>
      </c>
      <c r="AP21" s="259">
        <f>(AN21+L21)/H21</f>
        <v>1.612621766952228</v>
      </c>
      <c r="AQ21" s="339"/>
      <c r="AR21" s="337"/>
      <c r="AS21" s="337"/>
      <c r="AT21" s="331"/>
      <c r="AU21" s="331"/>
    </row>
    <row r="22" spans="1:49" ht="31.5" customHeight="1" x14ac:dyDescent="0.25">
      <c r="A22" s="314" t="s">
        <v>14</v>
      </c>
      <c r="B22" s="315"/>
      <c r="C22" s="315"/>
      <c r="D22" s="315"/>
      <c r="E22" s="315"/>
      <c r="F22" s="316"/>
      <c r="G22" s="50" t="s">
        <v>9</v>
      </c>
      <c r="H22" s="85">
        <f>H11+H17</f>
        <v>223684508433</v>
      </c>
      <c r="I22" s="85">
        <f t="shared" ref="I22:AO22" si="7">I11+I17</f>
        <v>367951224</v>
      </c>
      <c r="J22" s="85">
        <f t="shared" si="7"/>
        <v>367951224</v>
      </c>
      <c r="K22" s="85">
        <f t="shared" si="7"/>
        <v>367951224</v>
      </c>
      <c r="L22" s="85">
        <f t="shared" si="7"/>
        <v>246444433</v>
      </c>
      <c r="M22" s="85">
        <f t="shared" si="7"/>
        <v>0</v>
      </c>
      <c r="N22" s="85">
        <f t="shared" si="7"/>
        <v>0</v>
      </c>
      <c r="O22" s="85">
        <f t="shared" si="7"/>
        <v>0</v>
      </c>
      <c r="P22" s="85">
        <f t="shared" si="7"/>
        <v>0</v>
      </c>
      <c r="Q22" s="85">
        <f t="shared" si="7"/>
        <v>0</v>
      </c>
      <c r="R22" s="85">
        <f t="shared" si="7"/>
        <v>0</v>
      </c>
      <c r="S22" s="85">
        <f t="shared" si="7"/>
        <v>0</v>
      </c>
      <c r="T22" s="85">
        <f t="shared" si="7"/>
        <v>0</v>
      </c>
      <c r="U22" s="85">
        <f t="shared" si="7"/>
        <v>0</v>
      </c>
      <c r="V22" s="85">
        <f t="shared" si="7"/>
        <v>0</v>
      </c>
      <c r="W22" s="85">
        <f t="shared" si="7"/>
        <v>0</v>
      </c>
      <c r="X22" s="85">
        <f t="shared" si="7"/>
        <v>0</v>
      </c>
      <c r="Y22" s="85">
        <f t="shared" si="7"/>
        <v>223438064000</v>
      </c>
      <c r="Z22" s="85">
        <f t="shared" si="7"/>
        <v>223438064000</v>
      </c>
      <c r="AA22" s="85">
        <f t="shared" si="7"/>
        <v>0</v>
      </c>
      <c r="AB22" s="85">
        <f t="shared" si="7"/>
        <v>0</v>
      </c>
      <c r="AC22" s="85">
        <f t="shared" si="7"/>
        <v>0</v>
      </c>
      <c r="AD22" s="85">
        <f t="shared" si="7"/>
        <v>0</v>
      </c>
      <c r="AE22" s="85">
        <f t="shared" si="7"/>
        <v>0</v>
      </c>
      <c r="AF22" s="85">
        <f t="shared" si="7"/>
        <v>0</v>
      </c>
      <c r="AG22" s="85">
        <f t="shared" si="7"/>
        <v>0</v>
      </c>
      <c r="AH22" s="85">
        <f t="shared" si="7"/>
        <v>0</v>
      </c>
      <c r="AI22" s="85">
        <f t="shared" si="7"/>
        <v>0</v>
      </c>
      <c r="AJ22" s="85">
        <f t="shared" si="7"/>
        <v>0</v>
      </c>
      <c r="AK22" s="85">
        <f t="shared" si="7"/>
        <v>0</v>
      </c>
      <c r="AL22" s="85">
        <f t="shared" si="7"/>
        <v>0</v>
      </c>
      <c r="AM22" s="85">
        <f t="shared" si="7"/>
        <v>0</v>
      </c>
      <c r="AN22" s="85">
        <f t="shared" si="7"/>
        <v>0</v>
      </c>
      <c r="AO22" s="85">
        <f t="shared" si="7"/>
        <v>0</v>
      </c>
      <c r="AP22" s="101">
        <f t="shared" ref="AP22" si="8">(R22+L22+X22)/H22</f>
        <v>1.1017501154927645E-3</v>
      </c>
      <c r="AQ22" s="320"/>
      <c r="AR22" s="321"/>
      <c r="AS22" s="321"/>
      <c r="AT22" s="321"/>
      <c r="AU22" s="322"/>
    </row>
    <row r="23" spans="1:49" ht="28.5" customHeight="1" x14ac:dyDescent="0.25">
      <c r="A23" s="314"/>
      <c r="B23" s="315"/>
      <c r="C23" s="315"/>
      <c r="D23" s="315"/>
      <c r="E23" s="315"/>
      <c r="F23" s="316"/>
      <c r="G23" s="53" t="s">
        <v>11</v>
      </c>
      <c r="H23" s="109">
        <f>+H13+H19</f>
        <v>0</v>
      </c>
      <c r="I23" s="109">
        <f t="shared" ref="I23:AO23" si="9">+I13+I19</f>
        <v>0</v>
      </c>
      <c r="J23" s="109">
        <f t="shared" si="9"/>
        <v>0</v>
      </c>
      <c r="K23" s="109">
        <f t="shared" si="9"/>
        <v>0</v>
      </c>
      <c r="L23" s="109">
        <f t="shared" si="9"/>
        <v>0</v>
      </c>
      <c r="M23" s="109">
        <f t="shared" si="9"/>
        <v>152677847</v>
      </c>
      <c r="N23" s="109">
        <f t="shared" si="9"/>
        <v>152677847</v>
      </c>
      <c r="O23" s="109">
        <f t="shared" si="9"/>
        <v>152677847</v>
      </c>
      <c r="P23" s="109">
        <f t="shared" si="9"/>
        <v>150977224</v>
      </c>
      <c r="Q23" s="109">
        <f t="shared" si="9"/>
        <v>150977224</v>
      </c>
      <c r="R23" s="109">
        <f t="shared" si="9"/>
        <v>150977224</v>
      </c>
      <c r="S23" s="109">
        <f t="shared" si="9"/>
        <v>0</v>
      </c>
      <c r="T23" s="109">
        <f t="shared" si="9"/>
        <v>0</v>
      </c>
      <c r="U23" s="109">
        <f t="shared" si="9"/>
        <v>0</v>
      </c>
      <c r="V23" s="109">
        <f t="shared" si="9"/>
        <v>0</v>
      </c>
      <c r="W23" s="109">
        <f t="shared" si="9"/>
        <v>0</v>
      </c>
      <c r="X23" s="109">
        <f t="shared" si="9"/>
        <v>0</v>
      </c>
      <c r="Y23" s="109">
        <f t="shared" si="9"/>
        <v>0</v>
      </c>
      <c r="Z23" s="109">
        <f t="shared" si="9"/>
        <v>0</v>
      </c>
      <c r="AA23" s="109">
        <f t="shared" si="9"/>
        <v>0</v>
      </c>
      <c r="AB23" s="109">
        <f t="shared" si="9"/>
        <v>0</v>
      </c>
      <c r="AC23" s="109">
        <f t="shared" si="9"/>
        <v>0</v>
      </c>
      <c r="AD23" s="109">
        <f t="shared" si="9"/>
        <v>0</v>
      </c>
      <c r="AE23" s="109">
        <f t="shared" si="9"/>
        <v>0</v>
      </c>
      <c r="AF23" s="109">
        <f t="shared" si="9"/>
        <v>0</v>
      </c>
      <c r="AG23" s="109">
        <f t="shared" si="9"/>
        <v>0</v>
      </c>
      <c r="AH23" s="109">
        <f t="shared" si="9"/>
        <v>0</v>
      </c>
      <c r="AI23" s="109">
        <f t="shared" si="9"/>
        <v>0</v>
      </c>
      <c r="AJ23" s="109">
        <f t="shared" si="9"/>
        <v>0</v>
      </c>
      <c r="AK23" s="109">
        <f t="shared" si="9"/>
        <v>0</v>
      </c>
      <c r="AL23" s="109">
        <f t="shared" si="9"/>
        <v>0</v>
      </c>
      <c r="AM23" s="109">
        <f t="shared" si="9"/>
        <v>150977224</v>
      </c>
      <c r="AN23" s="109">
        <f t="shared" si="9"/>
        <v>150977224</v>
      </c>
      <c r="AO23" s="109">
        <f t="shared" si="9"/>
        <v>1</v>
      </c>
      <c r="AP23" s="133"/>
      <c r="AQ23" s="323"/>
      <c r="AR23" s="324"/>
      <c r="AS23" s="324"/>
      <c r="AT23" s="324"/>
      <c r="AU23" s="325"/>
    </row>
    <row r="24" spans="1:49" ht="35.25" customHeight="1" thickBot="1" x14ac:dyDescent="0.3">
      <c r="A24" s="317"/>
      <c r="B24" s="318"/>
      <c r="C24" s="318"/>
      <c r="D24" s="318"/>
      <c r="E24" s="318"/>
      <c r="F24" s="319"/>
      <c r="G24" s="52" t="s">
        <v>14</v>
      </c>
      <c r="H24" s="116">
        <f t="shared" ref="H24" si="10">H22+H23</f>
        <v>223684508433</v>
      </c>
      <c r="I24" s="116">
        <f t="shared" ref="I24:AE24" si="11">I22+I23</f>
        <v>367951224</v>
      </c>
      <c r="J24" s="116">
        <f t="shared" si="11"/>
        <v>367951224</v>
      </c>
      <c r="K24" s="116">
        <f t="shared" si="11"/>
        <v>367951224</v>
      </c>
      <c r="L24" s="116">
        <f t="shared" si="11"/>
        <v>246444433</v>
      </c>
      <c r="M24" s="116">
        <f t="shared" si="11"/>
        <v>152677847</v>
      </c>
      <c r="N24" s="116">
        <f t="shared" si="11"/>
        <v>152677847</v>
      </c>
      <c r="O24" s="116">
        <f t="shared" si="11"/>
        <v>152677847</v>
      </c>
      <c r="P24" s="116">
        <f t="shared" si="11"/>
        <v>150977224</v>
      </c>
      <c r="Q24" s="116">
        <f t="shared" si="11"/>
        <v>150977224</v>
      </c>
      <c r="R24" s="116">
        <f t="shared" si="11"/>
        <v>150977224</v>
      </c>
      <c r="S24" s="116">
        <f t="shared" si="11"/>
        <v>0</v>
      </c>
      <c r="T24" s="116">
        <f t="shared" si="11"/>
        <v>0</v>
      </c>
      <c r="U24" s="116">
        <f t="shared" si="11"/>
        <v>0</v>
      </c>
      <c r="V24" s="117">
        <f t="shared" si="11"/>
        <v>0</v>
      </c>
      <c r="W24" s="117">
        <f t="shared" si="11"/>
        <v>0</v>
      </c>
      <c r="X24" s="116">
        <f t="shared" si="11"/>
        <v>0</v>
      </c>
      <c r="Y24" s="196">
        <f t="shared" si="11"/>
        <v>223438064000</v>
      </c>
      <c r="Z24" s="116">
        <f t="shared" si="11"/>
        <v>223438064000</v>
      </c>
      <c r="AA24" s="116">
        <f t="shared" si="11"/>
        <v>0</v>
      </c>
      <c r="AB24" s="116">
        <f t="shared" si="11"/>
        <v>0</v>
      </c>
      <c r="AC24" s="116">
        <f t="shared" si="11"/>
        <v>0</v>
      </c>
      <c r="AD24" s="116">
        <f t="shared" si="11"/>
        <v>0</v>
      </c>
      <c r="AE24" s="116">
        <f t="shared" si="11"/>
        <v>0</v>
      </c>
      <c r="AF24" s="25">
        <f t="shared" ref="AF24:AK24" si="12">+AF22+AF23</f>
        <v>0</v>
      </c>
      <c r="AG24" s="25">
        <f t="shared" si="12"/>
        <v>0</v>
      </c>
      <c r="AH24" s="25">
        <f t="shared" si="12"/>
        <v>0</v>
      </c>
      <c r="AI24" s="25">
        <f t="shared" si="12"/>
        <v>0</v>
      </c>
      <c r="AJ24" s="25">
        <f t="shared" si="12"/>
        <v>0</v>
      </c>
      <c r="AK24" s="134">
        <f t="shared" si="12"/>
        <v>0</v>
      </c>
      <c r="AL24" s="30"/>
      <c r="AM24" s="31"/>
      <c r="AN24" s="31"/>
      <c r="AO24" s="132">
        <f>+AK24/Z24</f>
        <v>0</v>
      </c>
      <c r="AP24" s="133"/>
      <c r="AQ24" s="326"/>
      <c r="AR24" s="327"/>
      <c r="AS24" s="327"/>
      <c r="AT24" s="327"/>
      <c r="AU24" s="328"/>
      <c r="AV24" s="6"/>
      <c r="AW24" s="6"/>
    </row>
    <row r="27" spans="1:49" x14ac:dyDescent="0.25">
      <c r="G27" s="71" t="s">
        <v>126</v>
      </c>
      <c r="H27" s="1"/>
      <c r="I27" s="1"/>
      <c r="J27" s="1"/>
      <c r="K27" s="1"/>
      <c r="L27" s="1"/>
      <c r="M27" s="1"/>
    </row>
    <row r="28" spans="1:49" ht="15.75" customHeight="1" x14ac:dyDescent="0.25">
      <c r="G28" s="73" t="s">
        <v>127</v>
      </c>
      <c r="H28" s="369" t="s">
        <v>128</v>
      </c>
      <c r="I28" s="369"/>
      <c r="J28" s="369"/>
      <c r="K28" s="369"/>
      <c r="L28" s="371" t="s">
        <v>129</v>
      </c>
      <c r="M28" s="371"/>
      <c r="N28" s="371"/>
    </row>
    <row r="29" spans="1:49" x14ac:dyDescent="0.25">
      <c r="G29" s="72">
        <v>11</v>
      </c>
      <c r="H29" s="370" t="s">
        <v>130</v>
      </c>
      <c r="I29" s="370"/>
      <c r="J29" s="370"/>
      <c r="K29" s="370"/>
      <c r="L29" s="372" t="s">
        <v>132</v>
      </c>
      <c r="M29" s="372"/>
      <c r="N29" s="372"/>
    </row>
  </sheetData>
  <mergeCells count="58">
    <mergeCell ref="H28:K28"/>
    <mergeCell ref="H29:K29"/>
    <mergeCell ref="L28:N28"/>
    <mergeCell ref="L29:N29"/>
    <mergeCell ref="AO7:AO9"/>
    <mergeCell ref="H7:H9"/>
    <mergeCell ref="AE8:AJ8"/>
    <mergeCell ref="A1:E3"/>
    <mergeCell ref="A4:P4"/>
    <mergeCell ref="A5:P5"/>
    <mergeCell ref="AM3:AU3"/>
    <mergeCell ref="F1:AU1"/>
    <mergeCell ref="F3:AL3"/>
    <mergeCell ref="Q4:AU4"/>
    <mergeCell ref="Q5:AU5"/>
    <mergeCell ref="F2:AU2"/>
    <mergeCell ref="AU7:AU9"/>
    <mergeCell ref="B10:B15"/>
    <mergeCell ref="C10:C15"/>
    <mergeCell ref="D10:D15"/>
    <mergeCell ref="AQ10:AQ15"/>
    <mergeCell ref="AQ7:AQ9"/>
    <mergeCell ref="E7:E9"/>
    <mergeCell ref="G7:G9"/>
    <mergeCell ref="E10:E15"/>
    <mergeCell ref="F10:F15"/>
    <mergeCell ref="AU10:AU15"/>
    <mergeCell ref="AR10:AR15"/>
    <mergeCell ref="AS10:AS15"/>
    <mergeCell ref="AT10:AT15"/>
    <mergeCell ref="A7:A9"/>
    <mergeCell ref="AS7:AS9"/>
    <mergeCell ref="AT7:AT9"/>
    <mergeCell ref="AP7:AP9"/>
    <mergeCell ref="B7:D8"/>
    <mergeCell ref="J7:AJ7"/>
    <mergeCell ref="I8:L8"/>
    <mergeCell ref="M8:R8"/>
    <mergeCell ref="S8:X8"/>
    <mergeCell ref="Y8:AD8"/>
    <mergeCell ref="AK8:AN8"/>
    <mergeCell ref="F7:F9"/>
    <mergeCell ref="AK7:AN7"/>
    <mergeCell ref="AR7:AR9"/>
    <mergeCell ref="A16:A21"/>
    <mergeCell ref="A10:A15"/>
    <mergeCell ref="A22:F24"/>
    <mergeCell ref="AQ22:AU24"/>
    <mergeCell ref="AT16:AT21"/>
    <mergeCell ref="AU16:AU21"/>
    <mergeCell ref="B16:B21"/>
    <mergeCell ref="C16:C21"/>
    <mergeCell ref="D16:D21"/>
    <mergeCell ref="E16:E21"/>
    <mergeCell ref="F16:F21"/>
    <mergeCell ref="AS16:AS21"/>
    <mergeCell ref="AR16:AR21"/>
    <mergeCell ref="AQ16:AQ21"/>
  </mergeCells>
  <dataValidations count="1">
    <dataValidation type="list" allowBlank="1" showInputMessage="1" showErrorMessage="1" sqref="D10:D21" xr:uid="{581E5886-0A10-4F2E-ABA7-D11BC129A00B}">
      <formula1>#REF!</formula1>
    </dataValidation>
  </dataValidations>
  <printOptions horizontalCentered="1" verticalCentered="1"/>
  <pageMargins left="0" right="0" top="0" bottom="0" header="0.31496062992125984" footer="0"/>
  <pageSetup scale="6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3"/>
  <sheetViews>
    <sheetView topLeftCell="A4" zoomScale="71" zoomScaleNormal="71" workbookViewId="0">
      <selection activeCell="J9" sqref="J9"/>
    </sheetView>
  </sheetViews>
  <sheetFormatPr baseColWidth="10" defaultColWidth="7.85546875" defaultRowHeight="12.75" x14ac:dyDescent="0.25"/>
  <cols>
    <col min="1" max="2" width="17.28515625" style="9" customWidth="1"/>
    <col min="3" max="3" width="17.7109375" style="20" customWidth="1"/>
    <col min="4" max="13" width="7.85546875" style="9"/>
    <col min="14" max="19" width="7.85546875" style="10"/>
    <col min="20" max="20" width="11.85546875" style="10" customWidth="1"/>
    <col min="21" max="21" width="11.7109375" style="10" customWidth="1"/>
    <col min="22" max="22" width="46" style="13" customWidth="1"/>
    <col min="23" max="33" width="7.85546875" style="13"/>
    <col min="34" max="16384" width="7.85546875" style="9"/>
  </cols>
  <sheetData>
    <row r="1" spans="1:34" s="11" customFormat="1" ht="43.5" customHeight="1" x14ac:dyDescent="0.25">
      <c r="A1" s="352"/>
      <c r="B1" s="353"/>
      <c r="C1" s="353"/>
      <c r="D1" s="393" t="s">
        <v>136</v>
      </c>
      <c r="E1" s="394"/>
      <c r="F1" s="394"/>
      <c r="G1" s="394"/>
      <c r="H1" s="394"/>
      <c r="I1" s="394"/>
      <c r="J1" s="394"/>
      <c r="K1" s="394"/>
      <c r="L1" s="394"/>
      <c r="M1" s="394"/>
      <c r="N1" s="394"/>
      <c r="O1" s="394"/>
      <c r="P1" s="394"/>
      <c r="Q1" s="394"/>
      <c r="R1" s="394"/>
      <c r="S1" s="394"/>
      <c r="T1" s="394"/>
      <c r="U1" s="394"/>
      <c r="V1" s="395"/>
    </row>
    <row r="2" spans="1:34" s="11" customFormat="1" ht="64.5" customHeight="1" x14ac:dyDescent="0.25">
      <c r="A2" s="263"/>
      <c r="B2" s="264"/>
      <c r="C2" s="264"/>
      <c r="D2" s="396" t="s">
        <v>134</v>
      </c>
      <c r="E2" s="397"/>
      <c r="F2" s="397"/>
      <c r="G2" s="397"/>
      <c r="H2" s="397"/>
      <c r="I2" s="397"/>
      <c r="J2" s="397"/>
      <c r="K2" s="397"/>
      <c r="L2" s="397"/>
      <c r="M2" s="397"/>
      <c r="N2" s="397"/>
      <c r="O2" s="397"/>
      <c r="P2" s="397"/>
      <c r="Q2" s="397"/>
      <c r="R2" s="397"/>
      <c r="S2" s="397"/>
      <c r="T2" s="397"/>
      <c r="U2" s="397"/>
      <c r="V2" s="398"/>
    </row>
    <row r="3" spans="1:34" s="11" customFormat="1" ht="43.5" customHeight="1" thickBot="1" x14ac:dyDescent="0.3">
      <c r="A3" s="356"/>
      <c r="B3" s="357"/>
      <c r="C3" s="357"/>
      <c r="D3" s="412" t="s">
        <v>124</v>
      </c>
      <c r="E3" s="363"/>
      <c r="F3" s="363"/>
      <c r="G3" s="363"/>
      <c r="H3" s="363"/>
      <c r="I3" s="363"/>
      <c r="J3" s="363"/>
      <c r="K3" s="363"/>
      <c r="L3" s="363"/>
      <c r="M3" s="363"/>
      <c r="N3" s="363"/>
      <c r="O3" s="363"/>
      <c r="P3" s="363"/>
      <c r="Q3" s="363"/>
      <c r="R3" s="363"/>
      <c r="S3" s="363"/>
      <c r="T3" s="363"/>
      <c r="U3" s="366"/>
      <c r="V3" s="77" t="s">
        <v>125</v>
      </c>
    </row>
    <row r="4" spans="1:34" s="11" customFormat="1" ht="43.5" customHeight="1" x14ac:dyDescent="0.25">
      <c r="A4" s="406" t="s">
        <v>0</v>
      </c>
      <c r="B4" s="407"/>
      <c r="C4" s="408"/>
      <c r="D4" s="283" t="s">
        <v>137</v>
      </c>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5"/>
    </row>
    <row r="5" spans="1:34" s="11" customFormat="1" ht="55.5" customHeight="1" thickBot="1" x14ac:dyDescent="0.3">
      <c r="A5" s="403" t="s">
        <v>2</v>
      </c>
      <c r="B5" s="404"/>
      <c r="C5" s="405"/>
      <c r="D5" s="289" t="s">
        <v>148</v>
      </c>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1"/>
    </row>
    <row r="6" spans="1:34" s="12" customFormat="1" ht="42.75" customHeight="1" x14ac:dyDescent="0.25">
      <c r="A6" s="409" t="s">
        <v>57</v>
      </c>
      <c r="B6" s="390" t="s">
        <v>58</v>
      </c>
      <c r="C6" s="399" t="s">
        <v>59</v>
      </c>
      <c r="D6" s="401" t="s">
        <v>60</v>
      </c>
      <c r="E6" s="402"/>
      <c r="F6" s="390" t="s">
        <v>138</v>
      </c>
      <c r="G6" s="390"/>
      <c r="H6" s="390"/>
      <c r="I6" s="390"/>
      <c r="J6" s="390"/>
      <c r="K6" s="390"/>
      <c r="L6" s="390"/>
      <c r="M6" s="390"/>
      <c r="N6" s="390"/>
      <c r="O6" s="390"/>
      <c r="P6" s="390"/>
      <c r="Q6" s="390"/>
      <c r="R6" s="390"/>
      <c r="S6" s="390"/>
      <c r="T6" s="390" t="s">
        <v>64</v>
      </c>
      <c r="U6" s="390"/>
      <c r="V6" s="391" t="s">
        <v>140</v>
      </c>
    </row>
    <row r="7" spans="1:34" s="12" customFormat="1" ht="59.25" customHeight="1" thickBot="1" x14ac:dyDescent="0.3">
      <c r="A7" s="410"/>
      <c r="B7" s="411"/>
      <c r="C7" s="400"/>
      <c r="D7" s="56" t="s">
        <v>61</v>
      </c>
      <c r="E7" s="56" t="s">
        <v>62</v>
      </c>
      <c r="F7" s="56" t="s">
        <v>63</v>
      </c>
      <c r="G7" s="55" t="s">
        <v>15</v>
      </c>
      <c r="H7" s="55" t="s">
        <v>16</v>
      </c>
      <c r="I7" s="55" t="s">
        <v>17</v>
      </c>
      <c r="J7" s="55" t="s">
        <v>18</v>
      </c>
      <c r="K7" s="55" t="s">
        <v>19</v>
      </c>
      <c r="L7" s="55" t="s">
        <v>20</v>
      </c>
      <c r="M7" s="55" t="s">
        <v>21</v>
      </c>
      <c r="N7" s="55" t="s">
        <v>22</v>
      </c>
      <c r="O7" s="55" t="s">
        <v>23</v>
      </c>
      <c r="P7" s="55" t="s">
        <v>24</v>
      </c>
      <c r="Q7" s="55" t="s">
        <v>25</v>
      </c>
      <c r="R7" s="55" t="s">
        <v>26</v>
      </c>
      <c r="S7" s="83" t="s">
        <v>27</v>
      </c>
      <c r="T7" s="83" t="s">
        <v>65</v>
      </c>
      <c r="U7" s="83" t="s">
        <v>66</v>
      </c>
      <c r="V7" s="392"/>
    </row>
    <row r="8" spans="1:34" s="13" customFormat="1" ht="51" customHeight="1" x14ac:dyDescent="0.25">
      <c r="A8" s="374" t="s">
        <v>163</v>
      </c>
      <c r="B8" s="413" t="s">
        <v>164</v>
      </c>
      <c r="C8" s="374" t="s">
        <v>170</v>
      </c>
      <c r="D8" s="381" t="s">
        <v>139</v>
      </c>
      <c r="E8" s="383"/>
      <c r="F8" s="57" t="s">
        <v>28</v>
      </c>
      <c r="G8" s="260">
        <v>0</v>
      </c>
      <c r="H8" s="260">
        <v>0</v>
      </c>
      <c r="I8" s="260">
        <v>0</v>
      </c>
      <c r="J8" s="260">
        <v>0</v>
      </c>
      <c r="K8" s="260">
        <v>0</v>
      </c>
      <c r="L8" s="260">
        <v>0</v>
      </c>
      <c r="M8" s="260">
        <v>0</v>
      </c>
      <c r="N8" s="260">
        <v>0</v>
      </c>
      <c r="O8" s="260">
        <v>0.15</v>
      </c>
      <c r="P8" s="260">
        <v>0.3</v>
      </c>
      <c r="Q8" s="260">
        <v>0.3</v>
      </c>
      <c r="R8" s="260">
        <v>0.25</v>
      </c>
      <c r="S8" s="123">
        <f>SUM(G8:R8)</f>
        <v>1</v>
      </c>
      <c r="T8" s="388">
        <v>1</v>
      </c>
      <c r="U8" s="379">
        <v>1</v>
      </c>
      <c r="V8" s="385" t="s">
        <v>169</v>
      </c>
    </row>
    <row r="9" spans="1:34" s="13" customFormat="1" ht="51" customHeight="1" thickBot="1" x14ac:dyDescent="0.3">
      <c r="A9" s="374"/>
      <c r="B9" s="413"/>
      <c r="C9" s="374"/>
      <c r="D9" s="382"/>
      <c r="E9" s="384"/>
      <c r="F9" s="59" t="s">
        <v>29</v>
      </c>
      <c r="G9" s="118"/>
      <c r="H9" s="118"/>
      <c r="I9" s="118"/>
      <c r="J9" s="118"/>
      <c r="K9" s="118"/>
      <c r="L9" s="118"/>
      <c r="M9" s="119"/>
      <c r="N9" s="119"/>
      <c r="O9" s="119"/>
      <c r="P9" s="119"/>
      <c r="Q9" s="119"/>
      <c r="R9" s="119"/>
      <c r="S9" s="121">
        <f>SUM(G9:R9)</f>
        <v>0</v>
      </c>
      <c r="T9" s="389"/>
      <c r="U9" s="380"/>
      <c r="V9" s="386"/>
    </row>
    <row r="10" spans="1:34" s="13" customFormat="1" ht="51" customHeight="1" x14ac:dyDescent="0.25">
      <c r="A10" s="374" t="s">
        <v>167</v>
      </c>
      <c r="B10" s="413" t="s">
        <v>168</v>
      </c>
      <c r="C10" s="387" t="s">
        <v>171</v>
      </c>
      <c r="D10" s="381" t="s">
        <v>139</v>
      </c>
      <c r="E10" s="383"/>
      <c r="F10" s="93" t="s">
        <v>28</v>
      </c>
      <c r="G10" s="260">
        <v>0</v>
      </c>
      <c r="H10" s="260">
        <v>0</v>
      </c>
      <c r="I10" s="260">
        <v>0</v>
      </c>
      <c r="J10" s="260">
        <v>0</v>
      </c>
      <c r="K10" s="260">
        <v>0</v>
      </c>
      <c r="L10" s="260">
        <v>0</v>
      </c>
      <c r="M10" s="260">
        <v>0</v>
      </c>
      <c r="N10" s="260">
        <v>0</v>
      </c>
      <c r="O10" s="260">
        <v>0</v>
      </c>
      <c r="P10" s="260">
        <v>0</v>
      </c>
      <c r="Q10" s="260">
        <v>0</v>
      </c>
      <c r="R10" s="260">
        <v>0</v>
      </c>
      <c r="S10" s="120">
        <f t="shared" ref="S10:S11" si="0">SUM(G10:R10)</f>
        <v>0</v>
      </c>
      <c r="T10" s="389">
        <v>0</v>
      </c>
      <c r="U10" s="380">
        <v>0</v>
      </c>
      <c r="V10" s="375" t="s">
        <v>162</v>
      </c>
    </row>
    <row r="11" spans="1:34" s="13" customFormat="1" ht="51" customHeight="1" x14ac:dyDescent="0.25">
      <c r="A11" s="374"/>
      <c r="B11" s="413"/>
      <c r="C11" s="387"/>
      <c r="D11" s="382"/>
      <c r="E11" s="384"/>
      <c r="F11" s="59" t="s">
        <v>29</v>
      </c>
      <c r="G11" s="118"/>
      <c r="H11" s="118"/>
      <c r="I11" s="118"/>
      <c r="J11" s="118"/>
      <c r="K11" s="118"/>
      <c r="L11" s="118"/>
      <c r="M11" s="119"/>
      <c r="N11" s="119"/>
      <c r="O11" s="119"/>
      <c r="P11" s="119"/>
      <c r="Q11" s="119"/>
      <c r="R11" s="119"/>
      <c r="S11" s="121">
        <f t="shared" si="0"/>
        <v>0</v>
      </c>
      <c r="T11" s="389"/>
      <c r="U11" s="380"/>
      <c r="V11" s="376"/>
    </row>
    <row r="12" spans="1:34" s="15" customFormat="1" ht="18.75" customHeight="1" thickBot="1" x14ac:dyDescent="0.3">
      <c r="A12" s="377" t="s">
        <v>30</v>
      </c>
      <c r="B12" s="378"/>
      <c r="C12" s="378"/>
      <c r="D12" s="378"/>
      <c r="E12" s="378"/>
      <c r="F12" s="378"/>
      <c r="G12" s="378"/>
      <c r="H12" s="378"/>
      <c r="I12" s="378"/>
      <c r="J12" s="378"/>
      <c r="K12" s="378"/>
      <c r="L12" s="378"/>
      <c r="M12" s="378"/>
      <c r="N12" s="378"/>
      <c r="O12" s="378"/>
      <c r="P12" s="378"/>
      <c r="Q12" s="378"/>
      <c r="R12" s="378"/>
      <c r="S12" s="378"/>
      <c r="T12" s="91">
        <f>SUM(T8:T11)</f>
        <v>1</v>
      </c>
      <c r="U12" s="122">
        <f>SUM(U8:U11)</f>
        <v>1</v>
      </c>
      <c r="V12" s="60"/>
      <c r="W12" s="14"/>
      <c r="X12" s="14"/>
      <c r="Y12" s="14"/>
      <c r="Z12" s="14"/>
      <c r="AA12" s="14"/>
      <c r="AB12" s="14"/>
      <c r="AC12" s="14"/>
      <c r="AD12" s="14"/>
      <c r="AE12" s="14"/>
      <c r="AF12" s="14"/>
      <c r="AG12" s="14"/>
    </row>
    <row r="13" spans="1:34" x14ac:dyDescent="0.25">
      <c r="A13" s="13"/>
      <c r="B13" s="13"/>
      <c r="C13" s="19"/>
      <c r="D13" s="13"/>
      <c r="E13" s="13"/>
      <c r="F13" s="13"/>
      <c r="G13" s="13"/>
      <c r="H13" s="13"/>
      <c r="I13" s="13"/>
      <c r="J13" s="13"/>
      <c r="K13" s="13"/>
      <c r="L13" s="13"/>
      <c r="M13" s="13"/>
      <c r="N13" s="16"/>
      <c r="O13" s="16"/>
      <c r="P13" s="16"/>
      <c r="Q13" s="16"/>
      <c r="R13" s="16"/>
      <c r="S13" s="16"/>
      <c r="T13" s="16"/>
      <c r="U13" s="16"/>
    </row>
    <row r="14" spans="1:34" x14ac:dyDescent="0.25">
      <c r="A14" s="13"/>
      <c r="B14" s="13"/>
      <c r="C14" s="19"/>
      <c r="D14" s="13"/>
      <c r="E14" s="13"/>
      <c r="F14" s="13"/>
      <c r="G14" s="13"/>
      <c r="H14" s="13"/>
      <c r="I14" s="13"/>
      <c r="J14" s="13"/>
      <c r="K14" s="13"/>
      <c r="L14" s="13"/>
      <c r="M14" s="13"/>
      <c r="N14" s="16"/>
      <c r="O14" s="16"/>
      <c r="P14" s="16"/>
      <c r="Q14" s="16"/>
      <c r="R14" s="16"/>
      <c r="S14" s="16"/>
      <c r="T14" s="16"/>
      <c r="U14" s="16"/>
    </row>
    <row r="15" spans="1:34" ht="15" x14ac:dyDescent="0.25">
      <c r="A15" s="71" t="s">
        <v>126</v>
      </c>
      <c r="B15" s="4"/>
      <c r="C15" s="4"/>
      <c r="D15" s="4"/>
      <c r="E15" s="4"/>
      <c r="F15" s="4"/>
      <c r="G15" s="4"/>
      <c r="H15" s="22"/>
      <c r="I15" s="13"/>
      <c r="J15" s="13"/>
      <c r="K15" s="13"/>
      <c r="L15" s="13"/>
      <c r="M15" s="13"/>
      <c r="N15" s="16"/>
      <c r="O15" s="16"/>
      <c r="P15" s="16"/>
      <c r="Q15" s="16"/>
      <c r="R15" s="16"/>
      <c r="S15" s="16"/>
      <c r="T15" s="16"/>
      <c r="U15" s="16"/>
    </row>
    <row r="16" spans="1:34" ht="15" customHeight="1" x14ac:dyDescent="0.25">
      <c r="A16" s="73" t="s">
        <v>127</v>
      </c>
      <c r="B16" s="369" t="s">
        <v>128</v>
      </c>
      <c r="C16" s="369"/>
      <c r="D16" s="369"/>
      <c r="E16" s="369"/>
      <c r="F16" s="369"/>
      <c r="G16" s="369"/>
      <c r="H16" s="369"/>
      <c r="I16" s="371" t="s">
        <v>129</v>
      </c>
      <c r="J16" s="371"/>
      <c r="K16" s="371"/>
      <c r="L16" s="371"/>
      <c r="M16" s="371"/>
      <c r="N16" s="371"/>
      <c r="O16" s="371"/>
      <c r="P16" s="16"/>
      <c r="Q16" s="16"/>
      <c r="R16" s="16"/>
      <c r="S16" s="16"/>
      <c r="T16" s="16"/>
      <c r="U16" s="16"/>
    </row>
    <row r="17" spans="1:21" ht="33.75" customHeight="1" x14ac:dyDescent="0.25">
      <c r="A17" s="72">
        <v>11</v>
      </c>
      <c r="B17" s="372" t="s">
        <v>130</v>
      </c>
      <c r="C17" s="372"/>
      <c r="D17" s="372"/>
      <c r="E17" s="372"/>
      <c r="F17" s="372"/>
      <c r="G17" s="372"/>
      <c r="H17" s="372"/>
      <c r="I17" s="372" t="s">
        <v>132</v>
      </c>
      <c r="J17" s="372"/>
      <c r="K17" s="372"/>
      <c r="L17" s="372"/>
      <c r="M17" s="372"/>
      <c r="N17" s="372"/>
      <c r="O17" s="372"/>
      <c r="P17" s="16"/>
      <c r="Q17" s="16"/>
      <c r="R17" s="16"/>
      <c r="S17" s="16"/>
      <c r="T17" s="16"/>
      <c r="U17" s="16"/>
    </row>
    <row r="18" spans="1:21" x14ac:dyDescent="0.25">
      <c r="A18" s="13"/>
      <c r="B18" s="13"/>
      <c r="C18" s="19"/>
      <c r="D18" s="13"/>
      <c r="E18" s="13"/>
      <c r="F18" s="13"/>
      <c r="G18" s="13"/>
      <c r="H18" s="13"/>
      <c r="I18" s="13"/>
      <c r="J18" s="13"/>
      <c r="K18" s="13"/>
      <c r="L18" s="13"/>
      <c r="M18" s="13"/>
      <c r="N18" s="16"/>
      <c r="O18" s="16"/>
      <c r="P18" s="16"/>
      <c r="Q18" s="16"/>
      <c r="R18" s="16"/>
      <c r="S18" s="16"/>
      <c r="T18" s="16"/>
      <c r="U18" s="16"/>
    </row>
    <row r="19" spans="1:21" x14ac:dyDescent="0.25">
      <c r="A19" s="13"/>
      <c r="B19" s="13"/>
      <c r="C19" s="19"/>
      <c r="D19" s="13"/>
      <c r="E19" s="13"/>
      <c r="F19" s="13"/>
      <c r="G19" s="13"/>
      <c r="H19" s="13"/>
      <c r="I19" s="13"/>
      <c r="J19" s="13"/>
      <c r="K19" s="13"/>
      <c r="L19" s="13"/>
      <c r="M19" s="13"/>
      <c r="N19" s="16"/>
      <c r="O19" s="16"/>
      <c r="P19" s="16"/>
      <c r="Q19" s="16"/>
      <c r="R19" s="16"/>
      <c r="S19" s="16"/>
      <c r="T19" s="16"/>
      <c r="U19" s="16"/>
    </row>
    <row r="20" spans="1:21" x14ac:dyDescent="0.25">
      <c r="A20" s="13"/>
      <c r="B20" s="13"/>
      <c r="C20" s="19"/>
      <c r="D20" s="13"/>
      <c r="E20" s="13"/>
      <c r="F20" s="13"/>
      <c r="G20" s="13"/>
      <c r="H20" s="13"/>
      <c r="I20" s="13"/>
      <c r="J20" s="13"/>
      <c r="K20" s="13"/>
      <c r="L20" s="13"/>
      <c r="M20" s="13"/>
      <c r="N20" s="16"/>
      <c r="O20" s="16"/>
      <c r="P20" s="16"/>
      <c r="Q20" s="16"/>
      <c r="R20" s="16"/>
      <c r="S20" s="16"/>
      <c r="T20" s="16"/>
      <c r="U20" s="16"/>
    </row>
    <row r="21" spans="1:21" x14ac:dyDescent="0.25">
      <c r="A21" s="13"/>
      <c r="B21" s="13"/>
      <c r="C21" s="19"/>
      <c r="D21" s="13"/>
      <c r="E21" s="13"/>
      <c r="F21" s="13"/>
      <c r="G21" s="13"/>
      <c r="H21" s="13"/>
      <c r="I21" s="13"/>
      <c r="J21" s="13"/>
      <c r="K21" s="13"/>
      <c r="L21" s="13"/>
      <c r="M21" s="13"/>
      <c r="N21" s="16"/>
      <c r="O21" s="16"/>
      <c r="P21" s="16"/>
      <c r="Q21" s="16"/>
      <c r="R21" s="16"/>
      <c r="S21" s="16"/>
      <c r="T21" s="16"/>
      <c r="U21" s="16"/>
    </row>
    <row r="22" spans="1:21" x14ac:dyDescent="0.25">
      <c r="A22" s="13"/>
      <c r="B22" s="13"/>
      <c r="C22" s="19"/>
      <c r="D22" s="13"/>
      <c r="E22" s="13"/>
      <c r="F22" s="13"/>
      <c r="G22" s="13"/>
      <c r="H22" s="13"/>
      <c r="I22" s="13"/>
      <c r="J22" s="13"/>
      <c r="K22" s="13"/>
      <c r="L22" s="13"/>
      <c r="M22" s="13"/>
      <c r="N22" s="16"/>
      <c r="O22" s="16"/>
      <c r="P22" s="16"/>
      <c r="Q22" s="16"/>
      <c r="R22" s="16"/>
      <c r="S22" s="16"/>
      <c r="T22" s="16"/>
      <c r="U22" s="16"/>
    </row>
    <row r="23" spans="1:21" x14ac:dyDescent="0.25">
      <c r="A23" s="13"/>
      <c r="B23" s="13"/>
      <c r="C23" s="19"/>
      <c r="D23" s="13"/>
      <c r="E23" s="13"/>
      <c r="F23" s="13"/>
      <c r="G23" s="13"/>
      <c r="H23" s="13"/>
      <c r="I23" s="13"/>
      <c r="J23" s="13"/>
      <c r="K23" s="13"/>
      <c r="L23" s="13"/>
      <c r="M23" s="13"/>
      <c r="N23" s="16"/>
      <c r="O23" s="16"/>
      <c r="P23" s="16"/>
      <c r="Q23" s="16"/>
      <c r="R23" s="16"/>
      <c r="S23" s="16"/>
      <c r="T23" s="16"/>
      <c r="U23" s="16"/>
    </row>
    <row r="24" spans="1:21" x14ac:dyDescent="0.25">
      <c r="A24" s="13"/>
      <c r="B24" s="13"/>
      <c r="C24" s="19"/>
      <c r="D24" s="13"/>
      <c r="E24" s="13"/>
      <c r="F24" s="13"/>
      <c r="G24" s="13"/>
      <c r="H24" s="13"/>
      <c r="I24" s="13"/>
      <c r="J24" s="13"/>
      <c r="K24" s="13"/>
      <c r="L24" s="13"/>
      <c r="M24" s="13"/>
      <c r="N24" s="16"/>
      <c r="O24" s="16"/>
      <c r="P24" s="16"/>
      <c r="Q24" s="16"/>
      <c r="R24" s="16"/>
      <c r="S24" s="16"/>
      <c r="T24" s="16"/>
      <c r="U24" s="16"/>
    </row>
    <row r="25" spans="1:21" x14ac:dyDescent="0.25">
      <c r="A25" s="13"/>
      <c r="B25" s="13"/>
      <c r="C25" s="19"/>
      <c r="D25" s="13"/>
      <c r="E25" s="13"/>
      <c r="F25" s="13"/>
      <c r="G25" s="13"/>
      <c r="H25" s="13"/>
      <c r="I25" s="13"/>
      <c r="J25" s="13"/>
      <c r="K25" s="13"/>
      <c r="L25" s="13"/>
      <c r="M25" s="13"/>
      <c r="N25" s="16"/>
      <c r="O25" s="16"/>
      <c r="P25" s="16"/>
      <c r="Q25" s="16"/>
      <c r="R25" s="16"/>
      <c r="S25" s="16"/>
      <c r="T25" s="16"/>
      <c r="U25" s="16"/>
    </row>
    <row r="26" spans="1:21" x14ac:dyDescent="0.25">
      <c r="A26" s="13"/>
      <c r="B26" s="13"/>
      <c r="C26" s="19"/>
      <c r="D26" s="13"/>
      <c r="E26" s="13"/>
      <c r="F26" s="13"/>
      <c r="G26" s="13"/>
      <c r="H26" s="13"/>
      <c r="I26" s="13"/>
      <c r="J26" s="13"/>
      <c r="K26" s="13"/>
      <c r="L26" s="13"/>
      <c r="M26" s="13"/>
      <c r="N26" s="16"/>
      <c r="O26" s="16"/>
      <c r="P26" s="16"/>
      <c r="Q26" s="16"/>
      <c r="R26" s="16"/>
      <c r="S26" s="16"/>
      <c r="T26" s="16"/>
      <c r="U26" s="16"/>
    </row>
    <row r="27" spans="1:21" x14ac:dyDescent="0.25">
      <c r="A27" s="13"/>
      <c r="B27" s="13"/>
      <c r="C27" s="19"/>
      <c r="D27" s="13"/>
      <c r="E27" s="13"/>
      <c r="F27" s="13"/>
      <c r="G27" s="13"/>
      <c r="H27" s="13"/>
      <c r="I27" s="13"/>
      <c r="J27" s="13"/>
      <c r="K27" s="13"/>
      <c r="L27" s="13"/>
      <c r="M27" s="13"/>
      <c r="N27" s="16"/>
      <c r="O27" s="16"/>
      <c r="P27" s="16"/>
      <c r="Q27" s="16"/>
      <c r="R27" s="16"/>
      <c r="S27" s="16"/>
      <c r="T27" s="16"/>
      <c r="U27" s="16"/>
    </row>
    <row r="28" spans="1:21" x14ac:dyDescent="0.25">
      <c r="A28" s="13"/>
      <c r="B28" s="13"/>
      <c r="C28" s="19"/>
      <c r="D28" s="13"/>
      <c r="E28" s="13"/>
      <c r="F28" s="13"/>
      <c r="G28" s="13"/>
      <c r="H28" s="13"/>
      <c r="I28" s="13"/>
      <c r="J28" s="13"/>
      <c r="K28" s="13"/>
      <c r="L28" s="13"/>
      <c r="M28" s="13"/>
      <c r="N28" s="16"/>
      <c r="O28" s="16"/>
      <c r="P28" s="16"/>
      <c r="Q28" s="16"/>
      <c r="R28" s="16"/>
      <c r="S28" s="16"/>
      <c r="T28" s="16"/>
      <c r="U28" s="16"/>
    </row>
    <row r="29" spans="1:21" x14ac:dyDescent="0.25">
      <c r="A29" s="13"/>
      <c r="B29" s="13"/>
      <c r="C29" s="19"/>
      <c r="D29" s="13"/>
      <c r="E29" s="13"/>
      <c r="F29" s="13"/>
      <c r="G29" s="13"/>
      <c r="H29" s="13"/>
      <c r="I29" s="13"/>
      <c r="J29" s="13"/>
      <c r="K29" s="13"/>
      <c r="L29" s="13"/>
      <c r="M29" s="13"/>
      <c r="N29" s="16"/>
      <c r="O29" s="16"/>
      <c r="P29" s="16"/>
      <c r="Q29" s="16"/>
      <c r="R29" s="16"/>
      <c r="S29" s="16"/>
      <c r="T29" s="16"/>
      <c r="U29" s="16"/>
    </row>
    <row r="30" spans="1:21" x14ac:dyDescent="0.25">
      <c r="A30" s="13"/>
      <c r="B30" s="13"/>
      <c r="C30" s="19"/>
      <c r="D30" s="13"/>
      <c r="E30" s="13"/>
      <c r="F30" s="13"/>
      <c r="G30" s="13"/>
      <c r="H30" s="13"/>
      <c r="I30" s="13"/>
      <c r="J30" s="13"/>
      <c r="K30" s="13"/>
      <c r="L30" s="13"/>
      <c r="M30" s="13"/>
      <c r="N30" s="16"/>
      <c r="O30" s="16"/>
      <c r="P30" s="16"/>
      <c r="Q30" s="16"/>
      <c r="R30" s="16"/>
      <c r="S30" s="16"/>
      <c r="T30" s="16"/>
      <c r="U30" s="16"/>
    </row>
    <row r="31" spans="1:21" x14ac:dyDescent="0.25">
      <c r="A31" s="13"/>
      <c r="B31" s="13"/>
      <c r="C31" s="19"/>
      <c r="D31" s="13"/>
      <c r="E31" s="13"/>
      <c r="F31" s="13"/>
      <c r="G31" s="13"/>
      <c r="H31" s="13"/>
      <c r="I31" s="13"/>
      <c r="J31" s="13"/>
      <c r="K31" s="13"/>
      <c r="L31" s="13"/>
      <c r="M31" s="13"/>
      <c r="N31" s="16"/>
      <c r="O31" s="16"/>
      <c r="P31" s="16"/>
      <c r="Q31" s="16"/>
      <c r="R31" s="16"/>
      <c r="S31" s="16"/>
      <c r="T31" s="16"/>
      <c r="U31" s="16"/>
    </row>
    <row r="32" spans="1:21" x14ac:dyDescent="0.25">
      <c r="A32" s="13"/>
      <c r="B32" s="13"/>
      <c r="C32" s="19"/>
      <c r="D32" s="13"/>
      <c r="E32" s="13"/>
      <c r="F32" s="13"/>
      <c r="G32" s="13"/>
      <c r="H32" s="13"/>
      <c r="I32" s="13"/>
      <c r="J32" s="13"/>
      <c r="K32" s="13"/>
      <c r="L32" s="13"/>
      <c r="M32" s="13"/>
      <c r="N32" s="16"/>
      <c r="O32" s="16"/>
      <c r="P32" s="16"/>
      <c r="Q32" s="16"/>
      <c r="R32" s="16"/>
      <c r="S32" s="16"/>
      <c r="T32" s="16"/>
      <c r="U32" s="16"/>
    </row>
    <row r="33" spans="1:21" x14ac:dyDescent="0.25">
      <c r="A33" s="13"/>
      <c r="B33" s="13"/>
      <c r="C33" s="19"/>
      <c r="D33" s="13"/>
      <c r="E33" s="13"/>
      <c r="F33" s="13"/>
      <c r="G33" s="13"/>
      <c r="H33" s="13"/>
      <c r="I33" s="13"/>
      <c r="J33" s="13"/>
      <c r="K33" s="13"/>
      <c r="L33" s="13"/>
      <c r="M33" s="13"/>
      <c r="N33" s="16"/>
      <c r="O33" s="16"/>
      <c r="P33" s="16"/>
      <c r="Q33" s="16"/>
      <c r="R33" s="16"/>
      <c r="S33" s="16"/>
      <c r="T33" s="16"/>
      <c r="U33" s="16"/>
    </row>
    <row r="34" spans="1:21" x14ac:dyDescent="0.25">
      <c r="A34" s="13"/>
      <c r="B34" s="13"/>
      <c r="C34" s="19"/>
      <c r="D34" s="13"/>
      <c r="E34" s="13"/>
      <c r="F34" s="13"/>
      <c r="G34" s="13"/>
      <c r="H34" s="13"/>
      <c r="I34" s="13"/>
      <c r="J34" s="13"/>
      <c r="K34" s="13"/>
      <c r="L34" s="13"/>
      <c r="M34" s="13"/>
      <c r="N34" s="16"/>
      <c r="O34" s="16"/>
      <c r="P34" s="16"/>
      <c r="Q34" s="16"/>
      <c r="R34" s="16"/>
      <c r="S34" s="16"/>
      <c r="T34" s="16"/>
      <c r="U34" s="16"/>
    </row>
    <row r="35" spans="1:21" x14ac:dyDescent="0.25">
      <c r="A35" s="13"/>
      <c r="B35" s="13"/>
      <c r="C35" s="19"/>
      <c r="D35" s="13"/>
      <c r="E35" s="13"/>
      <c r="F35" s="13"/>
      <c r="G35" s="13"/>
      <c r="H35" s="13"/>
      <c r="I35" s="13"/>
      <c r="J35" s="13"/>
      <c r="K35" s="13"/>
      <c r="L35" s="13"/>
      <c r="M35" s="13"/>
      <c r="N35" s="16"/>
      <c r="O35" s="16"/>
      <c r="P35" s="16"/>
      <c r="Q35" s="16"/>
      <c r="R35" s="16"/>
      <c r="S35" s="16"/>
      <c r="T35" s="16"/>
      <c r="U35" s="16"/>
    </row>
    <row r="36" spans="1:21" x14ac:dyDescent="0.25">
      <c r="A36" s="13"/>
      <c r="B36" s="13"/>
      <c r="C36" s="19"/>
      <c r="D36" s="13"/>
      <c r="E36" s="13"/>
      <c r="F36" s="13"/>
      <c r="G36" s="13"/>
      <c r="H36" s="13"/>
      <c r="I36" s="13"/>
      <c r="J36" s="13"/>
      <c r="K36" s="13"/>
      <c r="L36" s="13"/>
      <c r="M36" s="13"/>
      <c r="N36" s="16"/>
      <c r="O36" s="16"/>
      <c r="P36" s="16"/>
      <c r="Q36" s="16"/>
      <c r="R36" s="16"/>
      <c r="S36" s="16"/>
      <c r="T36" s="16"/>
      <c r="U36" s="16"/>
    </row>
    <row r="37" spans="1:21" x14ac:dyDescent="0.25">
      <c r="A37" s="13"/>
      <c r="B37" s="13"/>
      <c r="C37" s="19"/>
      <c r="D37" s="13"/>
      <c r="E37" s="13"/>
      <c r="F37" s="13"/>
      <c r="G37" s="13"/>
      <c r="H37" s="13"/>
      <c r="I37" s="13"/>
      <c r="J37" s="13"/>
      <c r="K37" s="13"/>
      <c r="L37" s="13"/>
      <c r="M37" s="13"/>
      <c r="N37" s="16"/>
      <c r="O37" s="16"/>
      <c r="P37" s="16"/>
      <c r="Q37" s="16"/>
      <c r="R37" s="16"/>
      <c r="S37" s="16"/>
      <c r="T37" s="16"/>
      <c r="U37" s="16"/>
    </row>
    <row r="38" spans="1:21" x14ac:dyDescent="0.25">
      <c r="A38" s="13"/>
      <c r="B38" s="13"/>
      <c r="C38" s="19"/>
      <c r="D38" s="13"/>
      <c r="E38" s="13"/>
      <c r="F38" s="13"/>
      <c r="G38" s="13"/>
      <c r="H38" s="13"/>
      <c r="I38" s="13"/>
      <c r="J38" s="13"/>
      <c r="K38" s="13"/>
      <c r="L38" s="13"/>
      <c r="M38" s="13"/>
      <c r="N38" s="16"/>
      <c r="O38" s="16"/>
      <c r="P38" s="16"/>
      <c r="Q38" s="16"/>
      <c r="R38" s="16"/>
      <c r="S38" s="16"/>
      <c r="T38" s="16"/>
      <c r="U38" s="16"/>
    </row>
    <row r="39" spans="1:21" x14ac:dyDescent="0.25">
      <c r="A39" s="13"/>
      <c r="B39" s="13"/>
      <c r="C39" s="19"/>
      <c r="D39" s="13"/>
      <c r="E39" s="13"/>
      <c r="F39" s="13"/>
      <c r="G39" s="13"/>
      <c r="H39" s="13"/>
      <c r="I39" s="13"/>
      <c r="J39" s="13"/>
      <c r="K39" s="13"/>
      <c r="L39" s="13"/>
      <c r="M39" s="13"/>
      <c r="N39" s="16"/>
      <c r="O39" s="16"/>
      <c r="P39" s="16"/>
      <c r="Q39" s="16"/>
      <c r="R39" s="16"/>
      <c r="S39" s="16"/>
      <c r="T39" s="16"/>
      <c r="U39" s="16"/>
    </row>
    <row r="40" spans="1:21" x14ac:dyDescent="0.25">
      <c r="A40" s="13"/>
      <c r="B40" s="13"/>
      <c r="C40" s="19"/>
      <c r="D40" s="13"/>
      <c r="E40" s="13"/>
      <c r="F40" s="13"/>
      <c r="G40" s="13"/>
      <c r="H40" s="13"/>
      <c r="I40" s="13"/>
      <c r="J40" s="13"/>
      <c r="K40" s="13"/>
      <c r="L40" s="13"/>
      <c r="M40" s="13"/>
      <c r="N40" s="16"/>
      <c r="O40" s="16"/>
      <c r="P40" s="16"/>
      <c r="Q40" s="16"/>
      <c r="R40" s="16"/>
      <c r="S40" s="16"/>
      <c r="T40" s="16"/>
      <c r="U40" s="16"/>
    </row>
    <row r="41" spans="1:21" x14ac:dyDescent="0.25">
      <c r="A41" s="13"/>
      <c r="B41" s="13"/>
      <c r="C41" s="19"/>
      <c r="D41" s="13"/>
      <c r="E41" s="13"/>
      <c r="F41" s="13"/>
      <c r="G41" s="13"/>
      <c r="H41" s="13"/>
      <c r="I41" s="13"/>
      <c r="J41" s="13"/>
      <c r="K41" s="13"/>
      <c r="L41" s="13"/>
      <c r="M41" s="13"/>
      <c r="N41" s="16"/>
      <c r="O41" s="16"/>
      <c r="P41" s="16"/>
      <c r="Q41" s="16"/>
      <c r="R41" s="16"/>
      <c r="S41" s="16"/>
      <c r="T41" s="16"/>
      <c r="U41" s="16"/>
    </row>
    <row r="42" spans="1:21" x14ac:dyDescent="0.25">
      <c r="A42" s="13"/>
      <c r="B42" s="13"/>
      <c r="C42" s="19"/>
      <c r="D42" s="13"/>
      <c r="E42" s="13"/>
      <c r="F42" s="13"/>
      <c r="G42" s="13"/>
      <c r="H42" s="13"/>
      <c r="I42" s="13"/>
      <c r="J42" s="13"/>
      <c r="K42" s="13"/>
      <c r="L42" s="13"/>
      <c r="M42" s="13"/>
      <c r="N42" s="16"/>
      <c r="O42" s="16"/>
      <c r="P42" s="16"/>
      <c r="Q42" s="16"/>
      <c r="R42" s="16"/>
      <c r="S42" s="16"/>
      <c r="T42" s="16"/>
      <c r="U42" s="16"/>
    </row>
    <row r="43" spans="1:21" x14ac:dyDescent="0.25">
      <c r="A43" s="13"/>
      <c r="B43" s="13"/>
      <c r="C43" s="19"/>
      <c r="D43" s="13"/>
      <c r="E43" s="13"/>
      <c r="F43" s="13"/>
      <c r="G43" s="13"/>
      <c r="H43" s="13"/>
      <c r="I43" s="13"/>
      <c r="J43" s="13"/>
      <c r="K43" s="13"/>
      <c r="L43" s="13"/>
      <c r="M43" s="13"/>
      <c r="N43" s="16"/>
      <c r="O43" s="16"/>
      <c r="P43" s="16"/>
      <c r="Q43" s="16"/>
      <c r="R43" s="16"/>
      <c r="S43" s="16"/>
      <c r="T43" s="16"/>
      <c r="U43" s="16"/>
    </row>
    <row r="44" spans="1:21" x14ac:dyDescent="0.25">
      <c r="A44" s="13"/>
      <c r="B44" s="13"/>
      <c r="C44" s="19"/>
      <c r="D44" s="13"/>
      <c r="E44" s="13"/>
      <c r="F44" s="13"/>
      <c r="G44" s="13"/>
      <c r="H44" s="13"/>
      <c r="I44" s="13"/>
      <c r="J44" s="13"/>
      <c r="K44" s="13"/>
      <c r="L44" s="13"/>
      <c r="M44" s="13"/>
      <c r="N44" s="16"/>
      <c r="O44" s="16"/>
      <c r="P44" s="16"/>
      <c r="Q44" s="16"/>
      <c r="R44" s="16"/>
      <c r="S44" s="16"/>
      <c r="T44" s="16"/>
      <c r="U44" s="16"/>
    </row>
    <row r="45" spans="1:21" x14ac:dyDescent="0.25">
      <c r="A45" s="13"/>
      <c r="B45" s="13"/>
      <c r="C45" s="19"/>
      <c r="D45" s="13"/>
      <c r="E45" s="13"/>
      <c r="F45" s="13"/>
      <c r="G45" s="13"/>
      <c r="H45" s="13"/>
      <c r="I45" s="13"/>
      <c r="J45" s="13"/>
      <c r="K45" s="13"/>
      <c r="L45" s="13"/>
      <c r="M45" s="13"/>
      <c r="N45" s="16"/>
      <c r="O45" s="16"/>
      <c r="P45" s="16"/>
      <c r="Q45" s="16"/>
      <c r="R45" s="16"/>
      <c r="S45" s="16"/>
      <c r="T45" s="16"/>
      <c r="U45" s="16"/>
    </row>
    <row r="46" spans="1:21" x14ac:dyDescent="0.25">
      <c r="A46" s="13"/>
      <c r="B46" s="13"/>
      <c r="C46" s="19"/>
      <c r="D46" s="13"/>
      <c r="E46" s="13"/>
      <c r="F46" s="13"/>
      <c r="G46" s="13"/>
      <c r="H46" s="13"/>
      <c r="I46" s="13"/>
      <c r="J46" s="13"/>
      <c r="K46" s="13"/>
      <c r="L46" s="13"/>
      <c r="M46" s="13"/>
      <c r="N46" s="16"/>
      <c r="O46" s="16"/>
      <c r="P46" s="16"/>
      <c r="Q46" s="16"/>
      <c r="R46" s="16"/>
      <c r="S46" s="16"/>
      <c r="T46" s="16"/>
      <c r="U46" s="16"/>
    </row>
    <row r="47" spans="1:21" x14ac:dyDescent="0.25">
      <c r="A47" s="13"/>
      <c r="B47" s="13"/>
      <c r="C47" s="19"/>
      <c r="D47" s="13"/>
      <c r="E47" s="13"/>
      <c r="F47" s="13"/>
      <c r="G47" s="13"/>
      <c r="H47" s="13"/>
      <c r="I47" s="13"/>
      <c r="J47" s="13"/>
      <c r="K47" s="13"/>
      <c r="L47" s="13"/>
      <c r="M47" s="13"/>
      <c r="N47" s="16"/>
      <c r="O47" s="16"/>
      <c r="P47" s="16"/>
      <c r="Q47" s="16"/>
      <c r="R47" s="16"/>
      <c r="S47" s="16"/>
      <c r="T47" s="16"/>
      <c r="U47" s="16"/>
    </row>
    <row r="48" spans="1:21" x14ac:dyDescent="0.25">
      <c r="A48" s="13"/>
      <c r="B48" s="13"/>
      <c r="C48" s="19"/>
      <c r="D48" s="13"/>
      <c r="E48" s="13"/>
      <c r="F48" s="13"/>
      <c r="G48" s="13"/>
      <c r="H48" s="13"/>
      <c r="I48" s="13"/>
      <c r="J48" s="13"/>
      <c r="K48" s="13"/>
      <c r="L48" s="13"/>
      <c r="M48" s="13"/>
      <c r="N48" s="16"/>
      <c r="O48" s="16"/>
      <c r="P48" s="16"/>
      <c r="Q48" s="16"/>
      <c r="R48" s="16"/>
      <c r="S48" s="16"/>
      <c r="T48" s="16"/>
      <c r="U48" s="16"/>
    </row>
    <row r="49" spans="1:21" x14ac:dyDescent="0.25">
      <c r="A49" s="13"/>
      <c r="B49" s="13"/>
      <c r="C49" s="19"/>
      <c r="D49" s="13"/>
      <c r="E49" s="13"/>
      <c r="F49" s="13"/>
      <c r="G49" s="13"/>
      <c r="H49" s="13"/>
      <c r="I49" s="13"/>
      <c r="J49" s="13"/>
      <c r="K49" s="13"/>
      <c r="L49" s="13"/>
      <c r="M49" s="13"/>
      <c r="N49" s="16"/>
      <c r="O49" s="16"/>
      <c r="P49" s="16"/>
      <c r="Q49" s="16"/>
      <c r="R49" s="16"/>
      <c r="S49" s="16"/>
      <c r="T49" s="16"/>
      <c r="U49" s="16"/>
    </row>
    <row r="50" spans="1:21" x14ac:dyDescent="0.25">
      <c r="A50" s="13"/>
      <c r="B50" s="13"/>
      <c r="C50" s="19"/>
      <c r="D50" s="13"/>
      <c r="E50" s="13"/>
      <c r="F50" s="13"/>
      <c r="G50" s="13"/>
      <c r="H50" s="13"/>
      <c r="I50" s="13"/>
      <c r="J50" s="13"/>
      <c r="K50" s="13"/>
      <c r="L50" s="13"/>
      <c r="M50" s="13"/>
      <c r="N50" s="16"/>
      <c r="O50" s="16"/>
      <c r="P50" s="16"/>
      <c r="Q50" s="16"/>
      <c r="R50" s="16"/>
      <c r="S50" s="16"/>
      <c r="T50" s="16"/>
      <c r="U50" s="16"/>
    </row>
    <row r="51" spans="1:21" x14ac:dyDescent="0.25">
      <c r="A51" s="13"/>
      <c r="B51" s="13"/>
      <c r="C51" s="19"/>
      <c r="D51" s="13"/>
      <c r="E51" s="13"/>
      <c r="F51" s="13"/>
      <c r="G51" s="13"/>
      <c r="H51" s="13"/>
      <c r="I51" s="13"/>
      <c r="J51" s="13"/>
      <c r="K51" s="13"/>
      <c r="L51" s="13"/>
      <c r="M51" s="13"/>
      <c r="N51" s="16"/>
      <c r="O51" s="16"/>
      <c r="P51" s="16"/>
      <c r="Q51" s="16"/>
      <c r="R51" s="16"/>
      <c r="S51" s="16"/>
      <c r="T51" s="16"/>
      <c r="U51" s="16"/>
    </row>
    <row r="52" spans="1:21" x14ac:dyDescent="0.25">
      <c r="A52" s="13"/>
      <c r="B52" s="13"/>
      <c r="C52" s="19"/>
      <c r="D52" s="13"/>
      <c r="E52" s="13"/>
      <c r="F52" s="13"/>
      <c r="G52" s="13"/>
      <c r="H52" s="13"/>
      <c r="I52" s="13"/>
      <c r="J52" s="13"/>
      <c r="K52" s="13"/>
      <c r="L52" s="13"/>
      <c r="M52" s="13"/>
      <c r="N52" s="16"/>
      <c r="O52" s="16"/>
      <c r="P52" s="16"/>
      <c r="Q52" s="16"/>
      <c r="R52" s="16"/>
      <c r="S52" s="16"/>
      <c r="T52" s="16"/>
      <c r="U52" s="16"/>
    </row>
    <row r="53" spans="1:21" x14ac:dyDescent="0.25">
      <c r="A53" s="13"/>
      <c r="B53" s="13"/>
      <c r="C53" s="19"/>
      <c r="D53" s="13"/>
      <c r="E53" s="13"/>
      <c r="F53" s="13"/>
      <c r="G53" s="13"/>
      <c r="H53" s="13"/>
      <c r="I53" s="13"/>
      <c r="J53" s="13"/>
      <c r="K53" s="13"/>
      <c r="L53" s="13"/>
      <c r="M53" s="13"/>
      <c r="N53" s="16"/>
      <c r="O53" s="16"/>
      <c r="P53" s="16"/>
      <c r="Q53" s="16"/>
      <c r="R53" s="16"/>
      <c r="S53" s="16"/>
      <c r="T53" s="16"/>
      <c r="U53" s="16"/>
    </row>
    <row r="54" spans="1:21" x14ac:dyDescent="0.25">
      <c r="A54" s="13"/>
      <c r="B54" s="13"/>
      <c r="C54" s="19"/>
      <c r="D54" s="13"/>
      <c r="E54" s="13"/>
      <c r="F54" s="13"/>
      <c r="G54" s="13"/>
      <c r="H54" s="13"/>
      <c r="I54" s="13"/>
      <c r="J54" s="13"/>
      <c r="K54" s="13"/>
      <c r="L54" s="13"/>
      <c r="M54" s="13"/>
      <c r="N54" s="16"/>
      <c r="O54" s="16"/>
      <c r="P54" s="16"/>
      <c r="Q54" s="16"/>
      <c r="R54" s="16"/>
      <c r="S54" s="16"/>
      <c r="T54" s="16"/>
      <c r="U54" s="16"/>
    </row>
    <row r="55" spans="1:21" x14ac:dyDescent="0.25">
      <c r="A55" s="13"/>
      <c r="B55" s="13"/>
      <c r="C55" s="19"/>
      <c r="D55" s="13"/>
      <c r="E55" s="13"/>
      <c r="F55" s="13"/>
      <c r="G55" s="13"/>
      <c r="H55" s="13"/>
      <c r="I55" s="13"/>
      <c r="J55" s="13"/>
      <c r="K55" s="13"/>
      <c r="L55" s="13"/>
      <c r="M55" s="13"/>
      <c r="N55" s="16"/>
      <c r="O55" s="16"/>
      <c r="P55" s="16"/>
      <c r="Q55" s="16"/>
      <c r="R55" s="16"/>
      <c r="S55" s="16"/>
      <c r="T55" s="16"/>
      <c r="U55" s="16"/>
    </row>
    <row r="56" spans="1:21" x14ac:dyDescent="0.25">
      <c r="A56" s="13"/>
      <c r="B56" s="13"/>
      <c r="C56" s="19"/>
      <c r="D56" s="13"/>
      <c r="E56" s="13"/>
      <c r="F56" s="13"/>
      <c r="G56" s="13"/>
      <c r="H56" s="13"/>
      <c r="I56" s="13"/>
      <c r="J56" s="13"/>
      <c r="K56" s="13"/>
      <c r="L56" s="13"/>
      <c r="M56" s="13"/>
      <c r="N56" s="16"/>
      <c r="O56" s="16"/>
      <c r="P56" s="16"/>
      <c r="Q56" s="16"/>
      <c r="R56" s="16"/>
      <c r="S56" s="16"/>
      <c r="T56" s="16"/>
      <c r="U56" s="16"/>
    </row>
    <row r="57" spans="1:21" x14ac:dyDescent="0.25">
      <c r="A57" s="13"/>
      <c r="B57" s="13"/>
      <c r="C57" s="19"/>
      <c r="D57" s="13"/>
      <c r="E57" s="13"/>
      <c r="F57" s="13"/>
      <c r="G57" s="13"/>
      <c r="H57" s="13"/>
      <c r="I57" s="13"/>
      <c r="J57" s="13"/>
      <c r="K57" s="13"/>
      <c r="L57" s="13"/>
      <c r="M57" s="13"/>
      <c r="N57" s="16"/>
      <c r="O57" s="16"/>
      <c r="P57" s="16"/>
      <c r="Q57" s="16"/>
      <c r="R57" s="16"/>
      <c r="S57" s="16"/>
      <c r="T57" s="16"/>
      <c r="U57" s="16"/>
    </row>
    <row r="58" spans="1:21" x14ac:dyDescent="0.25">
      <c r="A58" s="13"/>
      <c r="B58" s="13"/>
      <c r="C58" s="19"/>
      <c r="D58" s="13"/>
      <c r="E58" s="13"/>
      <c r="F58" s="13"/>
      <c r="G58" s="13"/>
      <c r="H58" s="13"/>
      <c r="I58" s="13"/>
      <c r="J58" s="13"/>
      <c r="K58" s="13"/>
      <c r="L58" s="13"/>
      <c r="M58" s="13"/>
      <c r="N58" s="16"/>
      <c r="O58" s="16"/>
      <c r="P58" s="16"/>
      <c r="Q58" s="16"/>
      <c r="R58" s="16"/>
      <c r="S58" s="16"/>
      <c r="T58" s="16"/>
      <c r="U58" s="16"/>
    </row>
    <row r="59" spans="1:21" x14ac:dyDescent="0.25">
      <c r="A59" s="13"/>
      <c r="B59" s="13"/>
      <c r="C59" s="19"/>
      <c r="D59" s="13"/>
      <c r="E59" s="13"/>
      <c r="F59" s="13"/>
      <c r="G59" s="13"/>
      <c r="H59" s="13"/>
      <c r="I59" s="13"/>
      <c r="J59" s="13"/>
      <c r="K59" s="13"/>
      <c r="L59" s="13"/>
      <c r="M59" s="13"/>
      <c r="N59" s="16"/>
      <c r="O59" s="16"/>
      <c r="P59" s="16"/>
      <c r="Q59" s="16"/>
      <c r="R59" s="16"/>
      <c r="S59" s="16"/>
      <c r="T59" s="16"/>
      <c r="U59" s="16"/>
    </row>
    <row r="60" spans="1:21" x14ac:dyDescent="0.25">
      <c r="A60" s="13"/>
      <c r="B60" s="13"/>
      <c r="C60" s="19"/>
      <c r="D60" s="13"/>
      <c r="E60" s="13"/>
      <c r="F60" s="13"/>
      <c r="G60" s="13"/>
      <c r="H60" s="13"/>
      <c r="I60" s="13"/>
      <c r="J60" s="13"/>
      <c r="K60" s="13"/>
      <c r="L60" s="13"/>
      <c r="M60" s="13"/>
      <c r="N60" s="16"/>
      <c r="O60" s="16"/>
      <c r="P60" s="16"/>
      <c r="Q60" s="16"/>
      <c r="R60" s="16"/>
      <c r="S60" s="16"/>
      <c r="T60" s="16"/>
      <c r="U60" s="16"/>
    </row>
    <row r="61" spans="1:21" x14ac:dyDescent="0.25">
      <c r="A61" s="13"/>
      <c r="B61" s="13"/>
      <c r="C61" s="19"/>
      <c r="D61" s="13"/>
      <c r="E61" s="13"/>
      <c r="F61" s="13"/>
      <c r="G61" s="13"/>
      <c r="H61" s="13"/>
      <c r="I61" s="13"/>
      <c r="J61" s="13"/>
      <c r="K61" s="13"/>
      <c r="L61" s="13"/>
      <c r="M61" s="13"/>
      <c r="N61" s="16"/>
      <c r="O61" s="16"/>
      <c r="P61" s="16"/>
      <c r="Q61" s="16"/>
      <c r="R61" s="16"/>
      <c r="S61" s="16"/>
      <c r="T61" s="16"/>
      <c r="U61" s="16"/>
    </row>
    <row r="62" spans="1:21" x14ac:dyDescent="0.25">
      <c r="A62" s="13"/>
      <c r="B62" s="13"/>
      <c r="C62" s="19"/>
      <c r="D62" s="13"/>
      <c r="E62" s="13"/>
      <c r="F62" s="13"/>
      <c r="G62" s="13"/>
      <c r="H62" s="13"/>
      <c r="I62" s="13"/>
      <c r="J62" s="13"/>
      <c r="K62" s="13"/>
      <c r="L62" s="13"/>
      <c r="M62" s="13"/>
      <c r="N62" s="16"/>
      <c r="O62" s="16"/>
      <c r="P62" s="16"/>
      <c r="Q62" s="16"/>
      <c r="R62" s="16"/>
      <c r="S62" s="16"/>
      <c r="T62" s="16"/>
      <c r="U62" s="16"/>
    </row>
    <row r="63" spans="1:21" x14ac:dyDescent="0.25">
      <c r="A63" s="13"/>
      <c r="B63" s="13"/>
      <c r="C63" s="19"/>
      <c r="D63" s="13"/>
      <c r="E63" s="13"/>
      <c r="F63" s="13"/>
      <c r="G63" s="13"/>
      <c r="H63" s="13"/>
      <c r="I63" s="13"/>
      <c r="J63" s="13"/>
      <c r="K63" s="13"/>
      <c r="L63" s="13"/>
      <c r="M63" s="13"/>
      <c r="N63" s="16"/>
      <c r="O63" s="16"/>
      <c r="P63" s="16"/>
      <c r="Q63" s="16"/>
      <c r="R63" s="16"/>
      <c r="S63" s="16"/>
      <c r="T63" s="16"/>
      <c r="U63" s="16"/>
    </row>
    <row r="64" spans="1:21" x14ac:dyDescent="0.25">
      <c r="A64" s="13"/>
      <c r="B64" s="13"/>
      <c r="C64" s="19"/>
      <c r="D64" s="13"/>
      <c r="E64" s="13"/>
      <c r="F64" s="13"/>
      <c r="G64" s="13"/>
      <c r="H64" s="13"/>
      <c r="I64" s="13"/>
      <c r="J64" s="13"/>
      <c r="K64" s="13"/>
      <c r="L64" s="13"/>
      <c r="M64" s="13"/>
      <c r="N64" s="16"/>
      <c r="O64" s="16"/>
      <c r="P64" s="16"/>
      <c r="Q64" s="16"/>
      <c r="R64" s="16"/>
      <c r="S64" s="16"/>
      <c r="T64" s="16"/>
      <c r="U64" s="16"/>
    </row>
    <row r="65" spans="1:21" x14ac:dyDescent="0.25">
      <c r="A65" s="13"/>
      <c r="B65" s="13"/>
      <c r="C65" s="19"/>
      <c r="D65" s="13"/>
      <c r="E65" s="13"/>
      <c r="F65" s="13"/>
      <c r="G65" s="13"/>
      <c r="H65" s="13"/>
      <c r="I65" s="13"/>
      <c r="J65" s="13"/>
      <c r="K65" s="13"/>
      <c r="L65" s="13"/>
      <c r="M65" s="13"/>
      <c r="N65" s="16"/>
      <c r="O65" s="16"/>
      <c r="P65" s="16"/>
      <c r="Q65" s="16"/>
      <c r="R65" s="16"/>
      <c r="S65" s="16"/>
      <c r="T65" s="16"/>
      <c r="U65" s="16"/>
    </row>
    <row r="66" spans="1:21" x14ac:dyDescent="0.25">
      <c r="A66" s="13"/>
      <c r="B66" s="13"/>
      <c r="C66" s="19"/>
      <c r="D66" s="13"/>
      <c r="E66" s="13"/>
      <c r="F66" s="13"/>
      <c r="G66" s="13"/>
      <c r="H66" s="13"/>
      <c r="I66" s="13"/>
      <c r="J66" s="13"/>
      <c r="K66" s="13"/>
      <c r="L66" s="13"/>
      <c r="M66" s="13"/>
      <c r="N66" s="16"/>
      <c r="O66" s="16"/>
      <c r="P66" s="16"/>
      <c r="Q66" s="16"/>
      <c r="R66" s="16"/>
      <c r="S66" s="16"/>
      <c r="T66" s="16"/>
      <c r="U66" s="16"/>
    </row>
    <row r="67" spans="1:21" x14ac:dyDescent="0.25">
      <c r="A67" s="13"/>
      <c r="B67" s="13"/>
      <c r="C67" s="19"/>
      <c r="D67" s="13"/>
      <c r="E67" s="13"/>
      <c r="F67" s="13"/>
      <c r="G67" s="13"/>
      <c r="H67" s="13"/>
      <c r="I67" s="13"/>
      <c r="J67" s="13"/>
      <c r="K67" s="13"/>
      <c r="L67" s="13"/>
      <c r="M67" s="13"/>
      <c r="N67" s="16"/>
      <c r="O67" s="16"/>
      <c r="P67" s="16"/>
      <c r="Q67" s="16"/>
      <c r="R67" s="16"/>
      <c r="S67" s="16"/>
      <c r="T67" s="16"/>
      <c r="U67" s="16"/>
    </row>
    <row r="68" spans="1:21" x14ac:dyDescent="0.25">
      <c r="A68" s="13"/>
      <c r="B68" s="13"/>
      <c r="C68" s="19"/>
      <c r="D68" s="13"/>
      <c r="E68" s="13"/>
      <c r="F68" s="13"/>
      <c r="G68" s="13"/>
      <c r="H68" s="13"/>
      <c r="I68" s="13"/>
      <c r="J68" s="13"/>
      <c r="K68" s="13"/>
      <c r="L68" s="13"/>
      <c r="M68" s="13"/>
      <c r="N68" s="16"/>
      <c r="O68" s="16"/>
      <c r="P68" s="16"/>
      <c r="Q68" s="16"/>
      <c r="R68" s="16"/>
      <c r="S68" s="16"/>
      <c r="T68" s="16"/>
      <c r="U68" s="16"/>
    </row>
    <row r="69" spans="1:21" x14ac:dyDescent="0.25">
      <c r="A69" s="13"/>
      <c r="B69" s="13"/>
      <c r="C69" s="19"/>
      <c r="D69" s="13"/>
      <c r="E69" s="13"/>
      <c r="F69" s="13"/>
      <c r="G69" s="13"/>
      <c r="H69" s="13"/>
      <c r="I69" s="13"/>
      <c r="J69" s="13"/>
      <c r="K69" s="13"/>
      <c r="L69" s="13"/>
      <c r="M69" s="13"/>
      <c r="N69" s="16"/>
      <c r="O69" s="16"/>
      <c r="P69" s="16"/>
      <c r="Q69" s="16"/>
      <c r="R69" s="16"/>
      <c r="S69" s="16"/>
      <c r="T69" s="16"/>
      <c r="U69" s="16"/>
    </row>
    <row r="70" spans="1:21" x14ac:dyDescent="0.25">
      <c r="A70" s="13"/>
      <c r="B70" s="13"/>
      <c r="C70" s="19"/>
      <c r="D70" s="13"/>
      <c r="E70" s="13"/>
      <c r="F70" s="13"/>
      <c r="G70" s="13"/>
      <c r="H70" s="13"/>
      <c r="I70" s="13"/>
      <c r="J70" s="13"/>
      <c r="K70" s="13"/>
      <c r="L70" s="13"/>
      <c r="M70" s="13"/>
      <c r="N70" s="16"/>
      <c r="O70" s="16"/>
      <c r="P70" s="16"/>
      <c r="Q70" s="16"/>
      <c r="R70" s="16"/>
      <c r="S70" s="16"/>
      <c r="T70" s="16"/>
      <c r="U70" s="16"/>
    </row>
    <row r="71" spans="1:21" x14ac:dyDescent="0.25">
      <c r="A71" s="13"/>
      <c r="B71" s="13"/>
      <c r="C71" s="19"/>
      <c r="D71" s="13"/>
      <c r="E71" s="13"/>
      <c r="F71" s="13"/>
      <c r="G71" s="13"/>
      <c r="H71" s="13"/>
      <c r="I71" s="13"/>
      <c r="J71" s="13"/>
      <c r="K71" s="13"/>
      <c r="L71" s="13"/>
      <c r="M71" s="13"/>
      <c r="N71" s="16"/>
      <c r="O71" s="16"/>
      <c r="P71" s="16"/>
      <c r="Q71" s="16"/>
      <c r="R71" s="16"/>
      <c r="S71" s="16"/>
      <c r="T71" s="16"/>
      <c r="U71" s="16"/>
    </row>
    <row r="72" spans="1:21" x14ac:dyDescent="0.25">
      <c r="A72" s="13"/>
      <c r="B72" s="13"/>
      <c r="C72" s="19"/>
      <c r="D72" s="13"/>
      <c r="E72" s="13"/>
      <c r="F72" s="13"/>
      <c r="G72" s="13"/>
      <c r="H72" s="13"/>
      <c r="I72" s="13"/>
      <c r="J72" s="13"/>
      <c r="K72" s="13"/>
      <c r="L72" s="13"/>
      <c r="M72" s="13"/>
      <c r="N72" s="16"/>
      <c r="O72" s="16"/>
      <c r="P72" s="16"/>
      <c r="Q72" s="16"/>
      <c r="R72" s="16"/>
      <c r="S72" s="16"/>
      <c r="T72" s="16"/>
      <c r="U72" s="16"/>
    </row>
    <row r="73" spans="1:21" x14ac:dyDescent="0.25">
      <c r="A73" s="13"/>
      <c r="B73" s="13"/>
      <c r="C73" s="19"/>
      <c r="D73" s="13"/>
      <c r="E73" s="13"/>
      <c r="F73" s="13"/>
      <c r="G73" s="13"/>
      <c r="H73" s="13"/>
      <c r="I73" s="13"/>
      <c r="J73" s="13"/>
      <c r="K73" s="13"/>
      <c r="L73" s="13"/>
      <c r="M73" s="13"/>
      <c r="N73" s="16"/>
      <c r="O73" s="16"/>
      <c r="P73" s="16"/>
      <c r="Q73" s="16"/>
      <c r="R73" s="16"/>
      <c r="S73" s="16"/>
      <c r="T73" s="16"/>
      <c r="U73" s="16"/>
    </row>
    <row r="74" spans="1:21" x14ac:dyDescent="0.25">
      <c r="A74" s="13"/>
      <c r="B74" s="13"/>
      <c r="C74" s="19"/>
      <c r="D74" s="13"/>
      <c r="E74" s="13"/>
      <c r="F74" s="13"/>
      <c r="G74" s="13"/>
      <c r="H74" s="13"/>
      <c r="I74" s="13"/>
      <c r="J74" s="13"/>
      <c r="K74" s="13"/>
      <c r="L74" s="13"/>
      <c r="M74" s="13"/>
      <c r="N74" s="16"/>
      <c r="O74" s="16"/>
      <c r="P74" s="16"/>
      <c r="Q74" s="16"/>
      <c r="R74" s="16"/>
      <c r="S74" s="16"/>
      <c r="T74" s="16"/>
      <c r="U74" s="16"/>
    </row>
    <row r="75" spans="1:21" x14ac:dyDescent="0.25">
      <c r="A75" s="13"/>
      <c r="B75" s="13"/>
      <c r="C75" s="19"/>
      <c r="D75" s="13"/>
      <c r="E75" s="13"/>
      <c r="F75" s="13"/>
      <c r="G75" s="13"/>
      <c r="H75" s="13"/>
      <c r="I75" s="13"/>
      <c r="J75" s="13"/>
      <c r="K75" s="13"/>
      <c r="L75" s="13"/>
      <c r="M75" s="13"/>
      <c r="N75" s="16"/>
      <c r="O75" s="16"/>
      <c r="P75" s="16"/>
      <c r="Q75" s="16"/>
      <c r="R75" s="16"/>
      <c r="S75" s="16"/>
      <c r="T75" s="16"/>
      <c r="U75" s="16"/>
    </row>
    <row r="76" spans="1:21" x14ac:dyDescent="0.25">
      <c r="A76" s="13"/>
      <c r="B76" s="13"/>
      <c r="C76" s="19"/>
      <c r="D76" s="13"/>
      <c r="E76" s="13"/>
      <c r="F76" s="13"/>
      <c r="G76" s="13"/>
      <c r="H76" s="13"/>
      <c r="I76" s="13"/>
      <c r="J76" s="13"/>
      <c r="K76" s="13"/>
      <c r="L76" s="13"/>
      <c r="M76" s="13"/>
      <c r="N76" s="16"/>
      <c r="O76" s="16"/>
      <c r="P76" s="16"/>
      <c r="Q76" s="16"/>
      <c r="R76" s="16"/>
      <c r="S76" s="16"/>
      <c r="T76" s="16"/>
      <c r="U76" s="16"/>
    </row>
    <row r="77" spans="1:21" x14ac:dyDescent="0.25">
      <c r="A77" s="13"/>
      <c r="B77" s="13"/>
      <c r="C77" s="19"/>
      <c r="D77" s="13"/>
      <c r="E77" s="13"/>
      <c r="F77" s="13"/>
      <c r="G77" s="13"/>
      <c r="H77" s="13"/>
      <c r="I77" s="13"/>
      <c r="J77" s="13"/>
      <c r="K77" s="13"/>
      <c r="L77" s="13"/>
      <c r="M77" s="13"/>
      <c r="N77" s="16"/>
      <c r="O77" s="16"/>
      <c r="P77" s="16"/>
      <c r="Q77" s="16"/>
      <c r="R77" s="16"/>
      <c r="S77" s="16"/>
      <c r="T77" s="16"/>
      <c r="U77" s="16"/>
    </row>
    <row r="78" spans="1:21" x14ac:dyDescent="0.25">
      <c r="A78" s="13"/>
      <c r="B78" s="13"/>
      <c r="C78" s="19"/>
      <c r="D78" s="13"/>
      <c r="E78" s="13"/>
      <c r="F78" s="13"/>
      <c r="G78" s="13"/>
      <c r="H78" s="13"/>
      <c r="I78" s="13"/>
      <c r="J78" s="13"/>
      <c r="K78" s="13"/>
      <c r="L78" s="13"/>
      <c r="M78" s="13"/>
      <c r="N78" s="16"/>
      <c r="O78" s="16"/>
      <c r="P78" s="16"/>
      <c r="Q78" s="16"/>
      <c r="R78" s="16"/>
      <c r="S78" s="16"/>
      <c r="T78" s="16"/>
      <c r="U78" s="16"/>
    </row>
    <row r="79" spans="1:21" x14ac:dyDescent="0.25">
      <c r="A79" s="13"/>
      <c r="B79" s="13"/>
      <c r="C79" s="19"/>
      <c r="D79" s="13"/>
      <c r="E79" s="13"/>
      <c r="F79" s="13"/>
      <c r="G79" s="13"/>
      <c r="H79" s="13"/>
      <c r="I79" s="13"/>
      <c r="J79" s="13"/>
      <c r="K79" s="13"/>
      <c r="L79" s="13"/>
      <c r="M79" s="13"/>
      <c r="N79" s="16"/>
      <c r="O79" s="16"/>
      <c r="P79" s="16"/>
      <c r="Q79" s="16"/>
      <c r="R79" s="16"/>
      <c r="S79" s="16"/>
      <c r="T79" s="16"/>
      <c r="U79" s="16"/>
    </row>
    <row r="80" spans="1:21" x14ac:dyDescent="0.25">
      <c r="C80" s="19"/>
      <c r="D80" s="13"/>
      <c r="E80" s="13"/>
      <c r="F80" s="13"/>
      <c r="G80" s="13"/>
      <c r="H80" s="13"/>
      <c r="I80" s="13"/>
      <c r="J80" s="13"/>
      <c r="K80" s="13"/>
      <c r="L80" s="13"/>
      <c r="M80" s="13"/>
      <c r="N80" s="16"/>
    </row>
    <row r="81" spans="3:14" x14ac:dyDescent="0.25">
      <c r="C81" s="19"/>
      <c r="D81" s="13"/>
      <c r="E81" s="13"/>
      <c r="F81" s="13"/>
      <c r="G81" s="13"/>
      <c r="H81" s="13"/>
      <c r="I81" s="13"/>
      <c r="J81" s="13"/>
      <c r="K81" s="13"/>
      <c r="L81" s="13"/>
      <c r="M81" s="13"/>
      <c r="N81" s="16"/>
    </row>
    <row r="82" spans="3:14" x14ac:dyDescent="0.25">
      <c r="C82" s="19"/>
      <c r="D82" s="13"/>
      <c r="E82" s="13"/>
      <c r="F82" s="13"/>
      <c r="G82" s="13"/>
      <c r="H82" s="13"/>
      <c r="I82" s="13"/>
      <c r="J82" s="13"/>
      <c r="K82" s="13"/>
      <c r="L82" s="13"/>
      <c r="M82" s="13"/>
      <c r="N82" s="16"/>
    </row>
    <row r="83" spans="3:14" x14ac:dyDescent="0.25">
      <c r="C83" s="19"/>
      <c r="D83" s="13"/>
      <c r="E83" s="13"/>
      <c r="F83" s="13"/>
      <c r="G83" s="13"/>
      <c r="H83" s="13"/>
      <c r="I83" s="13"/>
      <c r="J83" s="13"/>
      <c r="K83" s="13"/>
      <c r="L83" s="13"/>
      <c r="M83" s="13"/>
      <c r="N83" s="16"/>
    </row>
  </sheetData>
  <mergeCells count="36">
    <mergeCell ref="U10:U11"/>
    <mergeCell ref="D10:D11"/>
    <mergeCell ref="E10:E11"/>
    <mergeCell ref="B8:B9"/>
    <mergeCell ref="B10:B11"/>
    <mergeCell ref="T10:T11"/>
    <mergeCell ref="T6:U6"/>
    <mergeCell ref="V6:V7"/>
    <mergeCell ref="A1:C3"/>
    <mergeCell ref="D1:V1"/>
    <mergeCell ref="D2:V2"/>
    <mergeCell ref="C6:C7"/>
    <mergeCell ref="D6:E6"/>
    <mergeCell ref="F6:S6"/>
    <mergeCell ref="A5:C5"/>
    <mergeCell ref="A4:C4"/>
    <mergeCell ref="A6:A7"/>
    <mergeCell ref="B6:B7"/>
    <mergeCell ref="D3:U3"/>
    <mergeCell ref="D4:AH4"/>
    <mergeCell ref="A8:A9"/>
    <mergeCell ref="A10:A11"/>
    <mergeCell ref="D5:AH5"/>
    <mergeCell ref="V10:V11"/>
    <mergeCell ref="B17:H17"/>
    <mergeCell ref="B16:H16"/>
    <mergeCell ref="I16:O16"/>
    <mergeCell ref="I17:O17"/>
    <mergeCell ref="A12:S12"/>
    <mergeCell ref="U8:U9"/>
    <mergeCell ref="C8:C9"/>
    <mergeCell ref="D8:D9"/>
    <mergeCell ref="E8:E9"/>
    <mergeCell ref="V8:V9"/>
    <mergeCell ref="C10:C11"/>
    <mergeCell ref="T8:T9"/>
  </mergeCells>
  <printOptions horizontalCentered="1" verticalCentered="1"/>
  <pageMargins left="0" right="0" top="0" bottom="0" header="0.31496062992125984" footer="0"/>
  <pageSetup scale="55"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589"/>
  <sheetViews>
    <sheetView zoomScale="66" zoomScaleNormal="66" workbookViewId="0">
      <selection activeCell="A8" sqref="A8:A11"/>
    </sheetView>
  </sheetViews>
  <sheetFormatPr baseColWidth="10" defaultRowHeight="15" x14ac:dyDescent="0.25"/>
  <cols>
    <col min="2" max="2" width="34.42578125" customWidth="1"/>
    <col min="3" max="3" width="33.5703125" customWidth="1"/>
    <col min="4" max="4" width="16.28515625" customWidth="1"/>
    <col min="5" max="5" width="20.7109375" customWidth="1"/>
    <col min="6" max="6" width="23.7109375" customWidth="1"/>
    <col min="7" max="7" width="18.7109375" style="33" hidden="1" customWidth="1"/>
    <col min="8" max="9" width="18.7109375" hidden="1" customWidth="1"/>
    <col min="10" max="10" width="18.7109375" customWidth="1"/>
    <col min="11" max="11" width="18.7109375" hidden="1" customWidth="1"/>
    <col min="12" max="12" width="18.7109375" style="32" hidden="1" customWidth="1"/>
    <col min="13" max="13" width="18.7109375" hidden="1"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352"/>
      <c r="B1" s="353"/>
      <c r="C1" s="353"/>
      <c r="D1" s="353"/>
      <c r="E1" s="393" t="s">
        <v>136</v>
      </c>
      <c r="F1" s="394"/>
      <c r="G1" s="394"/>
      <c r="H1" s="394"/>
      <c r="I1" s="394"/>
      <c r="J1" s="394"/>
      <c r="K1" s="394"/>
      <c r="L1" s="394"/>
      <c r="M1" s="394"/>
      <c r="N1" s="394"/>
      <c r="O1" s="394"/>
      <c r="P1" s="394"/>
      <c r="Q1" s="394"/>
      <c r="R1" s="394"/>
      <c r="S1" s="394"/>
      <c r="T1" s="394"/>
      <c r="U1" s="394"/>
      <c r="V1" s="394"/>
      <c r="W1" s="394"/>
      <c r="X1" s="394"/>
      <c r="Y1" s="395"/>
    </row>
    <row r="2" spans="1:25" ht="55.5" customHeight="1" x14ac:dyDescent="0.25">
      <c r="A2" s="263"/>
      <c r="B2" s="264"/>
      <c r="C2" s="264"/>
      <c r="D2" s="264"/>
      <c r="E2" s="396" t="s">
        <v>135</v>
      </c>
      <c r="F2" s="397"/>
      <c r="G2" s="397"/>
      <c r="H2" s="397"/>
      <c r="I2" s="397"/>
      <c r="J2" s="397"/>
      <c r="K2" s="397"/>
      <c r="L2" s="397"/>
      <c r="M2" s="397"/>
      <c r="N2" s="397"/>
      <c r="O2" s="397"/>
      <c r="P2" s="397"/>
      <c r="Q2" s="397"/>
      <c r="R2" s="397"/>
      <c r="S2" s="397"/>
      <c r="T2" s="397"/>
      <c r="U2" s="397"/>
      <c r="V2" s="397"/>
      <c r="W2" s="397"/>
      <c r="X2" s="397"/>
      <c r="Y2" s="398"/>
    </row>
    <row r="3" spans="1:25" ht="31.5" customHeight="1" thickBot="1" x14ac:dyDescent="0.3">
      <c r="A3" s="356"/>
      <c r="B3" s="357"/>
      <c r="C3" s="357"/>
      <c r="D3" s="357"/>
      <c r="E3" s="476" t="s">
        <v>124</v>
      </c>
      <c r="F3" s="477"/>
      <c r="G3" s="477"/>
      <c r="H3" s="477"/>
      <c r="I3" s="477"/>
      <c r="J3" s="477"/>
      <c r="K3" s="477"/>
      <c r="L3" s="477"/>
      <c r="M3" s="477"/>
      <c r="N3" s="477"/>
      <c r="O3" s="477"/>
      <c r="P3" s="477"/>
      <c r="Q3" s="477"/>
      <c r="R3" s="477"/>
      <c r="S3" s="474" t="s">
        <v>125</v>
      </c>
      <c r="T3" s="474"/>
      <c r="U3" s="474"/>
      <c r="V3" s="474"/>
      <c r="W3" s="474"/>
      <c r="X3" s="474"/>
      <c r="Y3" s="475"/>
    </row>
    <row r="4" spans="1:25" ht="29.25" customHeight="1" x14ac:dyDescent="0.25">
      <c r="A4" s="458" t="s">
        <v>32</v>
      </c>
      <c r="B4" s="459"/>
      <c r="C4" s="459"/>
      <c r="D4" s="460"/>
      <c r="E4" s="452" t="s">
        <v>148</v>
      </c>
      <c r="F4" s="453"/>
      <c r="G4" s="453"/>
      <c r="H4" s="453"/>
      <c r="I4" s="453"/>
      <c r="J4" s="453"/>
      <c r="K4" s="453"/>
      <c r="L4" s="453"/>
      <c r="M4" s="453"/>
      <c r="N4" s="453"/>
      <c r="O4" s="453"/>
      <c r="P4" s="453"/>
      <c r="Q4" s="453"/>
      <c r="R4" s="453"/>
      <c r="S4" s="453"/>
      <c r="T4" s="453"/>
      <c r="U4" s="453"/>
      <c r="V4" s="453"/>
      <c r="W4" s="453"/>
      <c r="X4" s="453"/>
      <c r="Y4" s="454"/>
    </row>
    <row r="5" spans="1:25" ht="27.75" customHeight="1" thickBot="1" x14ac:dyDescent="0.3">
      <c r="A5" s="461" t="s">
        <v>33</v>
      </c>
      <c r="B5" s="462"/>
      <c r="C5" s="462"/>
      <c r="D5" s="463"/>
      <c r="E5" s="469">
        <v>2019</v>
      </c>
      <c r="F5" s="470"/>
      <c r="G5" s="470"/>
      <c r="H5" s="470"/>
      <c r="I5" s="470"/>
      <c r="J5" s="470"/>
      <c r="K5" s="470"/>
      <c r="L5" s="470"/>
      <c r="M5" s="470"/>
      <c r="N5" s="470"/>
      <c r="O5" s="470"/>
      <c r="P5" s="470"/>
      <c r="Q5" s="470"/>
      <c r="R5" s="470"/>
      <c r="S5" s="470"/>
      <c r="T5" s="470"/>
      <c r="U5" s="470"/>
      <c r="V5" s="470"/>
      <c r="W5" s="470"/>
      <c r="X5" s="470"/>
      <c r="Y5" s="471"/>
    </row>
    <row r="6" spans="1:25" ht="26.25" customHeight="1" x14ac:dyDescent="0.25">
      <c r="A6" s="482" t="s">
        <v>40</v>
      </c>
      <c r="B6" s="472" t="s">
        <v>41</v>
      </c>
      <c r="C6" s="472" t="s">
        <v>110</v>
      </c>
      <c r="D6" s="472" t="s">
        <v>42</v>
      </c>
      <c r="E6" s="472" t="s">
        <v>43</v>
      </c>
      <c r="F6" s="487" t="s">
        <v>109</v>
      </c>
      <c r="G6" s="488"/>
      <c r="H6" s="488"/>
      <c r="I6" s="488"/>
      <c r="J6" s="472" t="s">
        <v>142</v>
      </c>
      <c r="K6" s="472"/>
      <c r="L6" s="472"/>
      <c r="M6" s="472"/>
      <c r="N6" s="472" t="s">
        <v>44</v>
      </c>
      <c r="O6" s="472"/>
      <c r="P6" s="472"/>
      <c r="Q6" s="472"/>
      <c r="R6" s="472"/>
      <c r="S6" s="472" t="s">
        <v>50</v>
      </c>
      <c r="T6" s="472"/>
      <c r="U6" s="472"/>
      <c r="V6" s="472"/>
      <c r="W6" s="472"/>
      <c r="X6" s="472"/>
      <c r="Y6" s="473"/>
    </row>
    <row r="7" spans="1:25" ht="27.75" customHeight="1" thickBot="1" x14ac:dyDescent="0.3">
      <c r="A7" s="483" t="s">
        <v>34</v>
      </c>
      <c r="B7" s="481"/>
      <c r="C7" s="481"/>
      <c r="D7" s="481"/>
      <c r="E7" s="481"/>
      <c r="F7" s="64" t="s">
        <v>108</v>
      </c>
      <c r="G7" s="64" t="s">
        <v>107</v>
      </c>
      <c r="H7" s="64" t="s">
        <v>106</v>
      </c>
      <c r="I7" s="64" t="s">
        <v>105</v>
      </c>
      <c r="J7" s="64" t="s">
        <v>108</v>
      </c>
      <c r="K7" s="64" t="s">
        <v>107</v>
      </c>
      <c r="L7" s="64" t="s">
        <v>106</v>
      </c>
      <c r="M7" s="64" t="s">
        <v>105</v>
      </c>
      <c r="N7" s="61" t="s">
        <v>45</v>
      </c>
      <c r="O7" s="61" t="s">
        <v>46</v>
      </c>
      <c r="P7" s="61" t="s">
        <v>47</v>
      </c>
      <c r="Q7" s="61" t="s">
        <v>48</v>
      </c>
      <c r="R7" s="61" t="s">
        <v>49</v>
      </c>
      <c r="S7" s="61" t="s">
        <v>51</v>
      </c>
      <c r="T7" s="61" t="s">
        <v>52</v>
      </c>
      <c r="U7" s="61" t="s">
        <v>104</v>
      </c>
      <c r="V7" s="61" t="s">
        <v>53</v>
      </c>
      <c r="W7" s="61" t="s">
        <v>54</v>
      </c>
      <c r="X7" s="62" t="s">
        <v>55</v>
      </c>
      <c r="Y7" s="63" t="s">
        <v>56</v>
      </c>
    </row>
    <row r="8" spans="1:25" ht="24" customHeight="1" x14ac:dyDescent="0.25">
      <c r="A8" s="464">
        <v>1</v>
      </c>
      <c r="B8" s="466" t="s">
        <v>164</v>
      </c>
      <c r="C8" s="489" t="s">
        <v>172</v>
      </c>
      <c r="D8" s="58" t="s">
        <v>35</v>
      </c>
      <c r="E8" s="124">
        <f>+INVERSIÓN!H10</f>
        <v>15</v>
      </c>
      <c r="F8" s="125">
        <f>+INVERSIÓN!Z10</f>
        <v>15</v>
      </c>
      <c r="G8" s="43"/>
      <c r="H8" s="41"/>
      <c r="I8" s="41"/>
      <c r="J8" s="135">
        <v>0</v>
      </c>
      <c r="K8" s="41"/>
      <c r="L8" s="42"/>
      <c r="M8" s="41"/>
      <c r="N8" s="492" t="s">
        <v>103</v>
      </c>
      <c r="O8" s="434" t="s">
        <v>143</v>
      </c>
      <c r="P8" s="434" t="s">
        <v>143</v>
      </c>
      <c r="Q8" s="434" t="s">
        <v>143</v>
      </c>
      <c r="R8" s="434" t="s">
        <v>144</v>
      </c>
      <c r="S8" s="449" t="s">
        <v>145</v>
      </c>
      <c r="T8" s="449" t="s">
        <v>145</v>
      </c>
      <c r="U8" s="449" t="s">
        <v>145</v>
      </c>
      <c r="V8" s="414" t="s">
        <v>146</v>
      </c>
      <c r="W8" s="414" t="s">
        <v>146</v>
      </c>
      <c r="X8" s="414" t="s">
        <v>147</v>
      </c>
      <c r="Y8" s="455">
        <v>8281030</v>
      </c>
    </row>
    <row r="9" spans="1:25" ht="24" customHeight="1" x14ac:dyDescent="0.25">
      <c r="A9" s="465"/>
      <c r="B9" s="467"/>
      <c r="C9" s="490"/>
      <c r="D9" s="59" t="s">
        <v>36</v>
      </c>
      <c r="E9" s="92">
        <f>+INVERSIÓN!H11</f>
        <v>223438064000</v>
      </c>
      <c r="F9" s="92">
        <f>+INVERSIÓN!Z11</f>
        <v>223438064000</v>
      </c>
      <c r="G9" s="38"/>
      <c r="H9" s="39"/>
      <c r="I9" s="39"/>
      <c r="J9" s="92">
        <v>0</v>
      </c>
      <c r="K9" s="39"/>
      <c r="L9" s="38"/>
      <c r="M9" s="39"/>
      <c r="N9" s="370"/>
      <c r="O9" s="435"/>
      <c r="P9" s="435"/>
      <c r="Q9" s="435"/>
      <c r="R9" s="435"/>
      <c r="S9" s="450"/>
      <c r="T9" s="450"/>
      <c r="U9" s="450"/>
      <c r="V9" s="413"/>
      <c r="W9" s="413"/>
      <c r="X9" s="413"/>
      <c r="Y9" s="456"/>
    </row>
    <row r="10" spans="1:25" ht="24" customHeight="1" x14ac:dyDescent="0.25">
      <c r="A10" s="465"/>
      <c r="B10" s="467"/>
      <c r="C10" s="490"/>
      <c r="D10" s="57" t="s">
        <v>37</v>
      </c>
      <c r="E10" s="126">
        <f>+INVERSIÓN!H12</f>
        <v>0</v>
      </c>
      <c r="F10" s="126">
        <f>+INVERSIÓN!Z12</f>
        <v>0</v>
      </c>
      <c r="G10" s="127"/>
      <c r="H10" s="128"/>
      <c r="I10" s="128"/>
      <c r="J10" s="126">
        <v>0</v>
      </c>
      <c r="K10" s="39"/>
      <c r="L10" s="40"/>
      <c r="M10" s="39"/>
      <c r="N10" s="370"/>
      <c r="O10" s="435"/>
      <c r="P10" s="435"/>
      <c r="Q10" s="435"/>
      <c r="R10" s="435"/>
      <c r="S10" s="450"/>
      <c r="T10" s="450"/>
      <c r="U10" s="450"/>
      <c r="V10" s="413"/>
      <c r="W10" s="413"/>
      <c r="X10" s="413"/>
      <c r="Y10" s="456"/>
    </row>
    <row r="11" spans="1:25" ht="24" customHeight="1" thickBot="1" x14ac:dyDescent="0.3">
      <c r="A11" s="465"/>
      <c r="B11" s="468"/>
      <c r="C11" s="491"/>
      <c r="D11" s="59" t="s">
        <v>38</v>
      </c>
      <c r="E11" s="129">
        <f>+INVERSIÓN!H13</f>
        <v>0</v>
      </c>
      <c r="F11" s="129">
        <f>+INVERSIÓN!Z13</f>
        <v>0</v>
      </c>
      <c r="G11" s="130"/>
      <c r="H11" s="131"/>
      <c r="I11" s="131"/>
      <c r="J11" s="129">
        <f>+INVERSIÓN!AK13</f>
        <v>0</v>
      </c>
      <c r="K11" s="39"/>
      <c r="L11" s="38"/>
      <c r="M11" s="39"/>
      <c r="N11" s="493"/>
      <c r="O11" s="436"/>
      <c r="P11" s="436"/>
      <c r="Q11" s="436"/>
      <c r="R11" s="436"/>
      <c r="S11" s="451"/>
      <c r="T11" s="451"/>
      <c r="U11" s="451"/>
      <c r="V11" s="415"/>
      <c r="W11" s="415"/>
      <c r="X11" s="415"/>
      <c r="Y11" s="457"/>
    </row>
    <row r="12" spans="1:25" ht="24" customHeight="1" x14ac:dyDescent="0.25">
      <c r="A12" s="484">
        <v>2</v>
      </c>
      <c r="B12" s="466" t="s">
        <v>173</v>
      </c>
      <c r="C12" s="446" t="s">
        <v>103</v>
      </c>
      <c r="D12" s="58" t="s">
        <v>35</v>
      </c>
      <c r="E12" s="177">
        <f>+INVERSIÓN!H16</f>
        <v>28812</v>
      </c>
      <c r="F12" s="178">
        <f>+[2]INVERSIÓN!N16</f>
        <v>0</v>
      </c>
      <c r="G12" s="43"/>
      <c r="H12" s="41"/>
      <c r="I12" s="41"/>
      <c r="J12" s="135">
        <v>0</v>
      </c>
      <c r="K12" s="39"/>
      <c r="L12" s="38"/>
      <c r="M12" s="39"/>
      <c r="N12" s="446" t="s">
        <v>103</v>
      </c>
      <c r="O12" s="434" t="s">
        <v>143</v>
      </c>
      <c r="P12" s="434" t="s">
        <v>143</v>
      </c>
      <c r="Q12" s="434" t="s">
        <v>143</v>
      </c>
      <c r="R12" s="434" t="s">
        <v>144</v>
      </c>
      <c r="S12" s="449" t="s">
        <v>145</v>
      </c>
      <c r="T12" s="449" t="s">
        <v>145</v>
      </c>
      <c r="U12" s="449" t="s">
        <v>145</v>
      </c>
      <c r="V12" s="414" t="s">
        <v>146</v>
      </c>
      <c r="W12" s="414" t="s">
        <v>146</v>
      </c>
      <c r="X12" s="414" t="s">
        <v>147</v>
      </c>
      <c r="Y12" s="478">
        <v>8281030</v>
      </c>
    </row>
    <row r="13" spans="1:25" ht="24" customHeight="1" x14ac:dyDescent="0.25">
      <c r="A13" s="485"/>
      <c r="B13" s="467"/>
      <c r="C13" s="447"/>
      <c r="D13" s="59" t="s">
        <v>36</v>
      </c>
      <c r="E13" s="179">
        <f>+INVERSIÓN!H17</f>
        <v>246444433</v>
      </c>
      <c r="F13" s="178">
        <f>+[2]INVERSIÓN!N17</f>
        <v>0</v>
      </c>
      <c r="G13" s="38"/>
      <c r="H13" s="39"/>
      <c r="I13" s="39"/>
      <c r="J13" s="92">
        <v>0</v>
      </c>
      <c r="K13" s="39"/>
      <c r="L13" s="38"/>
      <c r="M13" s="39"/>
      <c r="N13" s="447"/>
      <c r="O13" s="435"/>
      <c r="P13" s="435"/>
      <c r="Q13" s="435"/>
      <c r="R13" s="435"/>
      <c r="S13" s="450"/>
      <c r="T13" s="450"/>
      <c r="U13" s="450"/>
      <c r="V13" s="413"/>
      <c r="W13" s="413"/>
      <c r="X13" s="413"/>
      <c r="Y13" s="479"/>
    </row>
    <row r="14" spans="1:25" ht="24" customHeight="1" x14ac:dyDescent="0.25">
      <c r="A14" s="485"/>
      <c r="B14" s="467"/>
      <c r="C14" s="447"/>
      <c r="D14" s="57" t="s">
        <v>37</v>
      </c>
      <c r="E14" s="180">
        <f>+INVERSIÓN!H18</f>
        <v>0</v>
      </c>
      <c r="F14" s="181">
        <v>0</v>
      </c>
      <c r="G14" s="127"/>
      <c r="H14" s="128"/>
      <c r="I14" s="128"/>
      <c r="J14" s="126">
        <v>0</v>
      </c>
      <c r="K14" s="39"/>
      <c r="L14" s="38"/>
      <c r="M14" s="39"/>
      <c r="N14" s="447"/>
      <c r="O14" s="435"/>
      <c r="P14" s="435"/>
      <c r="Q14" s="435"/>
      <c r="R14" s="435"/>
      <c r="S14" s="450"/>
      <c r="T14" s="450"/>
      <c r="U14" s="450"/>
      <c r="V14" s="413"/>
      <c r="W14" s="413"/>
      <c r="X14" s="413"/>
      <c r="Y14" s="479"/>
    </row>
    <row r="15" spans="1:25" ht="24" customHeight="1" thickBot="1" x14ac:dyDescent="0.3">
      <c r="A15" s="486"/>
      <c r="B15" s="468"/>
      <c r="C15" s="448"/>
      <c r="D15" s="59" t="s">
        <v>38</v>
      </c>
      <c r="E15" s="182">
        <f>+INVERSIÓN!H19</f>
        <v>0</v>
      </c>
      <c r="F15" s="183">
        <v>0</v>
      </c>
      <c r="G15" s="130"/>
      <c r="H15" s="131"/>
      <c r="I15" s="131"/>
      <c r="J15" s="129">
        <v>0</v>
      </c>
      <c r="K15" s="39"/>
      <c r="L15" s="38"/>
      <c r="M15" s="39"/>
      <c r="N15" s="448"/>
      <c r="O15" s="436"/>
      <c r="P15" s="436"/>
      <c r="Q15" s="436"/>
      <c r="R15" s="436"/>
      <c r="S15" s="451"/>
      <c r="T15" s="451"/>
      <c r="U15" s="451"/>
      <c r="V15" s="415"/>
      <c r="W15" s="415"/>
      <c r="X15" s="415"/>
      <c r="Y15" s="480"/>
    </row>
    <row r="16" spans="1:25" ht="29.25" customHeight="1" x14ac:dyDescent="0.25">
      <c r="A16" s="422" t="s">
        <v>39</v>
      </c>
      <c r="B16" s="423"/>
      <c r="C16" s="424"/>
      <c r="D16" s="67" t="s">
        <v>102</v>
      </c>
      <c r="E16" s="94">
        <f>+E9</f>
        <v>223438064000</v>
      </c>
      <c r="F16" s="94">
        <f>+F9</f>
        <v>223438064000</v>
      </c>
      <c r="G16" s="94" t="e">
        <f>+#REF!+#REF!+#REF!+#REF!+G13+G9</f>
        <v>#REF!</v>
      </c>
      <c r="H16" s="94" t="e">
        <f>+#REF!+#REF!+#REF!+#REF!+H13+H9</f>
        <v>#REF!</v>
      </c>
      <c r="I16" s="94" t="e">
        <f>+#REF!+#REF!+#REF!+#REF!+I13+I9</f>
        <v>#REF!</v>
      </c>
      <c r="J16" s="94">
        <f>+J9</f>
        <v>0</v>
      </c>
      <c r="K16" s="65"/>
      <c r="L16" s="65"/>
      <c r="M16" s="65"/>
      <c r="N16" s="437"/>
      <c r="O16" s="438"/>
      <c r="P16" s="438"/>
      <c r="Q16" s="438"/>
      <c r="R16" s="438"/>
      <c r="S16" s="438"/>
      <c r="T16" s="438"/>
      <c r="U16" s="438"/>
      <c r="V16" s="438"/>
      <c r="W16" s="438"/>
      <c r="X16" s="438"/>
      <c r="Y16" s="439"/>
    </row>
    <row r="17" spans="1:25" ht="29.25" customHeight="1" x14ac:dyDescent="0.25">
      <c r="A17" s="425"/>
      <c r="B17" s="426"/>
      <c r="C17" s="427"/>
      <c r="D17" s="69" t="s">
        <v>101</v>
      </c>
      <c r="E17" s="95">
        <f>+E11+E15</f>
        <v>0</v>
      </c>
      <c r="F17" s="95">
        <f>+F15</f>
        <v>0</v>
      </c>
      <c r="G17" s="95" t="e">
        <f>+#REF!+#REF!+#REF!+#REF!+G15+G11</f>
        <v>#REF!</v>
      </c>
      <c r="H17" s="95" t="e">
        <f>+#REF!+#REF!+#REF!+#REF!+H15+H11</f>
        <v>#REF!</v>
      </c>
      <c r="I17" s="95" t="e">
        <f>+#REF!+#REF!+#REF!+#REF!+I15+I11</f>
        <v>#REF!</v>
      </c>
      <c r="J17" s="95">
        <f>+J15</f>
        <v>0</v>
      </c>
      <c r="K17" s="70"/>
      <c r="L17" s="70"/>
      <c r="M17" s="70"/>
      <c r="N17" s="440"/>
      <c r="O17" s="441"/>
      <c r="P17" s="441"/>
      <c r="Q17" s="441"/>
      <c r="R17" s="441"/>
      <c r="S17" s="441"/>
      <c r="T17" s="441"/>
      <c r="U17" s="441"/>
      <c r="V17" s="441"/>
      <c r="W17" s="441"/>
      <c r="X17" s="441"/>
      <c r="Y17" s="442"/>
    </row>
    <row r="18" spans="1:25" ht="29.25" customHeight="1" thickBot="1" x14ac:dyDescent="0.3">
      <c r="A18" s="428"/>
      <c r="B18" s="429"/>
      <c r="C18" s="430"/>
      <c r="D18" s="68" t="s">
        <v>100</v>
      </c>
      <c r="E18" s="96">
        <f>+E16+E17</f>
        <v>223438064000</v>
      </c>
      <c r="F18" s="96">
        <f t="shared" ref="F18" si="0">+F16+F17</f>
        <v>223438064000</v>
      </c>
      <c r="G18" s="96" t="e">
        <f t="shared" ref="G18:J18" si="1">+G16+G17</f>
        <v>#REF!</v>
      </c>
      <c r="H18" s="96" t="e">
        <f t="shared" si="1"/>
        <v>#REF!</v>
      </c>
      <c r="I18" s="96" t="e">
        <f t="shared" si="1"/>
        <v>#REF!</v>
      </c>
      <c r="J18" s="96">
        <f t="shared" si="1"/>
        <v>0</v>
      </c>
      <c r="K18" s="66"/>
      <c r="L18" s="66"/>
      <c r="M18" s="66"/>
      <c r="N18" s="443"/>
      <c r="O18" s="444"/>
      <c r="P18" s="444"/>
      <c r="Q18" s="444"/>
      <c r="R18" s="444"/>
      <c r="S18" s="444"/>
      <c r="T18" s="444"/>
      <c r="U18" s="444"/>
      <c r="V18" s="444"/>
      <c r="W18" s="444"/>
      <c r="X18" s="444"/>
      <c r="Y18" s="445"/>
    </row>
    <row r="19" spans="1:25" x14ac:dyDescent="0.25">
      <c r="A19" s="4"/>
      <c r="B19" s="35"/>
      <c r="C19" s="35"/>
      <c r="D19" s="35"/>
      <c r="E19" s="4"/>
      <c r="F19" s="4"/>
      <c r="G19" s="4"/>
      <c r="H19" s="4"/>
      <c r="I19" s="4"/>
      <c r="J19" s="4"/>
      <c r="K19" s="4"/>
      <c r="L19" s="4"/>
      <c r="M19" s="4"/>
      <c r="N19" s="4"/>
      <c r="O19" s="4"/>
      <c r="P19" s="4"/>
      <c r="Q19" s="35"/>
      <c r="R19" s="35"/>
      <c r="S19" s="35"/>
      <c r="T19" s="35"/>
      <c r="U19" s="35"/>
      <c r="V19" s="35"/>
      <c r="W19" s="35"/>
      <c r="X19" s="35"/>
      <c r="Y19" s="35"/>
    </row>
    <row r="20" spans="1:25" ht="18" x14ac:dyDescent="0.25">
      <c r="A20" s="4"/>
      <c r="B20" s="35"/>
      <c r="C20" s="35"/>
      <c r="D20" s="35"/>
      <c r="E20" s="4"/>
      <c r="F20" s="4"/>
      <c r="G20" s="4"/>
      <c r="H20" s="4"/>
      <c r="I20" s="4"/>
      <c r="J20" s="4"/>
      <c r="K20" s="4"/>
      <c r="L20" s="4"/>
      <c r="M20" s="4"/>
      <c r="N20" s="4"/>
      <c r="O20" s="4"/>
      <c r="P20" s="4"/>
      <c r="Q20" s="34"/>
      <c r="R20" s="34"/>
      <c r="S20" s="34"/>
      <c r="T20" s="34"/>
      <c r="U20" s="34"/>
      <c r="V20" s="37"/>
      <c r="W20" s="37"/>
      <c r="X20" s="37"/>
      <c r="Y20" s="37"/>
    </row>
    <row r="21" spans="1:25" ht="18" x14ac:dyDescent="0.25">
      <c r="A21" s="76" t="s">
        <v>126</v>
      </c>
      <c r="B21" s="4"/>
      <c r="C21" s="4"/>
      <c r="D21" s="4"/>
      <c r="E21" s="4"/>
      <c r="F21" s="4"/>
      <c r="G21" s="4"/>
      <c r="H21" s="4"/>
      <c r="I21" s="4"/>
      <c r="J21" s="4"/>
      <c r="K21" s="4"/>
      <c r="L21" s="4"/>
      <c r="M21" s="4"/>
      <c r="N21" s="4"/>
      <c r="O21" s="4"/>
      <c r="P21" s="4"/>
      <c r="Q21" s="34"/>
      <c r="R21" s="34"/>
      <c r="S21" s="34"/>
      <c r="T21" s="34"/>
      <c r="U21" s="34"/>
      <c r="V21" s="36"/>
      <c r="W21" s="36"/>
      <c r="X21" s="36"/>
      <c r="Y21" s="36"/>
    </row>
    <row r="22" spans="1:25" ht="30" customHeight="1" x14ac:dyDescent="0.25">
      <c r="A22" s="73" t="s">
        <v>127</v>
      </c>
      <c r="B22" s="431" t="s">
        <v>128</v>
      </c>
      <c r="C22" s="432"/>
      <c r="D22" s="432"/>
      <c r="E22" s="433"/>
      <c r="F22" s="416" t="s">
        <v>129</v>
      </c>
      <c r="G22" s="417"/>
      <c r="H22" s="418"/>
      <c r="I22" s="4"/>
      <c r="J22" s="4"/>
      <c r="K22" s="4"/>
      <c r="L22" s="4"/>
      <c r="M22" s="4"/>
      <c r="N22" s="4"/>
      <c r="O22" s="4"/>
      <c r="P22" s="4"/>
      <c r="Q22" s="34"/>
      <c r="R22" s="34"/>
      <c r="S22" s="34"/>
      <c r="T22" s="34"/>
      <c r="U22" s="34"/>
      <c r="V22" s="34"/>
      <c r="W22" s="34"/>
      <c r="X22" s="34"/>
      <c r="Y22" s="34"/>
    </row>
    <row r="23" spans="1:25" x14ac:dyDescent="0.25">
      <c r="A23" s="72">
        <v>11</v>
      </c>
      <c r="B23" s="419" t="s">
        <v>130</v>
      </c>
      <c r="C23" s="420"/>
      <c r="D23" s="420"/>
      <c r="E23" s="421"/>
      <c r="F23" s="419" t="s">
        <v>132</v>
      </c>
      <c r="G23" s="420"/>
      <c r="H23" s="421"/>
      <c r="I23" s="4"/>
      <c r="J23" s="4"/>
      <c r="K23" s="4"/>
      <c r="L23" s="4"/>
      <c r="M23" s="4"/>
      <c r="N23" s="4"/>
      <c r="O23" s="4"/>
      <c r="P23" s="4"/>
      <c r="Q23" s="4"/>
      <c r="R23" s="4"/>
      <c r="S23" s="4"/>
      <c r="T23" s="4"/>
      <c r="U23" s="4"/>
      <c r="V23" s="4"/>
      <c r="W23" s="4"/>
      <c r="X23" s="4"/>
      <c r="Y23" s="4"/>
    </row>
    <row r="24" spans="1:25" x14ac:dyDescent="0.25">
      <c r="E24" s="1"/>
      <c r="F24" s="1"/>
      <c r="G24" s="1"/>
      <c r="H24" s="1"/>
      <c r="I24" s="1"/>
      <c r="J24" s="1"/>
      <c r="K24" s="1"/>
      <c r="L24" s="1"/>
      <c r="M24" s="1"/>
      <c r="N24" s="1"/>
      <c r="O24" s="1"/>
      <c r="P24" s="1"/>
    </row>
    <row r="25" spans="1:25" x14ac:dyDescent="0.25">
      <c r="G25" s="1"/>
      <c r="H25" s="1"/>
      <c r="I25" s="1"/>
      <c r="J25" s="1"/>
      <c r="K25" s="1"/>
      <c r="L25" s="1"/>
    </row>
    <row r="26" spans="1:25" x14ac:dyDescent="0.25">
      <c r="G26" s="1"/>
      <c r="H26" s="1"/>
      <c r="I26" s="1"/>
      <c r="J26" s="1"/>
      <c r="K26" s="1"/>
      <c r="L26" s="1"/>
    </row>
    <row r="27" spans="1:25" x14ac:dyDescent="0.25">
      <c r="G27" s="1"/>
      <c r="H27" s="1"/>
      <c r="I27" s="1"/>
      <c r="J27" s="1"/>
      <c r="K27" s="1"/>
      <c r="L27" s="1"/>
    </row>
    <row r="28" spans="1:25" x14ac:dyDescent="0.25">
      <c r="G28" s="1"/>
      <c r="H28" s="1"/>
      <c r="I28" s="1"/>
      <c r="J28" s="1"/>
      <c r="K28" s="1"/>
      <c r="L28" s="1"/>
    </row>
    <row r="29" spans="1:25" x14ac:dyDescent="0.25">
      <c r="G29" s="1"/>
      <c r="H29" s="1"/>
      <c r="I29" s="1"/>
      <c r="J29" s="1"/>
      <c r="K29" s="1"/>
      <c r="L29" s="1"/>
    </row>
    <row r="30" spans="1:25" x14ac:dyDescent="0.25">
      <c r="G30" s="1"/>
      <c r="H30" s="1"/>
      <c r="I30" s="1"/>
      <c r="J30" s="1"/>
      <c r="K30" s="1"/>
      <c r="L30" s="1"/>
    </row>
    <row r="31" spans="1:25" x14ac:dyDescent="0.25">
      <c r="G31" s="1"/>
      <c r="H31" s="1"/>
      <c r="I31" s="1"/>
      <c r="J31" s="1"/>
      <c r="K31" s="1"/>
      <c r="L31" s="1"/>
    </row>
    <row r="32" spans="1:25"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sheetData>
  <mergeCells count="54">
    <mergeCell ref="F6:I6"/>
    <mergeCell ref="C8:C11"/>
    <mergeCell ref="N8:N11"/>
    <mergeCell ref="J6:M6"/>
    <mergeCell ref="N6:R6"/>
    <mergeCell ref="A6:A7"/>
    <mergeCell ref="B6:B7"/>
    <mergeCell ref="C6:C7"/>
    <mergeCell ref="D6:D7"/>
    <mergeCell ref="A12:A15"/>
    <mergeCell ref="B12:B15"/>
    <mergeCell ref="C12:C15"/>
    <mergeCell ref="E1:Y1"/>
    <mergeCell ref="E2:Y2"/>
    <mergeCell ref="S3:Y3"/>
    <mergeCell ref="E3:R3"/>
    <mergeCell ref="T12:T15"/>
    <mergeCell ref="U12:U15"/>
    <mergeCell ref="V12:V15"/>
    <mergeCell ref="W12:W15"/>
    <mergeCell ref="X12:X15"/>
    <mergeCell ref="Y12:Y15"/>
    <mergeCell ref="O12:O15"/>
    <mergeCell ref="P12:P15"/>
    <mergeCell ref="O8:O11"/>
    <mergeCell ref="E6:E7"/>
    <mergeCell ref="Q12:Q15"/>
    <mergeCell ref="R12:R15"/>
    <mergeCell ref="A1:D3"/>
    <mergeCell ref="E4:Y4"/>
    <mergeCell ref="X8:X11"/>
    <mergeCell ref="Y8:Y11"/>
    <mergeCell ref="S8:S11"/>
    <mergeCell ref="T8:T11"/>
    <mergeCell ref="U8:U11"/>
    <mergeCell ref="A4:D4"/>
    <mergeCell ref="A5:D5"/>
    <mergeCell ref="A8:A11"/>
    <mergeCell ref="B8:B11"/>
    <mergeCell ref="Q8:Q11"/>
    <mergeCell ref="E5:Y5"/>
    <mergeCell ref="R8:R11"/>
    <mergeCell ref="V8:V11"/>
    <mergeCell ref="S6:Y6"/>
    <mergeCell ref="W8:W11"/>
    <mergeCell ref="F22:H22"/>
    <mergeCell ref="F23:H23"/>
    <mergeCell ref="A16:C18"/>
    <mergeCell ref="B22:E22"/>
    <mergeCell ref="B23:E23"/>
    <mergeCell ref="P8:P11"/>
    <mergeCell ref="N16:Y18"/>
    <mergeCell ref="N12:N15"/>
    <mergeCell ref="S12:S15"/>
  </mergeCells>
  <dataValidations count="1">
    <dataValidation type="list" allowBlank="1" showInputMessage="1" showErrorMessage="1" sqref="C12:C15 O12 N8:N15 V12:X12 O8 V8:X8" xr:uid="{D93F977E-6140-4F84-95AB-2E8266CC5F10}">
      <formula1>#REF!</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2019-04-09T20:05:57Z</cp:lastPrinted>
  <dcterms:created xsi:type="dcterms:W3CDTF">2010-03-25T16:40:43Z</dcterms:created>
  <dcterms:modified xsi:type="dcterms:W3CDTF">2019-05-17T19:35:45Z</dcterms:modified>
</cp:coreProperties>
</file>