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C:\Users\YULIED.PENARANDA\Desktop\2020\JULIO\PARA PUBLICAR\PUBLICAR BMPT\PLANES DE ACCIÓN A MAYO 2020\"/>
    </mc:Choice>
  </mc:AlternateContent>
  <xr:revisionPtr revIDLastSave="0" documentId="13_ncr:1_{2DBA0BDE-E677-4978-AE8E-160E844489DD}" xr6:coauthVersionLast="45" xr6:coauthVersionMax="45" xr10:uidLastSave="{00000000-0000-0000-0000-000000000000}"/>
  <bookViews>
    <workbookView xWindow="0" yWindow="1170" windowWidth="20490" windowHeight="6000" tabRatio="494" activeTab="3" xr2:uid="{00000000-000D-0000-FFFF-FFFF00000000}"/>
  </bookViews>
  <sheets>
    <sheet name="GESTIÓN" sheetId="5" r:id="rId1"/>
    <sheet name="INVERSIÓN" sheetId="6" r:id="rId2"/>
    <sheet name="ACTIVIDADES" sheetId="7" r:id="rId3"/>
    <sheet name="TERRITORIALIZACIÓN" sheetId="9" r:id="rId4"/>
  </sheets>
  <externalReferences>
    <externalReference r:id="rId5"/>
  </externalReferences>
  <definedNames>
    <definedName name="_xlnm._FilterDatabase" localSheetId="3" hidden="1">TERRITORIALIZACIÓN!$A$7:$W$18</definedName>
    <definedName name="_xlnm.Print_Area" localSheetId="2">ACTIVIDADES!$A$1:$U$15</definedName>
    <definedName name="_xlnm.Print_Area" localSheetId="0">GESTIÓN!$A$1:$AY$20</definedName>
    <definedName name="_xlnm.Print_Area" localSheetId="1">INVERSIÓN!$A$1:$AO$29</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O17" i="6" l="1"/>
  <c r="J16" i="9"/>
  <c r="K16" i="9"/>
  <c r="J17" i="9"/>
  <c r="K17" i="9"/>
  <c r="H11" i="6"/>
  <c r="AO11" i="6"/>
  <c r="AT15" i="5"/>
  <c r="AK23" i="6"/>
  <c r="AK22" i="6"/>
  <c r="AJ15" i="6"/>
  <c r="AI15" i="6"/>
  <c r="AH15" i="6"/>
  <c r="AG15" i="6"/>
  <c r="AJ14" i="6"/>
  <c r="AI14" i="6"/>
  <c r="AH14" i="6"/>
  <c r="AG14" i="6"/>
  <c r="AM21" i="6"/>
  <c r="L21" i="6"/>
  <c r="H17" i="6"/>
  <c r="H21" i="6"/>
  <c r="AO21" i="6"/>
  <c r="Q21" i="6"/>
  <c r="AN21" i="6"/>
  <c r="E13" i="9"/>
  <c r="AF15" i="6"/>
  <c r="AF14" i="6"/>
  <c r="AD21" i="6"/>
  <c r="AC21" i="6"/>
  <c r="AD20" i="6"/>
  <c r="AC20" i="6"/>
  <c r="AD15" i="6"/>
  <c r="AD14" i="6"/>
  <c r="AC15" i="6"/>
  <c r="AC14" i="6"/>
  <c r="G8" i="9"/>
  <c r="H8" i="9"/>
  <c r="G9" i="9"/>
  <c r="G16" i="9"/>
  <c r="H16" i="9"/>
  <c r="G10" i="9"/>
  <c r="H10" i="9"/>
  <c r="G11" i="9"/>
  <c r="H11" i="9"/>
  <c r="G12" i="9"/>
  <c r="H12" i="9"/>
  <c r="G13" i="9"/>
  <c r="H13" i="9"/>
  <c r="G14" i="9"/>
  <c r="H14" i="9"/>
  <c r="G15" i="9"/>
  <c r="G17" i="9"/>
  <c r="H15" i="9"/>
  <c r="H17" i="9"/>
  <c r="F13" i="9"/>
  <c r="F14" i="9"/>
  <c r="F15" i="9"/>
  <c r="F17" i="9"/>
  <c r="F12" i="9"/>
  <c r="F9" i="9"/>
  <c r="F16" i="9"/>
  <c r="F18" i="9"/>
  <c r="F8" i="9"/>
  <c r="AE19" i="5"/>
  <c r="AS15" i="5"/>
  <c r="K11" i="9"/>
  <c r="J11" i="9"/>
  <c r="AA21" i="6"/>
  <c r="AA20" i="6"/>
  <c r="AA15" i="6"/>
  <c r="AA14" i="6"/>
  <c r="Y15" i="5"/>
  <c r="L20" i="6"/>
  <c r="R20" i="6"/>
  <c r="S20" i="6"/>
  <c r="Y20" i="6"/>
  <c r="AE20" i="6"/>
  <c r="H20" i="6"/>
  <c r="AM20" i="6"/>
  <c r="AO20" i="6"/>
  <c r="E15" i="9"/>
  <c r="E11" i="9"/>
  <c r="E14" i="9"/>
  <c r="H16" i="6"/>
  <c r="AO16" i="6"/>
  <c r="I17" i="9"/>
  <c r="I16" i="9"/>
  <c r="I18" i="9"/>
  <c r="Z21" i="6"/>
  <c r="Z20" i="6"/>
  <c r="Z15" i="6"/>
  <c r="Z14" i="6"/>
  <c r="AL21" i="6"/>
  <c r="AK21" i="6"/>
  <c r="AJ21" i="6"/>
  <c r="AE21" i="6"/>
  <c r="Y21" i="6"/>
  <c r="U21" i="6"/>
  <c r="T21" i="6"/>
  <c r="S21" i="6"/>
  <c r="R21" i="6"/>
  <c r="P21" i="6"/>
  <c r="O21" i="6"/>
  <c r="N21" i="6"/>
  <c r="M21" i="6"/>
  <c r="J21" i="6"/>
  <c r="I21" i="6"/>
  <c r="AL20" i="6"/>
  <c r="AK20" i="6"/>
  <c r="AJ20" i="6"/>
  <c r="U20" i="6"/>
  <c r="T20" i="6"/>
  <c r="Q20" i="6"/>
  <c r="P20" i="6"/>
  <c r="O20" i="6"/>
  <c r="N20" i="6"/>
  <c r="M20" i="6"/>
  <c r="K20" i="6"/>
  <c r="J20" i="6"/>
  <c r="I20" i="6"/>
  <c r="AN19" i="6"/>
  <c r="AN23" i="6"/>
  <c r="K17" i="6"/>
  <c r="K22" i="6"/>
  <c r="K23" i="6"/>
  <c r="K24" i="6"/>
  <c r="K21" i="6"/>
  <c r="AE15" i="6"/>
  <c r="Y15" i="6"/>
  <c r="U15" i="6"/>
  <c r="T15" i="6"/>
  <c r="S15" i="6"/>
  <c r="Q15" i="6"/>
  <c r="P15" i="6"/>
  <c r="O15" i="6"/>
  <c r="N15" i="6"/>
  <c r="M15" i="6"/>
  <c r="K15" i="6"/>
  <c r="J15" i="6"/>
  <c r="I15" i="6"/>
  <c r="AE14" i="6"/>
  <c r="Y14" i="6"/>
  <c r="U14" i="6"/>
  <c r="T14" i="6"/>
  <c r="S14" i="6"/>
  <c r="Q14" i="6"/>
  <c r="O10" i="6"/>
  <c r="O14" i="6"/>
  <c r="N14" i="6"/>
  <c r="M14" i="6"/>
  <c r="L14" i="6"/>
  <c r="H14" i="6"/>
  <c r="AO14" i="6"/>
  <c r="K10" i="6"/>
  <c r="K14" i="6"/>
  <c r="J14" i="6"/>
  <c r="I14" i="6"/>
  <c r="P10" i="6"/>
  <c r="P14" i="6"/>
  <c r="I22" i="6"/>
  <c r="I23" i="6"/>
  <c r="I24" i="6"/>
  <c r="J22" i="6"/>
  <c r="J23" i="6"/>
  <c r="J24" i="6"/>
  <c r="M22" i="6"/>
  <c r="N22" i="6"/>
  <c r="O22" i="6"/>
  <c r="P22" i="6"/>
  <c r="Q22" i="6"/>
  <c r="Q23" i="6"/>
  <c r="Q24" i="6"/>
  <c r="R22" i="6"/>
  <c r="R23" i="6"/>
  <c r="R24" i="6"/>
  <c r="S22" i="6"/>
  <c r="T22" i="6"/>
  <c r="U22" i="6"/>
  <c r="U23" i="6"/>
  <c r="V22" i="6"/>
  <c r="W22" i="6"/>
  <c r="W23" i="6"/>
  <c r="W24" i="6"/>
  <c r="X22" i="6"/>
  <c r="X23" i="6"/>
  <c r="X24" i="6"/>
  <c r="Y22" i="6"/>
  <c r="Z22" i="6"/>
  <c r="AA22" i="6"/>
  <c r="AB22" i="6"/>
  <c r="AB23" i="6"/>
  <c r="AB24" i="6"/>
  <c r="AC22" i="6"/>
  <c r="AD22" i="6"/>
  <c r="AD23" i="6"/>
  <c r="AD24" i="6"/>
  <c r="AE22" i="6"/>
  <c r="AE23" i="6"/>
  <c r="AE24" i="6"/>
  <c r="AF22" i="6"/>
  <c r="AG22" i="6"/>
  <c r="AH22" i="6"/>
  <c r="AI22" i="6"/>
  <c r="AJ22" i="6"/>
  <c r="AJ23" i="6"/>
  <c r="AJ24" i="6"/>
  <c r="Z23" i="6"/>
  <c r="Z24" i="6"/>
  <c r="AN24" i="6"/>
  <c r="AL22" i="6"/>
  <c r="AM22" i="6"/>
  <c r="L23" i="6"/>
  <c r="M23" i="6"/>
  <c r="M24" i="6"/>
  <c r="N23" i="6"/>
  <c r="N24" i="6"/>
  <c r="O23" i="6"/>
  <c r="O24" i="6"/>
  <c r="P23" i="6"/>
  <c r="S23" i="6"/>
  <c r="S24" i="6"/>
  <c r="T23" i="6"/>
  <c r="V23" i="6"/>
  <c r="Y23" i="6"/>
  <c r="Y24" i="6"/>
  <c r="AA23" i="6"/>
  <c r="AC23" i="6"/>
  <c r="AF23" i="6"/>
  <c r="AF24" i="6"/>
  <c r="AG23" i="6"/>
  <c r="AG24" i="6"/>
  <c r="AH23" i="6"/>
  <c r="AI23" i="6"/>
  <c r="AL23" i="6"/>
  <c r="AM23" i="6"/>
  <c r="H23" i="6"/>
  <c r="I11" i="9"/>
  <c r="F11" i="9"/>
  <c r="F10" i="9"/>
  <c r="E10" i="9"/>
  <c r="T10" i="7"/>
  <c r="S8" i="7"/>
  <c r="S9" i="7"/>
  <c r="U10" i="7"/>
  <c r="E8" i="9"/>
  <c r="AO10" i="6"/>
  <c r="AL24" i="6"/>
  <c r="AH24" i="6"/>
  <c r="P24" i="6"/>
  <c r="AA24" i="6"/>
  <c r="E12" i="9"/>
  <c r="T24" i="6"/>
  <c r="AI24" i="6"/>
  <c r="AC24" i="6"/>
  <c r="V24" i="6"/>
  <c r="AK24" i="6"/>
  <c r="U24" i="6"/>
  <c r="L15" i="6"/>
  <c r="L22" i="6"/>
  <c r="L24" i="6"/>
  <c r="H22" i="6"/>
  <c r="H24" i="6"/>
  <c r="E9" i="9"/>
  <c r="E16" i="9"/>
  <c r="G18" i="9"/>
  <c r="H18" i="9"/>
  <c r="E17" i="9"/>
  <c r="E18" i="9"/>
  <c r="K18" i="9"/>
  <c r="J18" i="9"/>
  <c r="AN22" i="6"/>
  <c r="AO22" i="6"/>
  <c r="H15" i="6"/>
  <c r="AO1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Microsoft Office</author>
  </authors>
  <commentList>
    <comment ref="AZ14" authorId="0" shapeId="0" xr:uid="{00000000-0006-0000-0000-000001000000}">
      <text>
        <r>
          <rPr>
            <b/>
            <sz val="10"/>
            <color indexed="81"/>
            <rFont val="Calibri"/>
            <family val="2"/>
          </rPr>
          <t>Usuario de Microsoft Office: Querida Myrian. Sugiero mejorar esta redacción para explicar  lo que ha pasado con esta meta. Es confuso comenzar diciendo que se contínuo con la ejecución del convenio y luego contar que ya no sigue dicho convenio. Cómo te he dicho por correo, esto debe quedar muy claro y decir que con esta decisión y su reducción presupuestal el presupuesto queda en 0 y por tanto el proyecto no contínua???? Es decir sigue o no sigue. También es pertienente nombrar que el convenio se encuentra en liquidación.... O eso en qué va?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H11" authorId="0" shapeId="0" xr:uid="{34C44439-3A0C-4AE3-894C-2C06A2E9E2A8}">
      <text>
        <r>
          <rPr>
            <b/>
            <sz val="9"/>
            <color indexed="81"/>
            <rFont val="Tahoma"/>
            <family val="2"/>
          </rPr>
          <t>YULIED.PENARANDA:</t>
        </r>
        <r>
          <rPr>
            <sz val="9"/>
            <color indexed="81"/>
            <rFont val="Tahoma"/>
            <family val="2"/>
          </rPr>
          <t xml:space="preserve">
JUSTIFICACIÓN: 
El rubro programado para esta vigencia no se ejecutó, dado que  los recursos fueron cedidos en cumplimiento de la Circular externa DD0-0007 del 18 de abril del 2020 remitida por la Dirección Distrital de Presupuesto de la Secretaría Distrital de Hacienda, con el fin de aportar a la mitigación de la contingencia generada por la pandemia del Coronavirus COVID-19.
Por otra parte, no ha sido posible realizar adecuaciones físicas del sendero, hasta el momento que se cuente con la licencia ambiental por parte de la ANLA.
Actualmente el pronunciamiento de la ANLA depende de la respuesta de la CAR, ante la consulta elevada por la ANLA con radicado 2019143310-2-000 del 19 de septiembre del 2019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PAOLA.RODRIGUEZ</author>
  </authors>
  <commentList>
    <comment ref="C8" authorId="0" shapeId="0" xr:uid="{00000000-0006-0000-0300-000001000000}">
      <text>
        <r>
          <rPr>
            <sz val="9"/>
            <color indexed="81"/>
            <rFont val="Tahoma"/>
            <family val="2"/>
          </rPr>
          <t>El área de influencia en la cual se va a ejecutar el proyecto abarca dos escalas: la  escala regional que corresponde a las áreas montañosas aledañas a la zona de Reserva Forestal de los Cerros Orientales que incluye a Bogotá D.C y los municipios de Chía, La Calera, Choachí, Ubaque y Fómeque, junto al borde urbano colindante y la escala local que corresponde a las áreas rurales de las localidades de Usaquén, Chapinero, Santa Fe, San Cristobal, Usme y la candelaria que hacen parte de la Reserva Forestal protectora Bosque Oriental de Bogotá y de la Franja de Adecuación de los Cerros.</t>
        </r>
      </text>
    </comment>
    <comment ref="L8" authorId="0" shapeId="0" xr:uid="{00000000-0006-0000-0300-000002000000}">
      <text>
        <r>
          <rPr>
            <sz val="9"/>
            <color indexed="81"/>
            <rFont val="Tahoma"/>
            <family val="2"/>
          </rPr>
          <t>El área de influencia del sendero panorámico abarca las localidades de Usaquén, Chapinero, Santa Fe, San Cristobal, Usme y la candelaria. El proyecto 980 aun no tiene definido que localidades se benefician con los 15 kilometros de adecuación del Sendero, se sabrá, una vez haya licencia de construcción.</t>
        </r>
      </text>
    </comment>
  </commentList>
</comments>
</file>

<file path=xl/sharedStrings.xml><?xml version="1.0" encoding="utf-8"?>
<sst xmlns="http://schemas.openxmlformats.org/spreadsheetml/2006/main" count="342" uniqueCount="199">
  <si>
    <t>DEPENDENCIA:</t>
  </si>
  <si>
    <t>Programa Plan de Desarrollo</t>
  </si>
  <si>
    <t>CÓDIGO Y NOMBRE PROYECTO:</t>
  </si>
  <si>
    <t>Eje Plan de Desarrollo</t>
  </si>
  <si>
    <t>MAR</t>
  </si>
  <si>
    <t>DIC</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</si>
  <si>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</si>
  <si>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</si>
  <si>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</si>
  <si>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</si>
  <si>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</si>
  <si>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</si>
  <si>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</si>
  <si>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</si>
  <si>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</si>
  <si>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</si>
  <si>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</si>
  <si>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</si>
  <si>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</si>
  <si>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</si>
  <si>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</si>
  <si>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</si>
  <si>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</si>
  <si>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</si>
  <si>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</si>
  <si>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</si>
  <si>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</si>
  <si>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</si>
  <si>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</si>
  <si>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</si>
  <si>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</si>
  <si>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</si>
  <si>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</si>
  <si>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</si>
  <si>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</si>
  <si>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</si>
  <si>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</si>
  <si>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</si>
  <si>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</si>
  <si>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</si>
  <si>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</si>
  <si>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</si>
  <si>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</si>
  <si>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</si>
  <si>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</si>
  <si>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</si>
  <si>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</si>
  <si>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</si>
  <si>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</si>
  <si>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</si>
  <si>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</si>
  <si>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</si>
  <si>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</si>
  <si>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</si>
  <si>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</si>
  <si>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</si>
  <si>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</si>
  <si>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</si>
  <si>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</si>
  <si>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</si>
  <si>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</si>
  <si>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</si>
  <si>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</si>
  <si>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</si>
  <si>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</si>
  <si>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</si>
  <si>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</si>
  <si>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</si>
  <si>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</si>
  <si>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</si>
  <si>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</si>
  <si>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</si>
  <si>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</si>
  <si>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</si>
  <si>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</si>
  <si>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</si>
  <si>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</si>
  <si>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</si>
  <si>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</si>
  <si>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</si>
  <si>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</si>
  <si>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</si>
  <si>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</si>
  <si>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</si>
  <si>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</si>
  <si>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</si>
  <si>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</si>
  <si>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</si>
  <si>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</si>
  <si>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</si>
  <si>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</si>
  <si>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</si>
  <si>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</si>
  <si>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</si>
  <si>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</si>
  <si>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</si>
  <si>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</si>
  <si>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TOTAL PRESUPUESTO</t>
  </si>
  <si>
    <t>TOTALES Rec. Reservas</t>
  </si>
  <si>
    <t>TOTALES Rec. Vigencia</t>
  </si>
  <si>
    <t>Distrital</t>
  </si>
  <si>
    <t xml:space="preserve">NUMERO INTERSEXUAL </t>
  </si>
  <si>
    <t>Marzo</t>
  </si>
  <si>
    <t xml:space="preserve">6, ACTUALIZACIÓN </t>
  </si>
  <si>
    <t>3, Nombre -Punto de inversión (Escala: Localidad, Especial, Distrital)
Breve descripción del punto de inversión.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</si>
  <si>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</si>
  <si>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</si>
  <si>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</si>
  <si>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</si>
  <si>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</si>
  <si>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</si>
  <si>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</si>
  <si>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</si>
  <si>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</si>
  <si>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</si>
  <si>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</si>
  <si>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</si>
  <si>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</si>
  <si>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</si>
  <si>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</si>
  <si>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</si>
  <si>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</si>
  <si>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</si>
  <si>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</si>
  <si>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</si>
  <si>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</si>
  <si>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</si>
  <si>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</si>
  <si>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</si>
  <si>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PROGRAMACIÓN, ACTUALIZACIÓN Y SEGUIMIENTO DEL PLAN DE ACCIÓN
Actualización y seguimiento a territorialización de la inversión</t>
  </si>
  <si>
    <t>DIRECCIONAMIENTO ESTRATÉGICO</t>
  </si>
  <si>
    <t>DIRECCION DE PLANEACION Y SISTEMAS DE INFORMACION AMBIENTAL</t>
  </si>
  <si>
    <t>X</t>
  </si>
  <si>
    <t>7, SEGUIMIENTO</t>
  </si>
  <si>
    <t>N/A</t>
  </si>
  <si>
    <t xml:space="preserve">DISTRITO CAPITAL </t>
  </si>
  <si>
    <t>N/D</t>
  </si>
  <si>
    <t>TODOS LOS GRUPOS</t>
  </si>
  <si>
    <t>NO IDENTIFICA GRU´POS ETNICOS</t>
  </si>
  <si>
    <t>980 - SENDERO PANORÁMICO Y CORTAFUEGOS DE LOS CERROS ORIENTALES DE BOGOTÁ</t>
  </si>
  <si>
    <t>02 - Democracia Urbana</t>
  </si>
  <si>
    <t>17 - Espacio público, derecho de todos</t>
  </si>
  <si>
    <t>SENDERO PANORÁMICO Y CORTAFUEGOS DE LOS CERROS ORIENTALES DE BOGOTÁ</t>
  </si>
  <si>
    <t>Adecuar 15 km del sendero panorámico de los cerros orientales</t>
  </si>
  <si>
    <t>Nº de km del sendero panorámico adecuados</t>
  </si>
  <si>
    <t>KILOMETROS</t>
  </si>
  <si>
    <t>SUMA</t>
  </si>
  <si>
    <t xml:space="preserve">250.000 CIUDADANOS QUE RECORREN EL SENDERO PANORÁMICO Y LOS CERROS ORIENTALES </t>
  </si>
  <si>
    <t>Nº de ciudadanos que recorren el sendero panorámico de los cerros orientales</t>
  </si>
  <si>
    <t>CIUDADANOS</t>
  </si>
  <si>
    <t>SENDERO PANORÁMICO Y CORTAFUEGOS</t>
  </si>
  <si>
    <t>ADECUAR 15 KILOMETROS LINEALES PARA IMPLANTAR EL SENDERO PANORAMICO</t>
  </si>
  <si>
    <t>ADECUACIÓN DE 15 KILÓMETROS DE SENDERO PANORÁMICO</t>
  </si>
  <si>
    <t>142 - Sendero panorámico de los cerros orientales</t>
  </si>
  <si>
    <t>APROPIACIÓN CIUDADANA DE LOS CERROS ORIENTALES</t>
  </si>
  <si>
    <t>INVOLUCRAR 250.000 CIUDADANOS EN PROCESOS DE APROPIACIÓN AMBIENTAL DE LA RFPBOB</t>
  </si>
  <si>
    <t>Especial</t>
  </si>
  <si>
    <t>PROCESOS DE PARTICIPACIÓN CIUDADANA Y RECORRIDOS AMBIENTALES EN LOS CERROS ORIENTALES</t>
  </si>
  <si>
    <t>PROGR. ANUAL CORTE  SEP</t>
  </si>
  <si>
    <t>PROGR. ANUAL CORTE  NOV</t>
  </si>
  <si>
    <t>NOV</t>
  </si>
  <si>
    <t>6, DESCRIPCIÓN DE LOS AVANCES Y LOGROS ALCANZADOS a 31 de marzo de  2020</t>
  </si>
  <si>
    <t>5, PONDERACIÓN HORIZONTAL AÑO: 2020</t>
  </si>
  <si>
    <t xml:space="preserve">  ADECUACIÓN DEL SENDERO PANORAMICO</t>
  </si>
  <si>
    <t>El sendero panorámico de los Cerros Orientales surge como un corredor ecológico que tiene como propósito dar conectividad y fortalecer el uso público de la red de senderos existentes en la Reserva Forestal Protectora Bosque Oriental de Bogotá, contribuyendo al mejoramiento de la calidad de vida de los ciudadanos.</t>
  </si>
  <si>
    <t>https://drive.google.com/open?id=19tnQNeRYaYW_9FpSNx64vJjG-bhF7Ot-</t>
  </si>
  <si>
    <t xml:space="preserve">Asignación de labores de seguimiento a profesionales vinculados a SDA una vez pase la cuarentena derivada de la pandemia de COVID-19
</t>
  </si>
  <si>
    <t>No es posible realizar adecuaciones físicas del sendero hasta el momento que se cuente con la licencia ambiental por parte de la ANLA.
Actualmente el pronunciamiento de la ANLA depende de la respuesta de la CAR, ante la consulta elevada por la ANLA con radicado 2019143310-2-000 del 19 de septiembre.
Por otra parte, la declaratoria de calamidad pública retrasa el trabajo de campo necesario para la contratación de los estudios. En este momento se está a la espera del concepto de la CAR</t>
  </si>
  <si>
    <t xml:space="preserve">En el Convenio Interadministrativo entre la SDA, el IDIGER Y FONDIGER (SDA – CV 20191462, IDIGER 505-2019) con el objeto de Aunar recursos técnicos, administrativos y financieros entre las entidades para el desarrollo y ejecución del proyecto “Sendero ecológico y sistema contra incendios de los Cerros Orientales” con un plazo de 5 años, se realizaron las reuniones técnicas y la formulación del plan de trabajo para los cinco años, priorizando las acciones que pueden realizarse sin necesidad de licencia ambiental, como en el caso de la restauración ecológica. Este plan de trabajo fue radicado por el IDIGER ante la SDA y se encuentra en implementación.
Adicionalmente se realizó una reunión con el director de la ANLA para verificar el avance en la ejecución de la audiencia pública para el pronunciamiento de fondo de la ANLA ante el tema de licencia, donde se informó que está pendiente el concepto de la CAR. 
</t>
  </si>
  <si>
    <t>En el marco del cambio de administración, no se contó con profesionales que pudieran realizar el seguimiento de los visitantes a los senderos de los Cerros Orientales. 
Adicionalmente, debido a la contingencia derivada por el COVID - 19, no ha sido posible acceder a los cerros en el último mes y por lo tanto no se cuenta con información de visitantes a los senderos.
La meta lleva un cumplimiento acumulado del 73,95% con 184.181 ciudadanos que recorren el sendero, de acuerdo a repotes de la OPEL y el Acueducto de Bogota, asi: año 2016: 28.812, año 2018: 24.919 y en el año 2019: 131.150.</t>
  </si>
  <si>
    <t>Retrasos dados por la contratación del personal vinculado al seguimiento de visitantes y la declaratoria de calamidad derivado de la pandemia de COVID- 19.</t>
  </si>
  <si>
    <t>La Secretaría Distrital de Ambiente como partae de sus competencias realiza el acompaña permanentemente a la CAR como a la ANLA en el  cumplimiento de  los requerimientos técnicos necesarios para poder obtener la licencia ambiental.  
Una vez se desarrolle la audiencia pública , la ANLA podrá expedir la licencia Ambiental incorporando los aspectos que considere relevanates producto de la Audiencia.</t>
  </si>
  <si>
    <r>
      <t xml:space="preserve">La meta de inversión presentó un avance en el año 2016,  de un total de 28.812 visitantes. De las cuales 26.310 se registraron en los senderos de la quebrada La Vieja y 2.502 en los senderos de Las Delicias, en su totalidad los visitantes fueron sensibilizados y socializados sobre la importancia de los cerros orientales y la urgencia de conservarlos y protegerlos. En el 2017 no fue posible poner en marcha el programa de apropiación ambiental de los Cerros Orientales por no contar con el permiso requerido para el proyecto por parte de la CAR, ni tener definido el trazado del sendero panorámico.  El diagnóstico del trazado del Sendero se entregó en mayo del 2018 aprobado por parte de la supervisión del contrato No 2–02–2510000604 2017 en el marco del convenio No 001 de 2016, dando origen a la apropiación ambiental en el 2018 y reportando avance a partir del III trimestre del 2018, a través del Componente de Gestión-Meta PDD, con base en los reportes de ciudadanos que recorrieron los senderos habilitados en los predios de la Empresa de Acueducto y Alcantarillado de Bogotá que se encuentran en el área de influencia del proyecto Sendero Panorámico de los Cerros Orientales de Bogotá, así como los ciudadanos que visitaron los senderos habilitados dentro del trazado del sendero panorámico en el marco del proyecto de educación ambiental de la Oficina de Participación Ciudadana de la SDA, lo anterior se reporta únicamente con gestión, sin vinculación de presupuesto del presente proyecto.
En este contexto y dado que el número de ciudadanos involucrados en procesos de apropiación ambiental en los Cerros Orientales se seguiría reportando en el componente de Gestión con los informes remitidos por la Empresa de Acueducto y Alcantarillado de Bogotá y la Oficina de Participación Ciudadana de la SDA, la meta de inversión “INVOLUCRAR 250.000 CIUDADANOS EN PROCESOS DE APROPIACIÓN AMBIENTAL DE LA RFPBOB” </t>
    </r>
    <r>
      <rPr>
        <b/>
        <sz val="10"/>
        <color theme="1"/>
        <rFont val="Calibri (Cuerpo)"/>
      </rPr>
      <t>se finaliza</t>
    </r>
    <r>
      <rPr>
        <sz val="10"/>
        <color theme="1"/>
        <rFont val="Calibri (Cuerpo)"/>
      </rPr>
      <t xml:space="preserve"> en el 2018 y No continua por no vincular presupuesto.
</t>
    </r>
  </si>
  <si>
    <t>https://drive.google.com/drive/u/2/folders/1tZAaTpD8g4U-sAPfszGVaDMRDJ7_6lPP</t>
  </si>
  <si>
    <t>Abril</t>
  </si>
  <si>
    <t>ABRIL</t>
  </si>
  <si>
    <t>PROGR. ANUAL CORTE  ABRIL</t>
  </si>
  <si>
    <t>6, DESCRIPCIÓN DE LOS AVANCES Y LOGROS ALCANZADOS  a 30 de abril de  2020</t>
  </si>
  <si>
    <t>https://drive.google.com/open?id=1lPe1qsI9ZqoxgH3kBEJokHRWGUoa74pC</t>
  </si>
  <si>
    <r>
      <t xml:space="preserve">Debido a la contingencia derivada por el COVID - 19, </t>
    </r>
    <r>
      <rPr>
        <sz val="11"/>
        <color indexed="8"/>
        <rFont val="Arial"/>
        <family val="2"/>
      </rPr>
      <t>no ha sido posible acceder a los cerros en el último mes y por lo tanto no se cuenta con información de visitantes a los senderos.
La meta lleva un cumplimiento acumulado del 73,95% con 184.181 ciudadanos que recorren el sendero, de acuerdo a reportes de la OPEL y el Acueducto de Bogota, asi: año 2016: 28.812, año 2018: 24.919 y en el año 2019: 131.150.</t>
    </r>
  </si>
  <si>
    <t xml:space="preserve">La Secretaría Distrital de Ambiente acompaña permanentemente a la CAR como a la ANLA en el cumplimiento de los requerimientos técnicos necesarios para poder obtener la licencia ambiental y que son parte de sus competencias.
</t>
  </si>
  <si>
    <t xml:space="preserve">A la fecha no se han comprometido recursos del convenio SDA – CV 20191462, IDIGER 505-2019, toda vez que, hasta el momento se está terminando la revisión de la información técnica aportada en el convenio No 001 de 2016 y que, debido a la limitación a la movilidad derivada de la declaratoria de calamidad pública, no ha sido posible la realización del trabajo de campo necesario para la elaboración de los estudios previos requeridos para iniciar los procesos de contratación.  El 7 de abril del 2020, el comité técnico de supervisión aprueba de común acuerdo, modificar el convenio en términos de darlo por terminado en forma anticipada, con el propósito de direccionar los recursos a la atención de la emergencia sanitaria por lo que se traslado la solicitud, la cual se define como viable por el comité técnico de supervisión, al Comité Técnico Administrativo, para que en el marco de las obligaciones descritas en la minuta del presente convenio, se avale y de continuidad al trámite pertinente para la Terminación Anticipada del mismo. 
Por otra parte, los $ 508.000.000 es un rubro programado para esta vigencia, con el fin de contratar apoyos en la supervisión al convenio SDA-CV-20191462 entre la SDA y el IDIGER y que no serán ejecutados dado que, conforme a la limitación a la movilidad derivado de la declaratoria de calamidad pública y terminación del convenio SDA – CV 20191462, IDIGER 505-2019, de común acuerdo entre las dos entidades según acta del comité técnico de supervisión del 7 de abril del 2020, no hay documentos ni obra a supervisar. Por lo anterior, los recursos  no se ejecutarán y serán cedidos en cumplimiento de la Circular externa DD0-0007 del 18 de abril del 2020 remitida  por la Dirección Distrital de Presupuesto de la Secretaría Distrital de Hacienda, con el fin aportar a la mitigación de la contingencia generada por la pandemia del Coronavirus COVID-19 sobre lo cual se han expedido medidas a nivel Nacional y Distrital,  y que es recogida  por el artículo 3 del Decreto 417 de 2020, que declaró el Estado de Emergencia Económica, Social y Ecológica en el territorio nacional.
Con estas decisiones y su reducción presupuestal, el avance de la meta es 0. En cuanto a la implementación de los estudios y diseños realizados para el sendero panorámico, se indica por parte de la Secretaría Distrital de Ambiente, que una vez se cuente con los resultados de la evaluación de la licencia ambiental por parte de la ANLA, en el marco de los recursos asignados en el Plan Distrital de Desarrollo para la implementación de plan de manejo de la reserva y del área de ocupación público prioritaria, se procederá a ejecutar las acciones necesarias para el manejo de la red de senderos existentes en los Cerros Orientales en concordancia con las disposiciones de la ANLA y los instrumentos de planificación vigentes para el territorio.
</t>
  </si>
  <si>
    <t xml:space="preserve">El rubro programado para esta vigencia no se ejecutará, dado que  los recursos serán cedidos en cumplimiento de la Circular externa DD0-0007 del 18 de abril del 2020 remitida  por la Dirección Distrital de Presupuesto de la Secretaría Distrital de Hacienda, con el fin de aportar a la mitigación de la contingencia generada por la pandemia del Coronavirus COVID-19.
Por otra parate, no ha sido posible realizar adecuaciones físicas del sendero, hasta el momento que se cuente con la licencia ambiental por parte de la ANLA.
Actualmente el pronunciamiento de la ANLA depende de la respuesta de la CAR, ante la consulta elevada por la ANLA con radicado 2019143310-2-000 del 19 de septiembre del 2019
</t>
  </si>
  <si>
    <t>PROGR. ANUAL CORTE  MAYO</t>
  </si>
  <si>
    <t>MAYO</t>
  </si>
  <si>
    <t>11, DESCRIPCIÓN DE LOS AVANCES Y LOGROS ALCANZADOS a mayo 31  de 2020</t>
  </si>
  <si>
    <t>PROGR. ANUAL CORTE  mayo</t>
  </si>
  <si>
    <t>6, DESCRIPCIÓN DE LOS AVANCES Y LOGROS ALCANZADOS  a 31 de mayo de  2020</t>
  </si>
  <si>
    <t>7, OBSERVACIONES AVANCE a mayo  DE 2020</t>
  </si>
  <si>
    <t>Mayo</t>
  </si>
  <si>
    <t>Debido a la contingencia derivada por el COVID - 19, no ha sido posible acceder a los cerros desde marzo de 2020 y por lo tanto no se cuenta con información de visitantes a los senderos.
La meta lleva un cumplimiento acumulado del 73,95% con 184.181 ciudadanos que recorren el sendero, de acuerdo a reportes de la OPEL y el Acueducto de Bogota, asi: año 2016: 28.812, año 2018: 24.919 y en el año 2019: 131.150.</t>
  </si>
  <si>
    <t xml:space="preserve">El rubro programado para esta vigencia no se ejecutó, dado que  los recursos fueron cedidos en cumplimiento de la Circular externa DD0-0007 del 18 de abril del 2020 remitida por la Dirección Distrital de Presupuesto de la Secretaría Distrital de Hacienda, con el fin de aportar a la mitigación de la contingencia generada por la pandemia del Coronavirus COVID-19.
Por otra parte, no ha sido posible realizar adecuaciones físicas del sendero, hasta el momento que se cuente con la licencia ambiental por parte de la ANLA.
Actualmente el pronunciamiento de la ANLA depende de la respuesta de la CAR, ante la consulta elevada por la ANLA con radicado 2019143310-2-000 del 19 de septiembre del 2019
</t>
  </si>
  <si>
    <t xml:space="preserve">
El rubro programado para esta vigencia no se ejecutó, dado que  los recursos fueron cedidos en cumplimiento de la Circular externa DD0-0007 del 18 de abril del 2020 remitida por la Dirección Distrital de Presupuesto de la Secretaría Distrital de Hacienda, con el fin de aportar a la mitigación de la contingencia generada por la pandemia del Coronavirus COVID-19.
Por otra parte, no ha sido posible realizar adecuaciones físicas del sendero, hasta el momento que se cuente con la licencia ambiental por parte de la ANLA.
Actualmente el pronunciamiento de la ANLA depende de la respuesta de la CAR, ante la consulta elevada por la ANLA con radicado 2019143310-2-000 del 19 de septiembre del 2019
</t>
  </si>
  <si>
    <t xml:space="preserve">La Secretaría Distrital de Ambiente como parte de sus competencias, acompaña permanentemente a la CAR como a la ANLA para dar cumplimiento a los requerimientos técnicos necesarios para poder obtener la licencia ambiental. 
Una vez se cuente con los resultados de la evaluación de la licencia ambiental por parte de la ANLA, en el marco de los recursos asignados para la implementación de plan de manejo de los cerros orientales, en el nuevo Plan Distrital de Desarrollo , se procederá a ejecutar las acciones necesarias para el manejo de la red de senderos existentes en los Cerros Orientales en concordancia con las disposiciones de la ANLA y los instrumentos de planificación vigentes para el territorio.
</t>
  </si>
  <si>
    <t>El rubro programado para esta vigencia estuvo proyectado para  contratar  apoyos en la supervisión del convenio SDA-CV-20191462 entre la SDA y el IDIGER. Sin embargo, conforme a la limitación a la movilidad derivado de la declaratoria de calamidad pública y terminación del convenio de común acuerdo entre las dos entidades según acta del 7 de abril del 2020, no hay  documentos ni obra a supervisar y por consiguiente dichos recursos no serán ejecutados.  Por lo anterior los recursos  se cedieron  en cumplimiento de la Circular externa DD0-0007 del 18 de abril del 2020 remitida  por la Dirección Distrital de Presupuesto de la Secretaría Distrital de Hacienda, con el fin aportar a la mitigación de la contingencia generada por la pandemia del Coronavirus COVID-19 sobre lo cual se han expedido medidas a nivel Distrital y Nacional como el Decreto 417 de 2020, que declaró el Estado de Emergencia Económica, Social y Ecológica en el territorio nacional.</t>
  </si>
  <si>
    <t>Retrasos dados por la falta del personal vinculado al seguimiento de visitantes y la declaratoria de calamidad derivado de la pandemia de COVID- 19.</t>
  </si>
  <si>
    <t xml:space="preserve">En el año 2016 se suscribió el convenio No 001 de 2016, entre EAB, FONDIGER y SDA con el objeto de, realizar los estudios y diseños del Sendero de las Mariposas, donde se realizaron los siguientes estudios:
• Estudio de Impacto Ambiental
• Estudio de factibilidad del sistema contraincendios.
• Estudio de arqueología preventiva
• Estudio de diseños de detalle del sendero
• Plan de sustitución de especies exóticas
• Plan de control de retamo espinoso.
• Proyecto de actividades de recreación pasiva.
Se adelantó ante la ANLA el proceso de licenciamiento ambiental para la adecuación del sendero, por lo cual en el año 2017 se requirió a la ANLA la expedición de los términos de referencia y en diciembre de 2018 se radicó el Estudio de Impacto Ambiental, dando apertura al expediente LAV 20170067 el cual se encuentra en proceso de evaluación por parte de esta entidad.
El proyecto del Sendero incluye un control de incendio  forestales para lo que es necesario reemplazar especies exóticas que son susceptibles a incendios  y hacer control de retamo, acciones que se pueden realizar mientras se expide la licencia ambiental; por ello en el 2019, se suscribió el  convenio SDA – CV 20191462, IDIGER 505-2019, con el objeto de  “Aunar esfuerzos técnicos, administrativos y financieros entre la Secretaria Distrital de Ambiente, el Instituto Distrital para Gestión de Riesgo y Cambio Climático –IDIGER y el Fondo Distrital para la Gestión de Riesgos y Cambio Climático de Bogotá, D.C, - FONDIGER, para el desarrollo y ejecución del proyecto “Sendero ecológico y sistema contra incendios de los cerros orientales”.  No obstante y derivado del estado de emergencia decretado por la pandemia del COVID 19, se tomó la decisión de terminar anticipadamente el convenio, con el propósito de direccionar los recursos a la atención de la emergencia sanitaria, razón por la cual se trasladó la solicitud a la Subdirección contractual de la entidad para liberar los recursos. 
Por otra parte, los $ 508.000.000 programados para esta vigencia, con el fin de contratar apoyos en la supervisión al convenio SDA-CV-20191462 entre la SDA y el IDIGER, no se ejecutaron dado que, de común acuerdo entre las dos entidades según acta del comité técnico de supervisión del 7 de abril del 2020, no hay documentos ni obra a supervisar. Por lo anterior, los recursos se cedieron en cumplimiento de la Circular externa DD0-0007 del 18 de abril del 2020 remitida por la Dirección Distrital de Presupuesto de la Secretaría Distrital de Hacienda, con el fin de aportar a la mitigación de la contingencia generada por la pandemia del Coronavirus COVID-19.
Con estas decisiones y su reducción presupuestal, el avance de la meta es 0. Una vez se cuente con los resultados de la evaluación de la licencia ambiental por parte de la ANLA, en el marco de los recursos asignados en el nuevo Plan Distrital de Desarrollo para la implementación de plan de manejo de los cerros orientales, se procederá a ejecutar las acciones necesarias para el manejo de la red de senderos existentes en los Cerros Orientales en concordancia con las disposiciones de la ANLA y los instrumentos de planificación vigentes para el territorio.
</t>
  </si>
  <si>
    <r>
      <t xml:space="preserve">En el año 2016 se suscribió el convenio No 001 de 2016, entre EAB, FONDIGER y SDA con el objeto de, realizar los estudios y diseños del Sendero de las Mariposas, donde se realizaron los siguientes estudios:
• Estudio de Impacto Ambiental
• Estudio de factibilidad del sistema contraincendios.
• Estudio de arqueología preventiva
• Estudio de diseños de detalle del sendero
• Plan de sustitución de especies exóticas
• Plan de control de retamo espinoso.
• Proyecto de actividades de recreación pasiva.
Se adelantó ante la ANLA el proceso de licenciamiento ambiental para la adecuación del sendero, por lo cual en el año 2017 se requirió a la ANLA la expedición de los términos de referencia y en diciembre de 2018 se radicó el Estudio de Impacto Ambiental, dando apertura al expediente LAV 20170067 el cual se encuentra en proceso de evaluación por parte de esta entidad.
El proyecto del Sendero incluye un control de incendio forestales para lo que es necesario reemplazar especies exóticas que son susceptibles a incendios y hacer control de retamo, acciones que se pueden realizar mientras se expide la licencia ambiental; por ello en el 2019, se suscribió el  convenio SDA – CV 20191462, IDIGER 505-2019, con el objeto de  “Aunar esfuerzos técnicos, administrativos y financieros entre la Secretaria Distrital de Ambiente, el Instituto Distrital para Gestión de Riesgo y Cambio Climático –IDIGER y el Fondo Distrital para la Gestión de Riesgos y Cambio Climático de Bogotá, D.C, - FONDIGER, para el desarrollo y ejecución del proyecto “Sendero ecológico y sistema contra incendios de los cerros orientales”.  No obstante y derivado del estado de emergencia decretado por la pandemia del COVID 19, se tomó la decisión de terminar anticipadamente el convenio, con el propósito de direccionar los recursos a la atención de la emergencia sanitaria, razón por la cual se trasladó la solicitud a la Subdirección contractual de la entidad para liberar los recursos. 
Por otra parte, los $ 508.000.000 programados para esta vigencia, con el fin de contratar apoyos en la supervisión al convenio SDA-CV-20191462 entre la SDA y el IDIGER, no se ejecutaron dado que, de común acuerdo entre las dos entidades según acta del comité técnico de supervisión del 7 de abril del 2020, no hay documentos ni obra a supervisar. Por lo anterior, los recursos se cedieron en cumplimiento de la Circular externa DD0-0007 del 18 de abril del 2020 remitida por la Dirección Distrital de Presupuesto de la Secretaría Distrital de Hacienda, con el fin de aportar a la mitigación de la contingencia generada por la pandemia del Coronavirus COVID-19.
</t>
    </r>
    <r>
      <rPr>
        <sz val="11"/>
        <color rgb="FFFFC000"/>
        <rFont val="Arial"/>
        <family val="2"/>
      </rPr>
      <t xml:space="preserve">Con estas decisiones y su reducción presupuestal, el avance de la meta es 0. Una vez se cuente con los resultados de la evaluación de la licencia ambiental por parte de la ANLA, en el marco de los recursos asignados en el nuevo Plan Distrital de Desarrollo para la implementación de plan de manejo de los cerros orientales, se procederá a ejecutar las acciones necesarias para el manejo de la red de senderos existentes en los Cerros Orientales en concordancia con las disposiciones de la ANLA y los instrumentos de planificación vigentes para el territorio.
</t>
    </r>
  </si>
  <si>
    <t xml:space="preserve">No aplica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</si>
</sst>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0.0%"/>
    <numFmt numFmtId="172" formatCode="_ * #,##0_ ;_ * \-#,##0_ ;_ * &quot;-&quot;??_ ;_ @_ "/>
    <numFmt numFmtId="173" formatCode="_(&quot;$&quot;* #,##0.00_);_(&quot;$&quot;* \(#,##0.00\);_(&quot;$&quot;* &quot;-&quot;??_);_(@_)"/>
    <numFmt numFmtId="174" formatCode="_-* #,##0\ _€_-;\-* #,##0\ _€_-;_-* &quot;-&quot;??\ _€_-;_-@_-"/>
    <numFmt numFmtId="175" formatCode="_(* #,##0_);_(* \(#,##0\);_(* &quot;-&quot;??_);_(@_)"/>
    <numFmt numFmtId="176" formatCode="_-* #,##0\ &quot;€&quot;_-;\-* #,##0\ &quot;€&quot;_-;_-* &quot;-&quot;??\ &quot;€&quot;_-;_-@_-"/>
  </numFmts>
  <fonts count="52" x14ac:knownFonts="1">
    <font>
      <sz val="11"/>
      <color theme="1"/>
      <name val="Calibri"/>
      <family val="2"/>
      <scheme val="minor"/>
    </font>
    <font>
      <sz val="12"/>
      <color theme="1"/>
      <name val="Calibri"/>
      <family val="2"/>
      <scheme val="minor"/>
    </font>
    <font>
      <sz val="12"/>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sz val="8"/>
      <name val="Arial"/>
      <family val="2"/>
    </font>
    <font>
      <sz val="10"/>
      <name val="Arial"/>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7"/>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4"/>
      <name val="Arial"/>
      <family val="2"/>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2"/>
      <color indexed="8"/>
      <name val="Arial"/>
      <family val="2"/>
    </font>
    <font>
      <b/>
      <sz val="14"/>
      <color indexed="8"/>
      <name val="Arial"/>
      <family val="2"/>
    </font>
    <font>
      <b/>
      <sz val="10"/>
      <color theme="1"/>
      <name val="Calibri"/>
      <family val="2"/>
      <scheme val="minor"/>
    </font>
    <font>
      <sz val="24"/>
      <name val="Arial"/>
      <family val="2"/>
    </font>
    <font>
      <sz val="9"/>
      <color theme="1"/>
      <name val="Arial"/>
      <family val="2"/>
    </font>
    <font>
      <sz val="10"/>
      <color theme="1"/>
      <name val="Arial"/>
      <family val="2"/>
    </font>
    <font>
      <sz val="10"/>
      <name val="Calibri"/>
      <family val="2"/>
      <scheme val="minor"/>
    </font>
    <font>
      <sz val="10"/>
      <color rgb="FFFF0000"/>
      <name val="Calibri"/>
      <family val="2"/>
      <scheme val="minor"/>
    </font>
    <font>
      <sz val="9"/>
      <color indexed="81"/>
      <name val="Tahoma"/>
      <family val="2"/>
    </font>
    <font>
      <u/>
      <sz val="11"/>
      <color theme="10"/>
      <name val="Calibri"/>
      <family val="2"/>
      <scheme val="minor"/>
    </font>
    <font>
      <sz val="10"/>
      <color theme="1"/>
      <name val="Calibri (Cuerpo)"/>
    </font>
    <font>
      <b/>
      <sz val="10"/>
      <color theme="1"/>
      <name val="Calibri (Cuerpo)"/>
    </font>
    <font>
      <b/>
      <sz val="10"/>
      <color indexed="81"/>
      <name val="Calibri"/>
      <family val="2"/>
    </font>
    <font>
      <b/>
      <sz val="9"/>
      <color indexed="81"/>
      <name val="Tahoma"/>
      <family val="2"/>
    </font>
    <font>
      <sz val="11"/>
      <color rgb="FFFFC00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
      <patternFill patternType="solid">
        <fgColor indexed="65"/>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thin">
        <color auto="1"/>
      </left>
      <right/>
      <top/>
      <bottom/>
      <diagonal/>
    </border>
    <border>
      <left style="thin">
        <color auto="1"/>
      </left>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thin">
        <color auto="1"/>
      </right>
      <top/>
      <bottom style="thin">
        <color auto="1"/>
      </bottom>
      <diagonal/>
    </border>
  </borders>
  <cellStyleXfs count="27">
    <xf numFmtId="0" fontId="0" fillId="0" borderId="0"/>
    <xf numFmtId="169" fontId="11" fillId="0" borderId="0" applyFont="0" applyFill="0" applyBorder="0" applyAlignment="0" applyProtection="0"/>
    <xf numFmtId="169" fontId="6" fillId="0" borderId="0" applyFont="0" applyFill="0" applyBorder="0" applyAlignment="0" applyProtection="0"/>
    <xf numFmtId="165" fontId="22"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6"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8" fontId="6" fillId="0" borderId="0" applyFont="0" applyFill="0" applyBorder="0" applyAlignment="0" applyProtection="0"/>
    <xf numFmtId="172" fontId="6" fillId="0" borderId="0" applyFont="0" applyFill="0" applyBorder="0" applyAlignment="0" applyProtection="0"/>
    <xf numFmtId="164" fontId="22" fillId="0" borderId="0" applyFont="0" applyFill="0" applyBorder="0" applyAlignment="0" applyProtection="0"/>
    <xf numFmtId="173" fontId="14" fillId="0" borderId="0" applyFont="0" applyFill="0" applyBorder="0" applyAlignment="0" applyProtection="0"/>
    <xf numFmtId="166" fontId="3" fillId="0" borderId="0" applyFont="0" applyFill="0" applyBorder="0" applyAlignment="0" applyProtection="0"/>
    <xf numFmtId="0" fontId="6" fillId="0" borderId="0"/>
    <xf numFmtId="0" fontId="6" fillId="0" borderId="0"/>
    <xf numFmtId="0" fontId="14" fillId="0" borderId="0"/>
    <xf numFmtId="0" fontId="6" fillId="0" borderId="0"/>
    <xf numFmtId="0" fontId="6" fillId="0" borderId="0"/>
    <xf numFmtId="9" fontId="8" fillId="0" borderId="0" applyFont="0" applyFill="0" applyBorder="0" applyAlignment="0" applyProtection="0"/>
    <xf numFmtId="9" fontId="2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22" fillId="0" borderId="0" applyFont="0" applyFill="0" applyBorder="0" applyAlignment="0" applyProtection="0"/>
    <xf numFmtId="41" fontId="22" fillId="0" borderId="0" applyFont="0" applyFill="0" applyBorder="0" applyAlignment="0" applyProtection="0"/>
    <xf numFmtId="0" fontId="46" fillId="0" borderId="0" applyNumberFormat="0" applyFill="0" applyBorder="0" applyAlignment="0" applyProtection="0"/>
  </cellStyleXfs>
  <cellXfs count="443">
    <xf numFmtId="0" fontId="0" fillId="0" borderId="0" xfId="0"/>
    <xf numFmtId="0" fontId="0" fillId="0" borderId="0" xfId="0" applyFill="1"/>
    <xf numFmtId="0" fontId="7" fillId="0" borderId="0" xfId="14" applyFont="1" applyBorder="1" applyAlignment="1">
      <alignment vertical="center"/>
    </xf>
    <xf numFmtId="0" fontId="9" fillId="0" borderId="0" xfId="0" applyFont="1"/>
    <xf numFmtId="0" fontId="0" fillId="3" borderId="0" xfId="0" applyFill="1"/>
    <xf numFmtId="0" fontId="0" fillId="0" borderId="0" xfId="0" applyFill="1" applyAlignment="1">
      <alignment horizontal="center" vertical="center"/>
    </xf>
    <xf numFmtId="0" fontId="6" fillId="0" borderId="0" xfId="0" applyFont="1" applyFill="1"/>
    <xf numFmtId="0" fontId="7" fillId="0" borderId="0" xfId="0" applyFont="1" applyFill="1" applyAlignment="1">
      <alignment horizontal="center"/>
    </xf>
    <xf numFmtId="0" fontId="6" fillId="0" borderId="0" xfId="14" applyAlignment="1">
      <alignment vertical="center"/>
    </xf>
    <xf numFmtId="10" fontId="6" fillId="0" borderId="0" xfId="14" applyNumberFormat="1" applyAlignment="1">
      <alignment vertical="center"/>
    </xf>
    <xf numFmtId="0" fontId="6" fillId="0" borderId="0" xfId="14" applyBorder="1" applyAlignment="1">
      <alignment vertical="center"/>
    </xf>
    <xf numFmtId="0" fontId="6" fillId="2" borderId="0" xfId="14" applyFill="1" applyBorder="1" applyAlignment="1">
      <alignment vertical="center"/>
    </xf>
    <xf numFmtId="0" fontId="6" fillId="2" borderId="0" xfId="14" applyFill="1" applyAlignment="1">
      <alignment vertical="center"/>
    </xf>
    <xf numFmtId="0" fontId="13" fillId="0" borderId="0" xfId="14" applyFont="1" applyAlignment="1">
      <alignment vertical="center"/>
    </xf>
    <xf numFmtId="10" fontId="6" fillId="2" borderId="0" xfId="14"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6" fillId="2" borderId="0" xfId="14" applyFill="1" applyAlignment="1">
      <alignment horizontal="left" vertical="center"/>
    </xf>
    <xf numFmtId="0" fontId="6" fillId="0" borderId="0" xfId="14" applyAlignment="1">
      <alignment horizontal="left" vertical="center"/>
    </xf>
    <xf numFmtId="0" fontId="13" fillId="0" borderId="0" xfId="0" applyFont="1" applyFill="1"/>
    <xf numFmtId="0" fontId="6" fillId="3" borderId="0" xfId="14" applyFill="1" applyAlignment="1">
      <alignment vertical="center"/>
    </xf>
    <xf numFmtId="0" fontId="0" fillId="0" borderId="0" xfId="0" applyFill="1" applyAlignment="1">
      <alignment horizontal="center"/>
    </xf>
    <xf numFmtId="0" fontId="0" fillId="0" borderId="0" xfId="0" applyFill="1" applyAlignment="1">
      <alignment horizontal="center"/>
    </xf>
    <xf numFmtId="3" fontId="18" fillId="3" borderId="5" xfId="8" applyNumberFormat="1" applyFont="1" applyFill="1" applyBorder="1" applyAlignment="1">
      <alignment horizontal="center" vertical="center" wrapText="1"/>
    </xf>
    <xf numFmtId="0" fontId="26" fillId="0" borderId="0" xfId="0" applyFont="1" applyFill="1" applyAlignment="1">
      <alignment horizontal="center" vertical="center"/>
    </xf>
    <xf numFmtId="0" fontId="7" fillId="3" borderId="0" xfId="0" applyFont="1" applyFill="1" applyBorder="1" applyAlignment="1">
      <alignment horizontal="center" vertical="center" wrapText="1"/>
    </xf>
    <xf numFmtId="0" fontId="27" fillId="3" borderId="0" xfId="0" applyFont="1" applyFill="1" applyBorder="1"/>
    <xf numFmtId="0" fontId="27" fillId="3" borderId="24" xfId="0" applyFont="1" applyFill="1" applyBorder="1"/>
    <xf numFmtId="174" fontId="25" fillId="3" borderId="4" xfId="0" applyNumberFormat="1" applyFont="1" applyFill="1" applyBorder="1" applyAlignment="1">
      <alignment horizontal="center"/>
    </xf>
    <xf numFmtId="0" fontId="0" fillId="4" borderId="0" xfId="0" applyFill="1"/>
    <xf numFmtId="0" fontId="0" fillId="5" borderId="0" xfId="0" applyFill="1"/>
    <xf numFmtId="0" fontId="29" fillId="3" borderId="0" xfId="14" applyFont="1" applyFill="1" applyBorder="1" applyProtection="1">
      <protection locked="0"/>
    </xf>
    <xf numFmtId="0" fontId="0" fillId="3" borderId="0" xfId="0" applyFill="1" applyBorder="1"/>
    <xf numFmtId="0" fontId="30" fillId="3" borderId="0" xfId="14" applyFont="1" applyFill="1" applyBorder="1" applyAlignment="1" applyProtection="1">
      <alignment horizontal="center"/>
      <protection locked="0"/>
    </xf>
    <xf numFmtId="0" fontId="31" fillId="3" borderId="0" xfId="14" applyFont="1" applyFill="1" applyBorder="1" applyProtection="1">
      <protection locked="0"/>
    </xf>
    <xf numFmtId="0" fontId="33" fillId="0" borderId="0" xfId="0" applyFont="1" applyFill="1"/>
    <xf numFmtId="0" fontId="35" fillId="0" borderId="0" xfId="0" applyFont="1" applyFill="1"/>
    <xf numFmtId="0" fontId="7" fillId="5" borderId="8"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16" fillId="5" borderId="5"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protection locked="0"/>
    </xf>
    <xf numFmtId="0" fontId="16" fillId="5" borderId="4" xfId="0" applyFont="1" applyFill="1" applyBorder="1" applyAlignment="1" applyProtection="1">
      <alignment horizontal="left" vertical="center" wrapText="1"/>
      <protection locked="0"/>
    </xf>
    <xf numFmtId="0" fontId="16" fillId="6" borderId="1" xfId="0" applyFont="1" applyFill="1" applyBorder="1" applyAlignment="1" applyProtection="1">
      <alignment horizontal="left" vertical="center" wrapText="1"/>
      <protection locked="0"/>
    </xf>
    <xf numFmtId="0" fontId="16" fillId="6" borderId="4" xfId="0" applyFont="1" applyFill="1" applyBorder="1" applyAlignment="1" applyProtection="1">
      <alignment horizontal="left" vertical="center" wrapText="1"/>
      <protection locked="0"/>
    </xf>
    <xf numFmtId="10" fontId="6" fillId="5" borderId="4" xfId="14" applyNumberFormat="1" applyFont="1" applyFill="1" applyBorder="1" applyAlignment="1">
      <alignment horizontal="center" vertical="center" wrapText="1"/>
    </xf>
    <xf numFmtId="171" fontId="24" fillId="5" borderId="5" xfId="0" applyNumberFormat="1" applyFont="1" applyFill="1" applyBorder="1" applyAlignment="1">
      <alignment vertical="center"/>
    </xf>
    <xf numFmtId="171" fontId="24" fillId="5" borderId="3" xfId="0" applyNumberFormat="1" applyFont="1" applyFill="1" applyBorder="1" applyAlignment="1">
      <alignment vertical="center"/>
    </xf>
    <xf numFmtId="171" fontId="24" fillId="6" borderId="1" xfId="0" applyNumberFormat="1" applyFont="1" applyFill="1" applyBorder="1" applyAlignment="1">
      <alignment vertical="center"/>
    </xf>
    <xf numFmtId="0" fontId="15" fillId="5" borderId="4" xfId="17" applyFont="1" applyFill="1" applyBorder="1" applyAlignment="1">
      <alignment horizontal="center" vertical="center" wrapText="1"/>
    </xf>
    <xf numFmtId="0" fontId="15" fillId="5" borderId="4" xfId="17" applyFont="1" applyFill="1" applyBorder="1" applyAlignment="1">
      <alignment horizontal="center" vertical="center"/>
    </xf>
    <xf numFmtId="0" fontId="15" fillId="5" borderId="12" xfId="17" applyFont="1" applyFill="1" applyBorder="1" applyAlignment="1">
      <alignment horizontal="center" vertical="center" wrapText="1"/>
    </xf>
    <xf numFmtId="0" fontId="15" fillId="5" borderId="34" xfId="17" applyFont="1" applyFill="1" applyBorder="1" applyAlignment="1">
      <alignment horizontal="center" vertical="center" wrapText="1"/>
    </xf>
    <xf numFmtId="0" fontId="21" fillId="5" borderId="51" xfId="17" applyFont="1" applyFill="1" applyBorder="1" applyAlignment="1">
      <alignment horizontal="left" vertical="center" wrapText="1"/>
    </xf>
    <xf numFmtId="0" fontId="21" fillId="5" borderId="53" xfId="17" applyFont="1" applyFill="1" applyBorder="1" applyAlignment="1">
      <alignment horizontal="left" vertical="center" wrapText="1"/>
    </xf>
    <xf numFmtId="0" fontId="21" fillId="6" borderId="52" xfId="17" applyFont="1" applyFill="1" applyBorder="1" applyAlignment="1">
      <alignment horizontal="left" vertical="center" wrapText="1"/>
    </xf>
    <xf numFmtId="0" fontId="28" fillId="0" borderId="0" xfId="0" applyFont="1" applyFill="1"/>
    <xf numFmtId="0" fontId="0" fillId="0" borderId="1" xfId="0" applyFill="1" applyBorder="1" applyAlignment="1">
      <alignment horizontal="center" vertical="center"/>
    </xf>
    <xf numFmtId="0" fontId="28" fillId="7" borderId="1" xfId="0" applyFont="1" applyFill="1" applyBorder="1" applyAlignment="1">
      <alignment horizontal="center" vertical="center"/>
    </xf>
    <xf numFmtId="0" fontId="39" fillId="7" borderId="1" xfId="0" applyFont="1" applyFill="1" applyBorder="1" applyAlignment="1">
      <alignment horizontal="center" vertical="center"/>
    </xf>
    <xf numFmtId="0" fontId="23" fillId="0" borderId="1" xfId="0" applyFont="1" applyFill="1" applyBorder="1" applyAlignment="1">
      <alignment horizontal="center" vertical="center"/>
    </xf>
    <xf numFmtId="0" fontId="28" fillId="3" borderId="0" xfId="0" applyFont="1" applyFill="1"/>
    <xf numFmtId="0" fontId="6" fillId="3" borderId="0" xfId="0" applyFont="1" applyFill="1"/>
    <xf numFmtId="0" fontId="13" fillId="3" borderId="0" xfId="0" applyFont="1" applyFill="1"/>
    <xf numFmtId="0" fontId="7" fillId="3" borderId="0" xfId="0" applyFont="1" applyFill="1" applyAlignment="1">
      <alignment horizontal="center"/>
    </xf>
    <xf numFmtId="174" fontId="0" fillId="3" borderId="0" xfId="0" applyNumberFormat="1" applyFill="1" applyAlignment="1">
      <alignment horizontal="center"/>
    </xf>
    <xf numFmtId="0" fontId="7" fillId="5" borderId="4" xfId="0" applyFont="1" applyFill="1" applyBorder="1" applyAlignment="1">
      <alignment horizontal="center" vertical="center" wrapText="1"/>
    </xf>
    <xf numFmtId="0" fontId="7" fillId="5" borderId="2" xfId="0" applyFont="1" applyFill="1" applyBorder="1" applyAlignment="1">
      <alignment horizontal="center" vertical="center" wrapText="1"/>
    </xf>
    <xf numFmtId="3" fontId="18" fillId="0" borderId="5" xfId="8" applyNumberFormat="1" applyFont="1" applyFill="1" applyBorder="1" applyAlignment="1">
      <alignment horizontal="center" vertical="center" wrapText="1"/>
    </xf>
    <xf numFmtId="0" fontId="41" fillId="0" borderId="1" xfId="0" applyFont="1" applyFill="1" applyBorder="1" applyAlignment="1">
      <alignment horizontal="center" vertical="center"/>
    </xf>
    <xf numFmtId="0" fontId="19" fillId="0" borderId="1" xfId="0" applyFont="1" applyFill="1" applyBorder="1" applyAlignment="1">
      <alignment horizontal="right" vertical="center"/>
    </xf>
    <xf numFmtId="3" fontId="18" fillId="0" borderId="1" xfId="0" applyNumberFormat="1" applyFont="1" applyFill="1" applyBorder="1" applyAlignment="1">
      <alignment horizontal="center" vertical="center" wrapText="1"/>
    </xf>
    <xf numFmtId="9" fontId="4" fillId="5" borderId="34" xfId="19" applyFont="1" applyFill="1" applyBorder="1" applyAlignment="1">
      <alignment horizontal="center" vertical="center" wrapText="1"/>
    </xf>
    <xf numFmtId="41" fontId="0" fillId="0" borderId="5" xfId="25" applyFont="1" applyFill="1" applyBorder="1" applyAlignment="1">
      <alignment horizontal="center" vertical="center" wrapText="1"/>
    </xf>
    <xf numFmtId="41" fontId="21" fillId="5" borderId="5" xfId="25" applyFont="1" applyFill="1" applyBorder="1" applyAlignment="1">
      <alignment horizontal="left" vertical="center" wrapText="1"/>
    </xf>
    <xf numFmtId="41" fontId="21" fillId="6" borderId="1" xfId="25" applyFont="1" applyFill="1" applyBorder="1" applyAlignment="1">
      <alignment horizontal="left" vertical="center" wrapText="1"/>
    </xf>
    <xf numFmtId="41" fontId="21" fillId="5" borderId="4" xfId="25" applyFont="1" applyFill="1" applyBorder="1" applyAlignment="1">
      <alignment horizontal="left" vertical="center" wrapText="1"/>
    </xf>
    <xf numFmtId="1" fontId="9" fillId="0" borderId="1" xfId="4" applyNumberFormat="1" applyFont="1" applyFill="1" applyBorder="1" applyAlignment="1">
      <alignment horizontal="center" vertical="center"/>
    </xf>
    <xf numFmtId="1" fontId="9" fillId="0" borderId="1" xfId="0" applyNumberFormat="1" applyFont="1" applyFill="1" applyBorder="1" applyAlignment="1">
      <alignment horizontal="center" vertical="center"/>
    </xf>
    <xf numFmtId="1" fontId="9" fillId="0" borderId="1" xfId="0" applyNumberFormat="1" applyFont="1" applyFill="1" applyBorder="1" applyAlignment="1" applyProtection="1">
      <alignment horizontal="center" vertical="center"/>
      <protection locked="0"/>
    </xf>
    <xf numFmtId="37" fontId="19" fillId="0" borderId="1" xfId="8" applyNumberFormat="1" applyFont="1" applyFill="1" applyBorder="1" applyAlignment="1">
      <alignment horizontal="center" vertical="center"/>
    </xf>
    <xf numFmtId="37" fontId="19" fillId="0" borderId="8" xfId="8" applyNumberFormat="1" applyFont="1" applyFill="1" applyBorder="1" applyAlignment="1">
      <alignment horizontal="center" vertical="center"/>
    </xf>
    <xf numFmtId="3" fontId="18" fillId="0" borderId="8" xfId="0" applyNumberFormat="1" applyFont="1" applyFill="1" applyBorder="1" applyAlignment="1">
      <alignment horizontal="center" vertical="center" wrapText="1"/>
    </xf>
    <xf numFmtId="4" fontId="41" fillId="0" borderId="16" xfId="0" applyNumberFormat="1" applyFont="1" applyFill="1" applyBorder="1" applyAlignment="1">
      <alignment horizontal="center" vertical="center" wrapText="1"/>
    </xf>
    <xf numFmtId="3" fontId="18" fillId="0" borderId="1" xfId="8" applyNumberFormat="1" applyFont="1" applyFill="1" applyBorder="1" applyAlignment="1">
      <alignment horizontal="center" vertical="center" wrapText="1"/>
    </xf>
    <xf numFmtId="4" fontId="18" fillId="0" borderId="16" xfId="8" applyNumberFormat="1" applyFont="1" applyFill="1" applyBorder="1" applyAlignment="1">
      <alignment horizontal="center" vertical="center" wrapText="1"/>
    </xf>
    <xf numFmtId="37" fontId="18" fillId="0" borderId="4" xfId="8" applyNumberFormat="1" applyFont="1" applyFill="1" applyBorder="1" applyAlignment="1">
      <alignment horizontal="center" vertical="center"/>
    </xf>
    <xf numFmtId="37" fontId="19" fillId="0" borderId="4" xfId="8" applyNumberFormat="1" applyFont="1" applyFill="1" applyBorder="1" applyAlignment="1">
      <alignment horizontal="center" vertical="center"/>
    </xf>
    <xf numFmtId="3" fontId="20" fillId="8" borderId="4" xfId="0" applyNumberFormat="1" applyFont="1" applyFill="1" applyBorder="1" applyAlignment="1">
      <alignment horizontal="center" vertical="center" wrapText="1"/>
    </xf>
    <xf numFmtId="171" fontId="6" fillId="0" borderId="1" xfId="0" applyNumberFormat="1" applyFont="1" applyFill="1" applyBorder="1" applyAlignment="1">
      <alignment horizontal="center" vertical="center"/>
    </xf>
    <xf numFmtId="9" fontId="6" fillId="0" borderId="1" xfId="0" applyNumberFormat="1" applyFont="1" applyFill="1" applyBorder="1" applyAlignment="1">
      <alignment horizontal="center" vertical="center"/>
    </xf>
    <xf numFmtId="171" fontId="43" fillId="5" borderId="1" xfId="0" applyNumberFormat="1" applyFont="1" applyFill="1" applyBorder="1" applyAlignment="1">
      <alignment vertical="center"/>
    </xf>
    <xf numFmtId="0" fontId="0" fillId="0" borderId="5" xfId="19" applyNumberFormat="1" applyFont="1" applyFill="1" applyBorder="1" applyAlignment="1">
      <alignment horizontal="center" vertical="center" wrapText="1"/>
    </xf>
    <xf numFmtId="3" fontId="0" fillId="0" borderId="5" xfId="19" applyNumberFormat="1" applyFont="1" applyFill="1" applyBorder="1" applyAlignment="1">
      <alignment horizontal="center" vertical="center" wrapText="1"/>
    </xf>
    <xf numFmtId="41" fontId="0" fillId="0" borderId="4" xfId="25" applyFont="1" applyFill="1" applyBorder="1" applyAlignment="1">
      <alignment horizontal="center" vertical="center" wrapText="1"/>
    </xf>
    <xf numFmtId="10" fontId="25" fillId="0" borderId="4" xfId="19" applyNumberFormat="1" applyFont="1" applyFill="1" applyBorder="1" applyAlignment="1">
      <alignment horizontal="center" vertical="center"/>
    </xf>
    <xf numFmtId="3" fontId="18" fillId="3" borderId="4" xfId="8" applyNumberFormat="1" applyFont="1" applyFill="1" applyBorder="1" applyAlignment="1">
      <alignment horizontal="center" vertical="center" wrapText="1"/>
    </xf>
    <xf numFmtId="4" fontId="0" fillId="0" borderId="5" xfId="19"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center" vertical="center"/>
    </xf>
    <xf numFmtId="37" fontId="6" fillId="0" borderId="1" xfId="8" applyNumberFormat="1" applyFont="1" applyFill="1" applyBorder="1" applyAlignment="1">
      <alignment horizontal="center" vertical="center"/>
    </xf>
    <xf numFmtId="174" fontId="9" fillId="0" borderId="1" xfId="4" applyNumberFormat="1" applyFont="1" applyFill="1" applyBorder="1" applyAlignment="1">
      <alignment horizontal="center" vertical="center"/>
    </xf>
    <xf numFmtId="10" fontId="9" fillId="0" borderId="1" xfId="22" applyNumberFormat="1" applyFont="1" applyFill="1" applyBorder="1" applyAlignment="1">
      <alignment vertical="center"/>
    </xf>
    <xf numFmtId="37" fontId="6" fillId="0" borderId="5" xfId="8" applyNumberFormat="1" applyFont="1" applyFill="1" applyBorder="1" applyAlignment="1">
      <alignment horizontal="center" vertical="center"/>
    </xf>
    <xf numFmtId="39" fontId="6" fillId="0" borderId="1" xfId="8" applyNumberFormat="1" applyFont="1" applyFill="1" applyBorder="1" applyAlignment="1">
      <alignment horizontal="center" vertical="center"/>
    </xf>
    <xf numFmtId="9" fontId="6" fillId="0" borderId="5" xfId="22" applyFont="1" applyFill="1" applyBorder="1" applyAlignment="1">
      <alignment horizontal="center" vertical="center" wrapText="1"/>
    </xf>
    <xf numFmtId="39" fontId="6" fillId="0" borderId="1" xfId="4" applyNumberFormat="1" applyFont="1" applyFill="1" applyBorder="1" applyAlignment="1" applyProtection="1">
      <alignment horizontal="center" vertical="center"/>
      <protection locked="0"/>
    </xf>
    <xf numFmtId="174" fontId="41" fillId="0" borderId="16" xfId="4" applyNumberFormat="1" applyFont="1" applyFill="1" applyBorder="1" applyAlignment="1">
      <alignment horizontal="center" vertical="center"/>
    </xf>
    <xf numFmtId="37" fontId="42" fillId="0" borderId="1" xfId="8" applyNumberFormat="1" applyFont="1" applyFill="1" applyBorder="1" applyAlignment="1">
      <alignment horizontal="center" vertical="center" wrapText="1"/>
    </xf>
    <xf numFmtId="0" fontId="41" fillId="0" borderId="7" xfId="0" applyFont="1" applyFill="1" applyBorder="1" applyAlignment="1">
      <alignment horizontal="center" vertical="center"/>
    </xf>
    <xf numFmtId="10" fontId="41" fillId="0" borderId="7" xfId="22" applyNumberFormat="1" applyFont="1" applyFill="1" applyBorder="1" applyAlignment="1">
      <alignment horizontal="center" vertical="center"/>
    </xf>
    <xf numFmtId="9" fontId="6" fillId="0" borderId="1" xfId="22" applyFont="1" applyFill="1" applyBorder="1" applyAlignment="1">
      <alignment horizontal="center" vertical="center" wrapText="1"/>
    </xf>
    <xf numFmtId="37" fontId="6" fillId="0" borderId="4" xfId="8" applyNumberFormat="1" applyFont="1" applyFill="1" applyBorder="1" applyAlignment="1">
      <alignment horizontal="center" vertical="center"/>
    </xf>
    <xf numFmtId="3" fontId="42" fillId="0" borderId="4" xfId="0" applyNumberFormat="1" applyFont="1" applyFill="1" applyBorder="1" applyAlignment="1">
      <alignment horizontal="center" vertical="center" wrapText="1"/>
    </xf>
    <xf numFmtId="37" fontId="6" fillId="0" borderId="7" xfId="8" applyNumberFormat="1" applyFont="1" applyFill="1" applyBorder="1" applyAlignment="1">
      <alignment horizontal="center" vertical="center"/>
    </xf>
    <xf numFmtId="3" fontId="6" fillId="0" borderId="1" xfId="8" applyNumberFormat="1" applyFont="1" applyFill="1" applyBorder="1" applyAlignment="1">
      <alignment horizontal="center" vertical="center"/>
    </xf>
    <xf numFmtId="3" fontId="42" fillId="0" borderId="1" xfId="0" applyNumberFormat="1" applyFont="1" applyFill="1" applyBorder="1" applyAlignment="1">
      <alignment horizontal="center" vertical="center" wrapText="1"/>
    </xf>
    <xf numFmtId="167" fontId="6" fillId="0" borderId="1" xfId="4" applyFont="1" applyFill="1" applyBorder="1" applyAlignment="1">
      <alignment horizontal="center" vertical="center"/>
    </xf>
    <xf numFmtId="3" fontId="9" fillId="0" borderId="14" xfId="0" applyNumberFormat="1" applyFont="1" applyFill="1" applyBorder="1" applyAlignment="1">
      <alignment horizontal="center" vertical="center" wrapText="1"/>
    </xf>
    <xf numFmtId="4" fontId="9" fillId="0" borderId="44" xfId="0" applyNumberFormat="1" applyFont="1" applyFill="1" applyBorder="1" applyAlignment="1">
      <alignment horizontal="center" vertical="center" wrapText="1"/>
    </xf>
    <xf numFmtId="3" fontId="9" fillId="0" borderId="44" xfId="0" applyNumberFormat="1" applyFont="1" applyFill="1" applyBorder="1" applyAlignment="1">
      <alignment horizontal="center" vertical="center" wrapText="1"/>
    </xf>
    <xf numFmtId="10" fontId="41" fillId="0" borderId="1" xfId="22" applyNumberFormat="1" applyFont="1" applyFill="1" applyBorder="1" applyAlignment="1">
      <alignment horizontal="center" vertical="center"/>
    </xf>
    <xf numFmtId="0" fontId="6" fillId="0" borderId="1" xfId="0" applyFont="1" applyFill="1" applyBorder="1" applyAlignment="1">
      <alignment horizontal="center" vertical="center"/>
    </xf>
    <xf numFmtId="0" fontId="42" fillId="0" borderId="1" xfId="0" applyFont="1" applyFill="1" applyBorder="1" applyAlignment="1">
      <alignment horizontal="center" vertical="center"/>
    </xf>
    <xf numFmtId="3" fontId="42" fillId="0" borderId="1" xfId="8" applyNumberFormat="1" applyFont="1" applyFill="1" applyBorder="1" applyAlignment="1">
      <alignment horizontal="center" vertical="center" wrapText="1"/>
    </xf>
    <xf numFmtId="10" fontId="41" fillId="0" borderId="12" xfId="22" applyNumberFormat="1" applyFont="1" applyFill="1" applyBorder="1" applyAlignment="1">
      <alignment horizontal="center" vertical="center"/>
    </xf>
    <xf numFmtId="0" fontId="6" fillId="5" borderId="4" xfId="0" applyFont="1" applyFill="1" applyBorder="1" applyAlignment="1">
      <alignment horizontal="center" vertical="center" wrapText="1"/>
    </xf>
    <xf numFmtId="0" fontId="7" fillId="5" borderId="6" xfId="0" applyFont="1" applyFill="1" applyBorder="1" applyAlignment="1">
      <alignment horizontal="center" vertical="center"/>
    </xf>
    <xf numFmtId="9" fontId="18" fillId="0" borderId="1" xfId="19"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6" xfId="0" applyFont="1" applyFill="1" applyBorder="1" applyAlignment="1">
      <alignment horizontal="center" vertical="center"/>
    </xf>
    <xf numFmtId="174" fontId="0" fillId="3" borderId="0" xfId="0" applyNumberFormat="1" applyFill="1"/>
    <xf numFmtId="0" fontId="7" fillId="5" borderId="1" xfId="0" applyFont="1" applyFill="1" applyBorder="1" applyAlignment="1">
      <alignment horizontal="center" vertical="center" wrapText="1"/>
    </xf>
    <xf numFmtId="0" fontId="15" fillId="5" borderId="2" xfId="14" applyFont="1" applyFill="1" applyBorder="1" applyAlignment="1">
      <alignment horizontal="center" vertical="center" textRotation="90" wrapText="1"/>
    </xf>
    <xf numFmtId="10" fontId="6" fillId="5" borderId="2" xfId="14" applyNumberFormat="1" applyFont="1" applyFill="1" applyBorder="1" applyAlignment="1">
      <alignment horizontal="center" vertical="center" wrapText="1"/>
    </xf>
    <xf numFmtId="171" fontId="6" fillId="0" borderId="4" xfId="0" applyNumberFormat="1" applyFont="1" applyFill="1" applyBorder="1" applyAlignment="1">
      <alignment horizontal="center" vertical="center"/>
    </xf>
    <xf numFmtId="0" fontId="4" fillId="5" borderId="2" xfId="14" applyFont="1" applyFill="1" applyBorder="1" applyAlignment="1">
      <alignment horizontal="center" vertical="center" wrapText="1"/>
    </xf>
    <xf numFmtId="171" fontId="43" fillId="6" borderId="4" xfId="0" applyNumberFormat="1" applyFont="1" applyFill="1" applyBorder="1" applyAlignment="1">
      <alignment vertical="center"/>
    </xf>
    <xf numFmtId="10" fontId="6" fillId="5" borderId="1" xfId="14" applyNumberFormat="1" applyFont="1" applyFill="1" applyBorder="1" applyAlignment="1">
      <alignment horizontal="center" vertical="center" wrapText="1"/>
    </xf>
    <xf numFmtId="9" fontId="4" fillId="5" borderId="4" xfId="19" applyFont="1" applyFill="1" applyBorder="1" applyAlignment="1">
      <alignment horizontal="center" vertical="center" wrapText="1"/>
    </xf>
    <xf numFmtId="174" fontId="9" fillId="0" borderId="5" xfId="4" applyNumberFormat="1" applyFont="1" applyFill="1" applyBorder="1" applyAlignment="1">
      <alignment vertical="center"/>
    </xf>
    <xf numFmtId="1" fontId="9" fillId="0" borderId="1" xfId="4" applyNumberFormat="1" applyFont="1" applyFill="1" applyBorder="1" applyAlignment="1" applyProtection="1">
      <alignment horizontal="center" vertical="center"/>
      <protection locked="0"/>
    </xf>
    <xf numFmtId="41" fontId="9" fillId="0" borderId="1" xfId="25" applyFont="1" applyFill="1" applyBorder="1" applyAlignment="1">
      <alignment horizontal="center" vertical="center"/>
    </xf>
    <xf numFmtId="37" fontId="6" fillId="0" borderId="1" xfId="4" applyNumberFormat="1" applyFont="1" applyFill="1" applyBorder="1" applyAlignment="1" applyProtection="1">
      <alignment horizontal="center" vertical="center"/>
      <protection locked="0"/>
    </xf>
    <xf numFmtId="37" fontId="42" fillId="0"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176" fontId="6" fillId="0" borderId="1" xfId="8" applyNumberFormat="1" applyFont="1" applyFill="1" applyBorder="1" applyAlignment="1">
      <alignment horizontal="center" vertical="center"/>
    </xf>
    <xf numFmtId="174" fontId="42" fillId="0" borderId="1" xfId="4" applyNumberFormat="1" applyFont="1" applyFill="1" applyBorder="1" applyAlignment="1" applyProtection="1">
      <alignment horizontal="center" vertical="center"/>
      <protection locked="0"/>
    </xf>
    <xf numFmtId="3" fontId="42" fillId="0" borderId="5" xfId="0" applyNumberFormat="1" applyFont="1" applyFill="1" applyBorder="1" applyAlignment="1">
      <alignment horizontal="center" vertical="center" wrapText="1"/>
    </xf>
    <xf numFmtId="3" fontId="42" fillId="0" borderId="3" xfId="0" applyNumberFormat="1" applyFont="1" applyFill="1" applyBorder="1" applyAlignment="1">
      <alignment horizontal="center" vertical="center" wrapText="1"/>
    </xf>
    <xf numFmtId="174" fontId="42" fillId="0" borderId="1" xfId="4" applyNumberFormat="1" applyFont="1" applyFill="1" applyBorder="1" applyAlignment="1">
      <alignment horizontal="center" vertical="center"/>
    </xf>
    <xf numFmtId="4" fontId="6" fillId="0" borderId="1" xfId="0" applyNumberFormat="1" applyFont="1" applyFill="1" applyBorder="1" applyAlignment="1">
      <alignment horizontal="center" vertical="center"/>
    </xf>
    <xf numFmtId="0" fontId="46" fillId="0" borderId="1" xfId="26" applyFill="1" applyBorder="1" applyAlignment="1">
      <alignment horizontal="justify" vertical="center" wrapText="1"/>
    </xf>
    <xf numFmtId="0" fontId="5" fillId="0" borderId="1" xfId="0" applyFont="1" applyFill="1" applyBorder="1" applyAlignment="1">
      <alignment horizontal="left" vertical="top" wrapText="1"/>
    </xf>
    <xf numFmtId="0" fontId="0" fillId="0" borderId="0" xfId="0" applyAlignment="1">
      <alignment vertical="center"/>
    </xf>
    <xf numFmtId="0" fontId="5" fillId="0" borderId="1" xfId="0" applyFont="1" applyFill="1" applyBorder="1" applyAlignment="1">
      <alignment horizontal="left" vertical="center" wrapText="1"/>
    </xf>
    <xf numFmtId="9" fontId="0" fillId="3" borderId="0" xfId="19" applyFont="1" applyFill="1"/>
    <xf numFmtId="10" fontId="7" fillId="0" borderId="1" xfId="19" applyNumberFormat="1" applyFont="1" applyFill="1" applyBorder="1" applyAlignment="1">
      <alignment vertical="center"/>
    </xf>
    <xf numFmtId="37" fontId="18" fillId="0" borderId="1" xfId="8" applyNumberFormat="1" applyFont="1" applyFill="1" applyBorder="1" applyAlignment="1">
      <alignment horizontal="center" vertical="center"/>
    </xf>
    <xf numFmtId="0" fontId="18" fillId="0" borderId="1" xfId="0" applyFont="1" applyFill="1" applyBorder="1" applyAlignment="1">
      <alignment horizontal="center" vertical="center"/>
    </xf>
    <xf numFmtId="41" fontId="18" fillId="0" borderId="1" xfId="25" applyFont="1" applyFill="1" applyBorder="1" applyAlignment="1">
      <alignment horizontal="center" vertical="center"/>
    </xf>
    <xf numFmtId="4" fontId="18" fillId="0" borderId="1" xfId="8" applyNumberFormat="1" applyFont="1" applyFill="1" applyBorder="1" applyAlignment="1">
      <alignment horizontal="center" vertical="center" wrapText="1"/>
    </xf>
    <xf numFmtId="3" fontId="42" fillId="0" borderId="39" xfId="0" applyNumberFormat="1" applyFont="1" applyFill="1" applyBorder="1" applyAlignment="1">
      <alignment horizontal="center" vertical="center" wrapText="1"/>
    </xf>
    <xf numFmtId="10" fontId="41" fillId="0" borderId="4" xfId="22" applyNumberFormat="1" applyFont="1" applyFill="1" applyBorder="1" applyAlignment="1">
      <alignment horizontal="center" vertical="center"/>
    </xf>
    <xf numFmtId="1" fontId="6" fillId="0" borderId="5" xfId="22" applyNumberFormat="1" applyFont="1" applyFill="1" applyBorder="1" applyAlignment="1">
      <alignment horizontal="center" vertical="center" wrapText="1"/>
    </xf>
    <xf numFmtId="1" fontId="6" fillId="0" borderId="1" xfId="22" applyNumberFormat="1" applyFont="1" applyFill="1" applyBorder="1" applyAlignment="1">
      <alignment horizontal="center" vertical="center" wrapText="1"/>
    </xf>
    <xf numFmtId="171" fontId="24" fillId="5" borderId="1" xfId="0" applyNumberFormat="1" applyFont="1" applyFill="1" applyBorder="1" applyAlignment="1">
      <alignment horizontal="center" vertical="center"/>
    </xf>
    <xf numFmtId="171" fontId="24" fillId="6" borderId="4" xfId="0" applyNumberFormat="1" applyFont="1" applyFill="1" applyBorder="1" applyAlignment="1">
      <alignment horizontal="center" vertical="center"/>
    </xf>
    <xf numFmtId="0" fontId="23" fillId="0" borderId="0" xfId="0" applyFont="1" applyBorder="1" applyAlignment="1">
      <alignment vertical="center" wrapText="1"/>
    </xf>
    <xf numFmtId="0" fontId="43" fillId="0" borderId="0" xfId="0" applyFont="1" applyBorder="1" applyAlignment="1">
      <alignment vertical="center" wrapText="1"/>
    </xf>
    <xf numFmtId="0" fontId="46" fillId="0" borderId="8" xfId="26" applyFill="1" applyBorder="1" applyAlignment="1">
      <alignment horizontal="justify" vertical="center" wrapText="1"/>
    </xf>
    <xf numFmtId="0" fontId="17" fillId="0" borderId="1" xfId="0" applyFont="1" applyFill="1" applyBorder="1" applyAlignment="1">
      <alignment horizontal="justify" vertical="center" wrapText="1"/>
    </xf>
    <xf numFmtId="0" fontId="17" fillId="0" borderId="1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41" fontId="0" fillId="3" borderId="0" xfId="0" applyNumberFormat="1" applyFill="1" applyAlignment="1">
      <alignment horizontal="center"/>
    </xf>
    <xf numFmtId="174" fontId="27" fillId="0" borderId="1" xfId="4"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17" fillId="0" borderId="16" xfId="0" applyFont="1" applyFill="1" applyBorder="1" applyAlignment="1">
      <alignment horizontal="justify" vertical="center" wrapText="1"/>
    </xf>
    <xf numFmtId="10" fontId="41" fillId="0" borderId="5" xfId="22" applyNumberFormat="1" applyFont="1" applyFill="1" applyBorder="1" applyAlignment="1">
      <alignment horizontal="center" vertical="center"/>
    </xf>
    <xf numFmtId="4" fontId="18" fillId="0" borderId="5" xfId="0" applyNumberFormat="1" applyFont="1" applyFill="1" applyBorder="1" applyAlignment="1">
      <alignment horizontal="center" vertical="center" wrapText="1"/>
    </xf>
    <xf numFmtId="3" fontId="18" fillId="0" borderId="5" xfId="0" applyNumberFormat="1" applyFont="1" applyFill="1" applyBorder="1" applyAlignment="1">
      <alignment horizontal="center" vertical="center" wrapText="1"/>
    </xf>
    <xf numFmtId="3" fontId="18" fillId="0" borderId="44" xfId="0" applyNumberFormat="1" applyFont="1" applyFill="1" applyBorder="1" applyAlignment="1">
      <alignment horizontal="center" vertical="center" wrapText="1"/>
    </xf>
    <xf numFmtId="10" fontId="41" fillId="0" borderId="46" xfId="22" applyNumberFormat="1" applyFont="1" applyFill="1" applyBorder="1" applyAlignment="1">
      <alignment horizontal="center" vertical="center"/>
    </xf>
    <xf numFmtId="0" fontId="19" fillId="0" borderId="8" xfId="0" applyFont="1" applyFill="1" applyBorder="1" applyAlignment="1">
      <alignment horizontal="right" vertical="center"/>
    </xf>
    <xf numFmtId="3" fontId="18" fillId="0" borderId="8" xfId="8" applyNumberFormat="1" applyFont="1" applyFill="1" applyBorder="1" applyAlignment="1">
      <alignment horizontal="center" vertical="center" wrapText="1"/>
    </xf>
    <xf numFmtId="37" fontId="19" fillId="0" borderId="39" xfId="8" applyNumberFormat="1" applyFont="1" applyFill="1" applyBorder="1" applyAlignment="1">
      <alignment horizontal="center" vertical="center"/>
    </xf>
    <xf numFmtId="37" fontId="6" fillId="0" borderId="39" xfId="8" applyNumberFormat="1" applyFont="1" applyFill="1" applyBorder="1" applyAlignment="1">
      <alignment horizontal="center" vertical="center"/>
    </xf>
    <xf numFmtId="9" fontId="6" fillId="0" borderId="3" xfId="0" applyNumberFormat="1" applyFont="1" applyFill="1" applyBorder="1" applyAlignment="1">
      <alignment horizontal="center" vertical="center"/>
    </xf>
    <xf numFmtId="3" fontId="18" fillId="8" borderId="4" xfId="0" applyNumberFormat="1" applyFont="1" applyFill="1" applyBorder="1" applyAlignment="1">
      <alignment horizontal="center" vertical="center" wrapText="1"/>
    </xf>
    <xf numFmtId="3" fontId="18" fillId="0" borderId="4" xfId="0" applyNumberFormat="1" applyFont="1" applyFill="1" applyBorder="1" applyAlignment="1">
      <alignment horizontal="center" vertical="center" wrapText="1"/>
    </xf>
    <xf numFmtId="3" fontId="18" fillId="0" borderId="4" xfId="8"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0" fontId="13" fillId="5" borderId="0" xfId="14" applyFont="1" applyFill="1" applyAlignment="1">
      <alignment vertical="center"/>
    </xf>
    <xf numFmtId="0" fontId="7" fillId="5" borderId="3"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wrapText="1"/>
      <protection locked="0"/>
    </xf>
    <xf numFmtId="0" fontId="7" fillId="5" borderId="4" xfId="0" applyFont="1" applyFill="1" applyBorder="1" applyAlignment="1" applyProtection="1">
      <alignment horizontal="center" vertical="center" wrapText="1"/>
      <protection locked="0"/>
    </xf>
    <xf numFmtId="0" fontId="7" fillId="5" borderId="10" xfId="0" applyFont="1" applyFill="1" applyBorder="1" applyAlignment="1" applyProtection="1">
      <alignment horizontal="center" vertical="center" wrapText="1"/>
      <protection locked="0"/>
    </xf>
    <xf numFmtId="0" fontId="7" fillId="5" borderId="11" xfId="0" applyFont="1" applyFill="1" applyBorder="1" applyAlignment="1" applyProtection="1">
      <alignment horizontal="center" vertical="center" wrapText="1"/>
      <protection locked="0"/>
    </xf>
    <xf numFmtId="0" fontId="7" fillId="5" borderId="12"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5" borderId="8"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4"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2" fillId="5" borderId="16" xfId="0" applyFont="1" applyFill="1" applyBorder="1" applyAlignment="1">
      <alignment horizontal="right" vertical="center" wrapText="1"/>
    </xf>
    <xf numFmtId="0" fontId="12" fillId="5" borderId="1" xfId="0" applyFont="1" applyFill="1" applyBorder="1" applyAlignment="1">
      <alignment horizontal="right" vertical="center" wrapText="1"/>
    </xf>
    <xf numFmtId="0" fontId="36" fillId="0" borderId="14"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30" xfId="0" applyFont="1" applyFill="1" applyBorder="1" applyAlignment="1">
      <alignment horizontal="center" vertical="center" wrapText="1"/>
    </xf>
    <xf numFmtId="0" fontId="12" fillId="3" borderId="14" xfId="0" applyFont="1" applyFill="1" applyBorder="1" applyAlignment="1">
      <alignment horizontal="left" vertical="center" wrapText="1"/>
    </xf>
    <xf numFmtId="0" fontId="12" fillId="3" borderId="29" xfId="0" applyFont="1" applyFill="1" applyBorder="1" applyAlignment="1">
      <alignment horizontal="left" vertical="center" wrapText="1"/>
    </xf>
    <xf numFmtId="0" fontId="12" fillId="3" borderId="30"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31" xfId="0" applyFont="1" applyFill="1" applyBorder="1" applyAlignment="1">
      <alignment horizontal="left" vertical="center" wrapText="1"/>
    </xf>
    <xf numFmtId="0" fontId="12" fillId="3" borderId="39" xfId="0" applyFont="1" applyFill="1" applyBorder="1" applyAlignment="1">
      <alignment horizontal="left" vertical="center" wrapText="1"/>
    </xf>
    <xf numFmtId="0" fontId="12" fillId="3" borderId="27" xfId="0" applyFont="1" applyFill="1" applyBorder="1" applyAlignment="1">
      <alignment horizontal="left" vertical="center" wrapText="1"/>
    </xf>
    <xf numFmtId="0" fontId="12" fillId="3" borderId="28" xfId="0" applyFont="1" applyFill="1" applyBorder="1" applyAlignment="1">
      <alignment horizontal="left" vertical="center" wrapText="1"/>
    </xf>
    <xf numFmtId="0" fontId="34" fillId="3" borderId="39" xfId="0" applyFont="1" applyFill="1" applyBorder="1" applyAlignment="1">
      <alignment horizontal="left" vertical="center" wrapText="1"/>
    </xf>
    <xf numFmtId="0" fontId="34" fillId="3" borderId="27" xfId="0" applyFont="1" applyFill="1" applyBorder="1" applyAlignment="1">
      <alignment horizontal="left" vertical="center" wrapText="1"/>
    </xf>
    <xf numFmtId="0" fontId="34" fillId="3" borderId="49" xfId="0" applyFont="1" applyFill="1" applyBorder="1" applyAlignment="1">
      <alignment horizontal="left" vertical="center" wrapText="1"/>
    </xf>
    <xf numFmtId="0" fontId="34" fillId="3" borderId="28" xfId="0" applyFont="1" applyFill="1" applyBorder="1" applyAlignment="1">
      <alignment horizontal="left" vertical="center" wrapText="1"/>
    </xf>
    <xf numFmtId="0" fontId="12" fillId="5" borderId="40" xfId="0" applyFont="1" applyFill="1" applyBorder="1" applyAlignment="1">
      <alignment horizontal="right" vertical="center" wrapText="1"/>
    </xf>
    <xf numFmtId="0" fontId="12" fillId="5" borderId="29" xfId="0" applyFont="1" applyFill="1" applyBorder="1" applyAlignment="1">
      <alignment horizontal="right" vertical="center" wrapText="1"/>
    </xf>
    <xf numFmtId="0" fontId="12" fillId="5" borderId="36" xfId="0" applyFont="1" applyFill="1" applyBorder="1" applyAlignment="1">
      <alignment horizontal="right" vertical="center" wrapText="1"/>
    </xf>
    <xf numFmtId="0" fontId="12" fillId="5" borderId="41" xfId="0" applyFont="1" applyFill="1" applyBorder="1" applyAlignment="1">
      <alignment horizontal="right" vertical="center" wrapText="1"/>
    </xf>
    <xf numFmtId="0" fontId="12" fillId="5" borderId="6" xfId="0" applyFont="1" applyFill="1" applyBorder="1" applyAlignment="1">
      <alignment horizontal="right" vertical="center" wrapText="1"/>
    </xf>
    <xf numFmtId="0" fontId="12" fillId="5" borderId="7" xfId="0" applyFont="1" applyFill="1" applyBorder="1" applyAlignment="1">
      <alignment horizontal="right" vertical="center" wrapText="1"/>
    </xf>
    <xf numFmtId="0" fontId="35" fillId="0" borderId="20" xfId="0" applyFont="1" applyFill="1" applyBorder="1" applyAlignment="1">
      <alignment horizontal="center"/>
    </xf>
    <xf numFmtId="0" fontId="35" fillId="0" borderId="21" xfId="0" applyFont="1" applyFill="1" applyBorder="1" applyAlignment="1">
      <alignment horizontal="center"/>
    </xf>
    <xf numFmtId="0" fontId="35" fillId="0" borderId="22" xfId="0" applyFont="1" applyFill="1" applyBorder="1" applyAlignment="1">
      <alignment horizontal="center"/>
    </xf>
    <xf numFmtId="0" fontId="35" fillId="0" borderId="23" xfId="0" applyFont="1" applyFill="1" applyBorder="1" applyAlignment="1">
      <alignment horizontal="center"/>
    </xf>
    <xf numFmtId="0" fontId="35" fillId="0" borderId="0" xfId="0" applyFont="1" applyFill="1" applyBorder="1" applyAlignment="1">
      <alignment horizontal="center"/>
    </xf>
    <xf numFmtId="0" fontId="35" fillId="0" borderId="9" xfId="0" applyFont="1" applyFill="1" applyBorder="1" applyAlignment="1">
      <alignment horizontal="center"/>
    </xf>
    <xf numFmtId="0" fontId="35" fillId="0" borderId="25" xfId="0" applyFont="1" applyFill="1" applyBorder="1" applyAlignment="1">
      <alignment horizontal="center"/>
    </xf>
    <xf numFmtId="0" fontId="35" fillId="0" borderId="26" xfId="0" applyFont="1" applyFill="1" applyBorder="1" applyAlignment="1">
      <alignment horizontal="center"/>
    </xf>
    <xf numFmtId="0" fontId="35" fillId="0" borderId="32" xfId="0" applyFont="1" applyFill="1" applyBorder="1" applyAlignment="1">
      <alignment horizontal="center"/>
    </xf>
    <xf numFmtId="0" fontId="40" fillId="0" borderId="8"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31"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23" fillId="0" borderId="1" xfId="0" applyFont="1" applyFill="1" applyBorder="1" applyAlignment="1">
      <alignment horizontal="left"/>
    </xf>
    <xf numFmtId="0" fontId="0" fillId="0" borderId="23" xfId="0" applyFill="1" applyBorder="1" applyAlignment="1">
      <alignment horizontal="center"/>
    </xf>
    <xf numFmtId="0" fontId="0" fillId="0" borderId="0" xfId="0" applyFill="1" applyBorder="1" applyAlignment="1">
      <alignment horizontal="center"/>
    </xf>
    <xf numFmtId="0" fontId="7" fillId="5" borderId="16"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49" xfId="0" applyFont="1" applyFill="1" applyBorder="1" applyAlignment="1">
      <alignment horizontal="center" vertical="center" wrapText="1"/>
    </xf>
    <xf numFmtId="0" fontId="39" fillId="7" borderId="1" xfId="0" applyFont="1" applyFill="1" applyBorder="1" applyAlignment="1">
      <alignment horizontal="center" vertical="center"/>
    </xf>
    <xf numFmtId="0" fontId="23" fillId="0" borderId="1" xfId="0" applyFont="1" applyFill="1" applyBorder="1" applyAlignment="1">
      <alignment horizontal="left" vertical="center"/>
    </xf>
    <xf numFmtId="0" fontId="9" fillId="0" borderId="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28" fillId="7" borderId="1" xfId="0" applyFont="1" applyFill="1" applyBorder="1" applyAlignment="1">
      <alignment horizontal="center" vertical="center"/>
    </xf>
    <xf numFmtId="0" fontId="0" fillId="0" borderId="1" xfId="0" applyFill="1" applyBorder="1" applyAlignment="1">
      <alignment horizontal="center" vertical="center"/>
    </xf>
    <xf numFmtId="0" fontId="28" fillId="7" borderId="1" xfId="0" applyFont="1" applyFill="1" applyBorder="1" applyAlignment="1">
      <alignment horizontal="center" vertical="center" wrapText="1"/>
    </xf>
    <xf numFmtId="0" fontId="0" fillId="0" borderId="1" xfId="0" applyFill="1" applyBorder="1" applyAlignment="1">
      <alignment horizontal="left" vertical="center"/>
    </xf>
    <xf numFmtId="0" fontId="7" fillId="5" borderId="4" xfId="0" applyFont="1" applyFill="1" applyBorder="1" applyAlignment="1">
      <alignment horizontal="center"/>
    </xf>
    <xf numFmtId="0" fontId="0" fillId="0" borderId="20" xfId="0" applyFill="1" applyBorder="1" applyAlignment="1">
      <alignment horizontal="center"/>
    </xf>
    <xf numFmtId="0" fontId="0" fillId="0" borderId="21" xfId="0" applyFill="1" applyBorder="1" applyAlignment="1">
      <alignment horizontal="center"/>
    </xf>
    <xf numFmtId="0" fontId="0" fillId="0" borderId="25" xfId="0" applyFill="1" applyBorder="1" applyAlignment="1">
      <alignment horizontal="center"/>
    </xf>
    <xf numFmtId="0" fontId="0" fillId="0" borderId="26" xfId="0" applyFill="1" applyBorder="1" applyAlignment="1">
      <alignment horizontal="center"/>
    </xf>
    <xf numFmtId="0" fontId="12" fillId="5" borderId="47" xfId="0" applyFont="1" applyFill="1" applyBorder="1" applyAlignment="1">
      <alignment horizontal="right" vertical="center" wrapText="1"/>
    </xf>
    <xf numFmtId="0" fontId="12" fillId="5" borderId="45" xfId="0" applyFont="1" applyFill="1" applyBorder="1" applyAlignment="1">
      <alignment horizontal="right" vertical="center" wrapText="1"/>
    </xf>
    <xf numFmtId="0" fontId="12" fillId="5" borderId="48" xfId="0" applyFont="1" applyFill="1" applyBorder="1" applyAlignment="1">
      <alignment horizontal="right" vertical="center" wrapText="1"/>
    </xf>
    <xf numFmtId="0" fontId="12" fillId="5" borderId="27" xfId="0" applyFont="1" applyFill="1" applyBorder="1" applyAlignment="1">
      <alignment horizontal="right" vertical="center" wrapText="1"/>
    </xf>
    <xf numFmtId="0" fontId="34" fillId="3" borderId="17" xfId="0" applyFont="1" applyFill="1" applyBorder="1" applyAlignment="1">
      <alignment horizontal="left" vertical="center" wrapText="1"/>
    </xf>
    <xf numFmtId="0" fontId="34" fillId="3" borderId="4" xfId="0" applyFont="1" applyFill="1" applyBorder="1" applyAlignment="1">
      <alignment horizontal="left" vertical="center" wrapText="1"/>
    </xf>
    <xf numFmtId="0" fontId="34" fillId="3" borderId="2" xfId="0" applyFont="1" applyFill="1" applyBorder="1" applyAlignment="1">
      <alignment horizontal="left" vertical="center" wrapText="1"/>
    </xf>
    <xf numFmtId="0" fontId="36" fillId="0" borderId="15"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4" fillId="3" borderId="57" xfId="0" applyFont="1" applyFill="1" applyBorder="1" applyAlignment="1">
      <alignment horizontal="left" vertical="center" wrapText="1"/>
    </xf>
    <xf numFmtId="0" fontId="12" fillId="3" borderId="15"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7"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7" fillId="5" borderId="14" xfId="0" applyFont="1" applyFill="1" applyBorder="1" applyAlignment="1">
      <alignment horizontal="center" vertical="center"/>
    </xf>
    <xf numFmtId="0" fontId="7" fillId="5" borderId="29" xfId="0" applyFont="1" applyFill="1" applyBorder="1" applyAlignment="1">
      <alignment horizontal="center" vertical="center"/>
    </xf>
    <xf numFmtId="0" fontId="7" fillId="5" borderId="36"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5" borderId="23" xfId="0" applyFont="1" applyFill="1" applyBorder="1" applyAlignment="1" applyProtection="1">
      <alignment horizontal="center" vertical="center" wrapText="1"/>
      <protection locked="0"/>
    </xf>
    <xf numFmtId="0" fontId="5" fillId="5" borderId="0" xfId="0" applyFont="1" applyFill="1" applyBorder="1" applyAlignment="1" applyProtection="1">
      <alignment horizontal="center" vertical="center" wrapText="1"/>
      <protection locked="0"/>
    </xf>
    <xf numFmtId="0" fontId="5" fillId="5" borderId="9" xfId="0" applyFont="1" applyFill="1" applyBorder="1" applyAlignment="1" applyProtection="1">
      <alignment horizontal="center" vertical="center" wrapText="1"/>
      <protection locked="0"/>
    </xf>
    <xf numFmtId="0" fontId="5" fillId="5" borderId="25" xfId="0" applyFont="1" applyFill="1" applyBorder="1" applyAlignment="1" applyProtection="1">
      <alignment horizontal="center" vertical="center" wrapText="1"/>
      <protection locked="0"/>
    </xf>
    <xf numFmtId="0" fontId="5" fillId="5" borderId="26" xfId="0" applyFont="1" applyFill="1" applyBorder="1" applyAlignment="1" applyProtection="1">
      <alignment horizontal="center" vertical="center" wrapText="1"/>
      <protection locked="0"/>
    </xf>
    <xf numFmtId="0" fontId="5" fillId="5" borderId="32"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23" fillId="0" borderId="33" xfId="0" applyFont="1" applyFill="1" applyBorder="1" applyAlignment="1">
      <alignment horizontal="justify" vertical="top" wrapText="1"/>
    </xf>
    <xf numFmtId="0" fontId="23" fillId="0" borderId="19" xfId="0" applyFont="1" applyFill="1" applyBorder="1" applyAlignment="1">
      <alignment horizontal="justify" vertical="top" wrapText="1"/>
    </xf>
    <xf numFmtId="0" fontId="23" fillId="0" borderId="5" xfId="0" applyFont="1" applyFill="1" applyBorder="1" applyAlignment="1">
      <alignment horizontal="justify" vertical="top" wrapText="1"/>
    </xf>
    <xf numFmtId="0" fontId="43" fillId="0" borderId="1" xfId="0" applyFont="1" applyFill="1" applyBorder="1" applyAlignment="1">
      <alignment horizontal="center" vertical="top" wrapText="1"/>
    </xf>
    <xf numFmtId="0" fontId="43" fillId="0" borderId="1" xfId="0" applyFont="1" applyFill="1" applyBorder="1" applyAlignment="1">
      <alignment horizontal="center" vertical="center" wrapText="1"/>
    </xf>
    <xf numFmtId="0" fontId="23" fillId="0" borderId="19" xfId="0" applyFont="1" applyFill="1" applyBorder="1" applyAlignment="1">
      <alignment horizontal="justify" vertical="center" wrapText="1"/>
    </xf>
    <xf numFmtId="0" fontId="23" fillId="0" borderId="5" xfId="0" applyFont="1" applyFill="1" applyBorder="1" applyAlignment="1">
      <alignment horizontal="justify" vertical="center" wrapText="1"/>
    </xf>
    <xf numFmtId="0" fontId="46" fillId="0" borderId="19" xfId="26" applyFill="1" applyBorder="1" applyAlignment="1">
      <alignment horizontal="justify" vertical="center" wrapText="1"/>
    </xf>
    <xf numFmtId="0" fontId="47" fillId="0" borderId="2"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34" xfId="0" applyFont="1" applyFill="1" applyBorder="1" applyAlignment="1">
      <alignment horizontal="left" vertical="center" wrapText="1"/>
    </xf>
    <xf numFmtId="0" fontId="44" fillId="7" borderId="2" xfId="0" applyFont="1" applyFill="1" applyBorder="1" applyAlignment="1">
      <alignment horizontal="center" vertical="center" wrapText="1"/>
    </xf>
    <xf numFmtId="0" fontId="44" fillId="7" borderId="19" xfId="0" applyFont="1" applyFill="1" applyBorder="1" applyAlignment="1">
      <alignment horizontal="center" vertical="center" wrapText="1"/>
    </xf>
    <xf numFmtId="0" fontId="44" fillId="7" borderId="34" xfId="0" applyFont="1" applyFill="1" applyBorder="1" applyAlignment="1">
      <alignment horizontal="center" vertical="center" wrapText="1"/>
    </xf>
    <xf numFmtId="0" fontId="44" fillId="7" borderId="2" xfId="0" applyFont="1" applyFill="1" applyBorder="1" applyAlignment="1">
      <alignment horizontal="justify" vertical="center" wrapText="1"/>
    </xf>
    <xf numFmtId="0" fontId="44" fillId="7" borderId="19" xfId="0" applyFont="1" applyFill="1" applyBorder="1" applyAlignment="1">
      <alignment horizontal="justify" vertical="center" wrapText="1"/>
    </xf>
    <xf numFmtId="0" fontId="44" fillId="7" borderId="34" xfId="0" applyFont="1" applyFill="1" applyBorder="1" applyAlignment="1">
      <alignment horizontal="justify" vertical="center" wrapText="1"/>
    </xf>
    <xf numFmtId="0" fontId="12" fillId="5" borderId="48" xfId="0" applyFont="1" applyFill="1" applyBorder="1" applyAlignment="1">
      <alignment horizontal="left" vertical="center" wrapText="1"/>
    </xf>
    <xf numFmtId="0" fontId="12" fillId="5" borderId="27" xfId="0" applyFont="1" applyFill="1" applyBorder="1" applyAlignment="1">
      <alignment horizontal="left" vertical="center" wrapText="1"/>
    </xf>
    <xf numFmtId="0" fontId="12" fillId="5" borderId="40" xfId="0" applyFont="1" applyFill="1" applyBorder="1" applyAlignment="1">
      <alignment horizontal="left" vertical="center" wrapText="1"/>
    </xf>
    <xf numFmtId="0" fontId="12" fillId="5" borderId="29" xfId="0" applyFont="1" applyFill="1" applyBorder="1" applyAlignment="1">
      <alignment horizontal="left" vertical="center" wrapText="1"/>
    </xf>
    <xf numFmtId="0" fontId="4" fillId="5" borderId="20" xfId="14" applyFont="1" applyFill="1" applyBorder="1" applyAlignment="1">
      <alignment horizontal="center" vertical="center" wrapText="1"/>
    </xf>
    <xf numFmtId="0" fontId="4" fillId="5" borderId="23" xfId="14" applyFont="1" applyFill="1" applyBorder="1" applyAlignment="1">
      <alignment horizontal="center" vertical="center" wrapText="1"/>
    </xf>
    <xf numFmtId="0" fontId="4" fillId="5" borderId="3" xfId="14" applyFont="1" applyFill="1" applyBorder="1" applyAlignment="1">
      <alignment horizontal="center" vertical="center" wrapText="1"/>
    </xf>
    <xf numFmtId="0" fontId="4" fillId="5" borderId="2" xfId="14" applyFont="1" applyFill="1" applyBorder="1" applyAlignment="1">
      <alignment horizontal="center" vertical="center" wrapText="1"/>
    </xf>
    <xf numFmtId="0" fontId="12" fillId="3" borderId="61"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4" fillId="5" borderId="18" xfId="14" applyFont="1" applyFill="1" applyBorder="1" applyAlignment="1">
      <alignment horizontal="center" vertical="center" wrapText="1"/>
    </xf>
    <xf numFmtId="0" fontId="4" fillId="5" borderId="12" xfId="14" applyFont="1" applyFill="1" applyBorder="1" applyAlignment="1">
      <alignment horizontal="center" vertical="center" wrapText="1"/>
    </xf>
    <xf numFmtId="0" fontId="4" fillId="5" borderId="5" xfId="14" applyFont="1" applyFill="1" applyBorder="1" applyAlignment="1">
      <alignment horizontal="center" vertical="center" wrapText="1"/>
    </xf>
    <xf numFmtId="0" fontId="4" fillId="5" borderId="13" xfId="14" applyFont="1" applyFill="1" applyBorder="1" applyAlignment="1">
      <alignment horizontal="center" vertical="center" wrapText="1"/>
    </xf>
    <xf numFmtId="0" fontId="4" fillId="5" borderId="34" xfId="14" applyFont="1" applyFill="1" applyBorder="1" applyAlignment="1">
      <alignment horizontal="center" vertical="center" wrapText="1"/>
    </xf>
    <xf numFmtId="0" fontId="40" fillId="3" borderId="16"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0" fillId="3" borderId="11" xfId="0" applyFont="1" applyFill="1" applyBorder="1" applyAlignment="1">
      <alignment horizontal="center" vertical="center" wrapText="1"/>
    </xf>
    <xf numFmtId="0" fontId="34" fillId="3" borderId="12" xfId="0" applyFont="1" applyFill="1" applyBorder="1" applyAlignment="1">
      <alignment horizontal="left" vertical="center" wrapText="1"/>
    </xf>
    <xf numFmtId="0" fontId="1" fillId="0" borderId="55" xfId="0" applyFont="1" applyFill="1" applyBorder="1" applyAlignment="1">
      <alignment horizontal="left" vertical="center" wrapText="1"/>
    </xf>
    <xf numFmtId="0" fontId="2" fillId="0" borderId="60" xfId="0" applyFont="1" applyFill="1" applyBorder="1" applyAlignment="1">
      <alignment horizontal="left" vertical="center" wrapText="1"/>
    </xf>
    <xf numFmtId="0" fontId="6" fillId="0" borderId="1" xfId="14" applyFont="1" applyFill="1" applyBorder="1" applyAlignment="1">
      <alignment horizontal="center" vertical="center" wrapText="1"/>
    </xf>
    <xf numFmtId="0" fontId="6" fillId="0" borderId="4" xfId="14" applyFont="1" applyFill="1" applyBorder="1" applyAlignment="1">
      <alignment horizontal="center" vertical="center" wrapText="1"/>
    </xf>
    <xf numFmtId="171" fontId="4" fillId="0" borderId="8" xfId="21" applyNumberFormat="1" applyFont="1" applyFill="1" applyBorder="1" applyAlignment="1" applyProtection="1">
      <alignment horizontal="center" vertical="center" wrapText="1"/>
      <protection locked="0"/>
    </xf>
    <xf numFmtId="171" fontId="4" fillId="0" borderId="39" xfId="21" applyNumberFormat="1"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10" fontId="4" fillId="0" borderId="1" xfId="0" applyNumberFormat="1" applyFont="1" applyFill="1" applyBorder="1" applyAlignment="1" applyProtection="1">
      <alignment horizontal="center" vertical="center" wrapText="1"/>
      <protection locked="0"/>
    </xf>
    <xf numFmtId="10" fontId="4" fillId="0" borderId="4" xfId="0"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4" fillId="5" borderId="33" xfId="14" applyFont="1" applyFill="1" applyBorder="1" applyAlignment="1">
      <alignment horizontal="center" vertical="center" wrapText="1"/>
    </xf>
    <xf numFmtId="0" fontId="4" fillId="5" borderId="19" xfId="14" applyFont="1" applyFill="1" applyBorder="1" applyAlignment="1">
      <alignment horizontal="center" vertical="center" wrapText="1"/>
    </xf>
    <xf numFmtId="0" fontId="15" fillId="5" borderId="44" xfId="14" applyFont="1" applyFill="1" applyBorder="1" applyAlignment="1">
      <alignment horizontal="center" vertical="center" wrapText="1"/>
    </xf>
    <xf numFmtId="0" fontId="15" fillId="5" borderId="46" xfId="14" applyFont="1" applyFill="1" applyBorder="1" applyAlignment="1">
      <alignment horizontal="center" vertical="center" wrapText="1"/>
    </xf>
    <xf numFmtId="0" fontId="15" fillId="5" borderId="14" xfId="17" applyFont="1" applyFill="1" applyBorder="1" applyAlignment="1">
      <alignment horizontal="center" vertical="center" wrapText="1"/>
    </xf>
    <xf numFmtId="0" fontId="15" fillId="5" borderId="29" xfId="17" applyFont="1" applyFill="1" applyBorder="1" applyAlignment="1">
      <alignment horizontal="center" vertical="center" wrapText="1"/>
    </xf>
    <xf numFmtId="3" fontId="32" fillId="0" borderId="33" xfId="0" applyNumberFormat="1" applyFont="1" applyFill="1" applyBorder="1" applyAlignment="1">
      <alignment horizontal="center" vertical="center" wrapText="1"/>
    </xf>
    <xf numFmtId="3" fontId="32" fillId="0" borderId="19" xfId="0" applyNumberFormat="1" applyFont="1" applyFill="1" applyBorder="1" applyAlignment="1">
      <alignment horizontal="center" vertical="center" wrapText="1"/>
    </xf>
    <xf numFmtId="3" fontId="32" fillId="0" borderId="34" xfId="0" applyNumberFormat="1"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ill="1" applyBorder="1" applyAlignment="1">
      <alignment horizontal="center" vertical="center"/>
    </xf>
    <xf numFmtId="0" fontId="15" fillId="5" borderId="3" xfId="17" applyFont="1" applyFill="1" applyBorder="1" applyAlignment="1">
      <alignment horizontal="center" vertical="center" wrapText="1"/>
    </xf>
    <xf numFmtId="0" fontId="15" fillId="5" borderId="15" xfId="17" applyFont="1" applyFill="1" applyBorder="1" applyAlignment="1">
      <alignment horizontal="center" vertical="center" wrapText="1"/>
    </xf>
    <xf numFmtId="0" fontId="15" fillId="5" borderId="17" xfId="17" applyFont="1" applyFill="1" applyBorder="1" applyAlignment="1">
      <alignment horizontal="center" vertical="center" wrapText="1"/>
    </xf>
    <xf numFmtId="0" fontId="15" fillId="5" borderId="4" xfId="17" applyFont="1" applyFill="1" applyBorder="1" applyAlignment="1">
      <alignment horizontal="center" vertical="center" wrapText="1"/>
    </xf>
    <xf numFmtId="0" fontId="42" fillId="0" borderId="55" xfId="0" applyFont="1" applyBorder="1" applyAlignment="1">
      <alignment horizontal="center" vertical="center"/>
    </xf>
    <xf numFmtId="0" fontId="42" fillId="0" borderId="54" xfId="0" applyFont="1" applyBorder="1" applyAlignment="1">
      <alignment horizontal="center" vertical="center"/>
    </xf>
    <xf numFmtId="0" fontId="42" fillId="0" borderId="56" xfId="0" applyFont="1" applyBorder="1" applyAlignment="1">
      <alignment horizontal="center" vertical="center"/>
    </xf>
    <xf numFmtId="0" fontId="32" fillId="0" borderId="3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49" xfId="0" applyFont="1" applyFill="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34" fillId="3" borderId="4" xfId="0" applyFont="1" applyFill="1" applyBorder="1" applyAlignment="1">
      <alignment horizontal="center" vertical="center" wrapText="1"/>
    </xf>
    <xf numFmtId="0" fontId="34" fillId="3" borderId="12" xfId="0" applyFont="1" applyFill="1" applyBorder="1" applyAlignment="1">
      <alignment horizontal="center" vertical="center" wrapText="1"/>
    </xf>
    <xf numFmtId="3" fontId="6" fillId="0" borderId="33" xfId="0" applyNumberFormat="1" applyFont="1" applyFill="1" applyBorder="1" applyAlignment="1">
      <alignment horizontal="center" vertical="center" wrapText="1"/>
    </xf>
    <xf numFmtId="3" fontId="6" fillId="0" borderId="19" xfId="0" applyNumberFormat="1" applyFont="1" applyFill="1" applyBorder="1" applyAlignment="1">
      <alignment horizontal="center" vertical="center" wrapText="1"/>
    </xf>
    <xf numFmtId="3" fontId="6" fillId="0" borderId="5"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175" fontId="0" fillId="0" borderId="59" xfId="0" applyNumberFormat="1" applyFill="1" applyBorder="1" applyAlignment="1">
      <alignment horizontal="center" vertical="center" wrapText="1"/>
    </xf>
    <xf numFmtId="175" fontId="0" fillId="0" borderId="58" xfId="0" applyNumberFormat="1" applyFill="1" applyBorder="1" applyAlignment="1">
      <alignment horizontal="center" vertical="center" wrapText="1"/>
    </xf>
    <xf numFmtId="175" fontId="0" fillId="0" borderId="50" xfId="0" applyNumberFormat="1" applyFill="1" applyBorder="1" applyAlignment="1">
      <alignment horizontal="center" vertical="center" wrapText="1"/>
    </xf>
    <xf numFmtId="3" fontId="9" fillId="0" borderId="5"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9" fillId="0" borderId="4" xfId="0" applyNumberFormat="1" applyFont="1" applyFill="1" applyBorder="1" applyAlignment="1">
      <alignment horizontal="center" vertical="center" wrapText="1"/>
    </xf>
    <xf numFmtId="0" fontId="37" fillId="3" borderId="14" xfId="17" applyFont="1" applyFill="1" applyBorder="1" applyAlignment="1">
      <alignment vertical="center" wrapText="1"/>
    </xf>
    <xf numFmtId="0" fontId="37" fillId="3" borderId="29" xfId="17" applyFont="1" applyFill="1" applyBorder="1" applyAlignment="1">
      <alignment vertical="center" wrapText="1"/>
    </xf>
    <xf numFmtId="0" fontId="37" fillId="3" borderId="30" xfId="17" applyFont="1" applyFill="1" applyBorder="1" applyAlignment="1">
      <alignment vertical="center" wrapText="1"/>
    </xf>
    <xf numFmtId="0" fontId="38" fillId="5" borderId="40" xfId="17" applyFont="1" applyFill="1" applyBorder="1" applyAlignment="1">
      <alignment horizontal="right" vertical="center" wrapText="1"/>
    </xf>
    <xf numFmtId="0" fontId="38" fillId="5" borderId="29" xfId="17" applyFont="1" applyFill="1" applyBorder="1" applyAlignment="1">
      <alignment horizontal="right" vertical="center" wrapText="1"/>
    </xf>
    <xf numFmtId="0" fontId="38" fillId="5" borderId="36" xfId="17" applyFont="1" applyFill="1" applyBorder="1" applyAlignment="1">
      <alignment horizontal="right" vertical="center" wrapText="1"/>
    </xf>
    <xf numFmtId="0" fontId="38" fillId="5" borderId="48" xfId="17" applyFont="1" applyFill="1" applyBorder="1" applyAlignment="1">
      <alignment horizontal="right" vertical="center" wrapText="1"/>
    </xf>
    <xf numFmtId="0" fontId="38" fillId="5" borderId="27" xfId="17" applyFont="1" applyFill="1" applyBorder="1" applyAlignment="1">
      <alignment horizontal="right" vertical="center" wrapText="1"/>
    </xf>
    <xf numFmtId="0" fontId="38" fillId="5" borderId="49" xfId="17" applyFont="1" applyFill="1" applyBorder="1" applyAlignment="1">
      <alignment horizontal="right" vertical="center" wrapText="1"/>
    </xf>
    <xf numFmtId="0" fontId="42" fillId="0" borderId="51" xfId="0" applyFont="1" applyBorder="1" applyAlignment="1">
      <alignment horizontal="center" vertical="center"/>
    </xf>
    <xf numFmtId="0" fontId="42" fillId="0" borderId="52" xfId="0" applyFont="1" applyBorder="1" applyAlignment="1">
      <alignment horizontal="center" vertical="center"/>
    </xf>
    <xf numFmtId="0" fontId="37" fillId="3" borderId="39" xfId="17" applyFont="1" applyFill="1" applyBorder="1" applyAlignment="1">
      <alignment horizontal="left" vertical="center" wrapText="1"/>
    </xf>
    <xf numFmtId="0" fontId="37" fillId="3" borderId="27" xfId="17" applyFont="1" applyFill="1" applyBorder="1" applyAlignment="1">
      <alignment horizontal="left" vertical="center" wrapText="1"/>
    </xf>
    <xf numFmtId="0" fontId="37" fillId="3" borderId="28" xfId="17" applyFont="1" applyFill="1" applyBorder="1" applyAlignment="1">
      <alignment horizontal="left" vertical="center" wrapText="1"/>
    </xf>
    <xf numFmtId="0" fontId="15" fillId="5" borderId="10" xfId="17" applyFont="1" applyFill="1" applyBorder="1" applyAlignment="1">
      <alignment horizontal="center" vertical="center" wrapText="1"/>
    </xf>
    <xf numFmtId="0" fontId="28" fillId="7" borderId="8" xfId="0" applyFont="1" applyFill="1" applyBorder="1" applyAlignment="1">
      <alignment horizontal="center" vertical="center" wrapText="1"/>
    </xf>
    <xf numFmtId="0" fontId="28" fillId="7" borderId="6" xfId="0" applyFont="1" applyFill="1" applyBorder="1" applyAlignment="1">
      <alignment horizontal="center" vertical="center" wrapText="1"/>
    </xf>
    <xf numFmtId="0" fontId="28" fillId="7" borderId="7" xfId="0" applyFont="1" applyFill="1" applyBorder="1" applyAlignment="1">
      <alignment horizontal="center" vertical="center" wrapText="1"/>
    </xf>
    <xf numFmtId="0" fontId="0" fillId="0" borderId="8"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15" fillId="5" borderId="20" xfId="17" applyFont="1" applyFill="1" applyBorder="1" applyAlignment="1">
      <alignment horizontal="center" vertical="center" wrapText="1"/>
    </xf>
    <xf numFmtId="0" fontId="15" fillId="5" borderId="21" xfId="17" applyFont="1" applyFill="1" applyBorder="1" applyAlignment="1">
      <alignment horizontal="center" vertical="center" wrapText="1"/>
    </xf>
    <xf numFmtId="0" fontId="15" fillId="5" borderId="37" xfId="17" applyFont="1" applyFill="1" applyBorder="1" applyAlignment="1">
      <alignment horizontal="center" vertical="center" wrapText="1"/>
    </xf>
    <xf numFmtId="0" fontId="15" fillId="5" borderId="23" xfId="17" applyFont="1" applyFill="1" applyBorder="1" applyAlignment="1">
      <alignment horizontal="center" vertical="center" wrapText="1"/>
    </xf>
    <xf numFmtId="0" fontId="15" fillId="5" borderId="0" xfId="17" applyFont="1" applyFill="1" applyBorder="1" applyAlignment="1">
      <alignment horizontal="center" vertical="center" wrapText="1"/>
    </xf>
    <xf numFmtId="0" fontId="15" fillId="5" borderId="24" xfId="17" applyFont="1" applyFill="1" applyBorder="1" applyAlignment="1">
      <alignment horizontal="center" vertical="center" wrapText="1"/>
    </xf>
    <xf numFmtId="0" fontId="15" fillId="5" borderId="25" xfId="17" applyFont="1" applyFill="1" applyBorder="1" applyAlignment="1">
      <alignment horizontal="center" vertical="center" wrapText="1"/>
    </xf>
    <xf numFmtId="0" fontId="15" fillId="5" borderId="26" xfId="17" applyFont="1" applyFill="1" applyBorder="1" applyAlignment="1">
      <alignment horizontal="center" vertical="center" wrapText="1"/>
    </xf>
    <xf numFmtId="0" fontId="15" fillId="5" borderId="38" xfId="17" applyFont="1" applyFill="1" applyBorder="1" applyAlignment="1">
      <alignment horizontal="center" vertical="center" wrapText="1"/>
    </xf>
    <xf numFmtId="0" fontId="28" fillId="7" borderId="8" xfId="0" applyFont="1" applyFill="1" applyBorder="1" applyAlignment="1">
      <alignment horizontal="center" vertical="center"/>
    </xf>
    <xf numFmtId="0" fontId="28" fillId="7" borderId="6" xfId="0" applyFont="1" applyFill="1" applyBorder="1" applyAlignment="1">
      <alignment horizontal="center" vertical="center"/>
    </xf>
    <xf numFmtId="0" fontId="28" fillId="7" borderId="7" xfId="0" applyFont="1" applyFill="1" applyBorder="1" applyAlignment="1">
      <alignment horizontal="center" vertical="center"/>
    </xf>
    <xf numFmtId="0" fontId="4" fillId="5" borderId="43"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4" fillId="5" borderId="37" xfId="0" applyFont="1" applyFill="1" applyBorder="1" applyAlignment="1">
      <alignment horizontal="center" vertical="center" wrapText="1"/>
    </xf>
    <xf numFmtId="0" fontId="4" fillId="5" borderId="42"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5" borderId="35"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5" borderId="38" xfId="0" applyFont="1" applyFill="1" applyBorder="1" applyAlignment="1">
      <alignment horizontal="center" vertical="center" wrapText="1"/>
    </xf>
    <xf numFmtId="174" fontId="9" fillId="0" borderId="1" xfId="4" applyNumberFormat="1" applyFont="1" applyFill="1" applyBorder="1" applyAlignment="1">
      <alignment vertical="center"/>
    </xf>
    <xf numFmtId="0" fontId="0" fillId="6" borderId="21" xfId="0" applyFill="1" applyBorder="1" applyAlignment="1">
      <alignment horizontal="center"/>
    </xf>
    <xf numFmtId="10" fontId="41" fillId="3" borderId="44" xfId="22" applyNumberFormat="1" applyFont="1" applyFill="1" applyBorder="1" applyAlignment="1">
      <alignment horizontal="center" vertical="center"/>
    </xf>
    <xf numFmtId="10" fontId="41" fillId="0" borderId="44" xfId="22" applyNumberFormat="1" applyFont="1" applyFill="1" applyBorder="1" applyAlignment="1">
      <alignment horizontal="center" vertical="center"/>
    </xf>
    <xf numFmtId="10" fontId="41" fillId="0" borderId="39" xfId="22" applyNumberFormat="1" applyFont="1" applyFill="1" applyBorder="1" applyAlignment="1">
      <alignment horizontal="center" vertical="center"/>
    </xf>
    <xf numFmtId="0" fontId="0" fillId="6" borderId="20" xfId="0" applyFill="1" applyBorder="1" applyAlignment="1">
      <alignment horizontal="center"/>
    </xf>
    <xf numFmtId="0" fontId="0" fillId="6" borderId="37" xfId="0" applyFill="1" applyBorder="1" applyAlignment="1">
      <alignment horizontal="center"/>
    </xf>
    <xf numFmtId="0" fontId="0" fillId="6" borderId="23" xfId="0" applyFill="1" applyBorder="1" applyAlignment="1">
      <alignment horizontal="center"/>
    </xf>
    <xf numFmtId="0" fontId="0" fillId="6" borderId="0" xfId="0" applyFill="1" applyBorder="1" applyAlignment="1">
      <alignment horizontal="center"/>
    </xf>
    <xf numFmtId="0" fontId="0" fillId="6" borderId="24" xfId="0" applyFill="1" applyBorder="1" applyAlignment="1">
      <alignment horizontal="center"/>
    </xf>
    <xf numFmtId="0" fontId="0" fillId="6" borderId="25" xfId="0" applyFill="1" applyBorder="1" applyAlignment="1">
      <alignment horizontal="center"/>
    </xf>
    <xf numFmtId="0" fontId="0" fillId="6" borderId="26" xfId="0" applyFill="1" applyBorder="1" applyAlignment="1">
      <alignment horizontal="center"/>
    </xf>
    <xf numFmtId="0" fontId="0" fillId="6" borderId="38" xfId="0" applyFill="1" applyBorder="1" applyAlignment="1">
      <alignment horizontal="center"/>
    </xf>
    <xf numFmtId="170" fontId="9" fillId="0" borderId="4" xfId="0" applyNumberFormat="1" applyFont="1" applyFill="1" applyBorder="1" applyAlignment="1">
      <alignment horizontal="center" vertical="center" wrapText="1"/>
    </xf>
  </cellXfs>
  <cellStyles count="27">
    <cellStyle name="Coma 2" xfId="1" xr:uid="{00000000-0005-0000-0000-000000000000}"/>
    <cellStyle name="Coma 2 2" xfId="2" xr:uid="{00000000-0005-0000-0000-000001000000}"/>
    <cellStyle name="Hipervínculo" xfId="26" builtinId="8"/>
    <cellStyle name="Millares [0]" xfId="25" builtinId="6"/>
    <cellStyle name="Millares 2" xfId="3" xr:uid="{00000000-0005-0000-0000-000004000000}"/>
    <cellStyle name="Millares 2 2" xfId="4" xr:uid="{00000000-0005-0000-0000-000005000000}"/>
    <cellStyle name="Millares 3" xfId="5" xr:uid="{00000000-0005-0000-0000-000006000000}"/>
    <cellStyle name="Millares 3 2" xfId="6" xr:uid="{00000000-0005-0000-0000-000007000000}"/>
    <cellStyle name="Millares 4" xfId="7" xr:uid="{00000000-0005-0000-0000-000008000000}"/>
    <cellStyle name="Moneda 2" xfId="8" xr:uid="{00000000-0005-0000-0000-000009000000}"/>
    <cellStyle name="Moneda 2 2" xfId="9" xr:uid="{00000000-0005-0000-0000-00000A000000}"/>
    <cellStyle name="Moneda 2 2 2" xfId="10" xr:uid="{00000000-0005-0000-0000-00000B000000}"/>
    <cellStyle name="Moneda 2 3" xfId="11" xr:uid="{00000000-0005-0000-0000-00000C000000}"/>
    <cellStyle name="Moneda 3" xfId="12" xr:uid="{00000000-0005-0000-0000-00000D000000}"/>
    <cellStyle name="Moneda 4" xfId="13" xr:uid="{00000000-0005-0000-0000-00000E000000}"/>
    <cellStyle name="Normal" xfId="0" builtinId="0"/>
    <cellStyle name="Normal 2" xfId="14" xr:uid="{00000000-0005-0000-0000-000010000000}"/>
    <cellStyle name="Normal 2 10" xfId="15" xr:uid="{00000000-0005-0000-0000-000011000000}"/>
    <cellStyle name="Normal 3" xfId="16" xr:uid="{00000000-0005-0000-0000-000012000000}"/>
    <cellStyle name="Normal 3 2" xfId="17" xr:uid="{00000000-0005-0000-0000-000013000000}"/>
    <cellStyle name="Normal 4 2" xfId="18" xr:uid="{00000000-0005-0000-0000-000014000000}"/>
    <cellStyle name="Porcentaje" xfId="19" builtinId="5"/>
    <cellStyle name="Porcentaje 2" xfId="22" xr:uid="{00000000-0005-0000-0000-000016000000}"/>
    <cellStyle name="Porcentaje 3" xfId="23" xr:uid="{00000000-0005-0000-0000-000017000000}"/>
    <cellStyle name="Porcentaje 4" xfId="24" xr:uid="{00000000-0005-0000-0000-000018000000}"/>
    <cellStyle name="Porcentual 2" xfId="20" xr:uid="{00000000-0005-0000-0000-000019000000}"/>
    <cellStyle name="Porcentual 2 2" xfId="21" xr:uid="{00000000-0005-0000-0000-00001A000000}"/>
  </cellStyles>
  <dxfs count="0"/>
  <tableStyles count="0" defaultTableStyle="TableStyleMedium9" defaultPivotStyle="PivotStyleLight16"/>
  <colors>
    <mruColors>
      <color rgb="FF75DBFF"/>
      <color rgb="FF669900"/>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108857</xdr:rowOff>
    </xdr:from>
    <xdr:to>
      <xdr:col>6</xdr:col>
      <xdr:colOff>1005089</xdr:colOff>
      <xdr:row>3</xdr:row>
      <xdr:rowOff>571500</xdr:rowOff>
    </xdr:to>
    <xdr:pic>
      <xdr:nvPicPr>
        <xdr:cNvPr id="4" name="Imagen 3">
          <a:extLst>
            <a:ext uri="{FF2B5EF4-FFF2-40B4-BE49-F238E27FC236}">
              <a16:creationId xmlns:a16="http://schemas.microsoft.com/office/drawing/2014/main" id="{0C30F599-CD92-4398-A685-F03E0988FE2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81000"/>
          <a:ext cx="4626428" cy="225878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511969</xdr:colOff>
      <xdr:row>0</xdr:row>
      <xdr:rowOff>142875</xdr:rowOff>
    </xdr:from>
    <xdr:to>
      <xdr:col>4</xdr:col>
      <xdr:colOff>501404</xdr:colOff>
      <xdr:row>2</xdr:row>
      <xdr:rowOff>190498</xdr:rowOff>
    </xdr:to>
    <xdr:pic>
      <xdr:nvPicPr>
        <xdr:cNvPr id="4" name="Imagen 3">
          <a:extLst>
            <a:ext uri="{FF2B5EF4-FFF2-40B4-BE49-F238E27FC236}">
              <a16:creationId xmlns:a16="http://schemas.microsoft.com/office/drawing/2014/main" id="{7039DFA3-A50E-44B6-BF2B-5AF6745D7FB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1969" y="142875"/>
          <a:ext cx="4202906" cy="1690686"/>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108857</xdr:rowOff>
    </xdr:from>
    <xdr:to>
      <xdr:col>2</xdr:col>
      <xdr:colOff>1470772</xdr:colOff>
      <xdr:row>2</xdr:row>
      <xdr:rowOff>421821</xdr:rowOff>
    </xdr:to>
    <xdr:pic>
      <xdr:nvPicPr>
        <xdr:cNvPr id="4" name="Imagen 3">
          <a:extLst>
            <a:ext uri="{FF2B5EF4-FFF2-40B4-BE49-F238E27FC236}">
              <a16:creationId xmlns:a16="http://schemas.microsoft.com/office/drawing/2014/main" id="{5C14C601-FE70-48C8-8741-8C4E8D93A4B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857"/>
          <a:ext cx="1470772" cy="1755721"/>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940594</xdr:colOff>
      <xdr:row>0</xdr:row>
      <xdr:rowOff>23812</xdr:rowOff>
    </xdr:from>
    <xdr:to>
      <xdr:col>2</xdr:col>
      <xdr:colOff>1940719</xdr:colOff>
      <xdr:row>2</xdr:row>
      <xdr:rowOff>273844</xdr:rowOff>
    </xdr:to>
    <xdr:pic>
      <xdr:nvPicPr>
        <xdr:cNvPr id="4" name="Imagen 3">
          <a:extLst>
            <a:ext uri="{FF2B5EF4-FFF2-40B4-BE49-F238E27FC236}">
              <a16:creationId xmlns:a16="http://schemas.microsoft.com/office/drawing/2014/main" id="{86AC801B-BB65-432A-97DC-7D15D77D4EE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2594" y="23812"/>
          <a:ext cx="3298031" cy="1357313"/>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SEGPLAN%20/1100/C:/Users/carolinanino/Documents/SDA-2020/SEGPLAN%20/1100/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drive.google.com/open?id=1lPe1qsI9ZqoxgH3kBEJokHRWGUoa74pC" TargetMode="External"/><Relationship Id="rId7" Type="http://schemas.openxmlformats.org/officeDocument/2006/relationships/vmlDrawing" Target="../drawings/vmlDrawing1.vml"/><Relationship Id="rId2" Type="http://schemas.openxmlformats.org/officeDocument/2006/relationships/hyperlink" Target="https://drive.google.com/drive/u/2/folders/1tZAaTpD8g4U-sAPfszGVaDMRDJ7_6lPP" TargetMode="External"/><Relationship Id="rId1" Type="http://schemas.openxmlformats.org/officeDocument/2006/relationships/hyperlink" Target="https://drive.google.com/open?id=19tnQNeRYaYW_9FpSNx64vJjG-bhF7Ot-"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drive.google.com/open?id=1lPe1qsI9ZqoxgH3kBEJokHRWGUoa74pC"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rive.google.com/open?id=1lPe1qsI9ZqoxgH3kBEJokHRWGUoa74pC"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20"/>
  <sheetViews>
    <sheetView topLeftCell="AM6" zoomScale="53" zoomScaleNormal="53" zoomScaleSheetLayoutView="70" zoomScalePageLayoutView="70" workbookViewId="0">
      <selection activeCell="AM15" sqref="AM15"/>
    </sheetView>
  </sheetViews>
  <sheetFormatPr baseColWidth="10" defaultColWidth="10.85546875" defaultRowHeight="15" x14ac:dyDescent="0.25"/>
  <cols>
    <col min="1" max="1" width="10.85546875" style="1"/>
    <col min="2" max="2" width="6.42578125" style="1" customWidth="1"/>
    <col min="3" max="3" width="11.42578125" style="1" customWidth="1"/>
    <col min="4" max="4" width="8.85546875" style="1" customWidth="1"/>
    <col min="5" max="5" width="20.42578125" style="1" customWidth="1"/>
    <col min="6" max="6" width="7.42578125" style="1" customWidth="1"/>
    <col min="7" max="7" width="16" style="1" customWidth="1"/>
    <col min="8" max="8" width="12.85546875" style="1" customWidth="1"/>
    <col min="9" max="9" width="11.7109375" style="1" customWidth="1"/>
    <col min="10" max="10" width="13.42578125" style="16" bestFit="1" customWidth="1"/>
    <col min="11" max="11" width="17.140625" style="22" customWidth="1"/>
    <col min="12" max="12" width="12.7109375" style="21" customWidth="1"/>
    <col min="13" max="13" width="12.7109375" style="16" customWidth="1"/>
    <col min="14" max="14" width="10" style="22" customWidth="1"/>
    <col min="15" max="15" width="14.42578125" style="22" customWidth="1"/>
    <col min="16" max="16" width="12.7109375" style="21" customWidth="1"/>
    <col min="17" max="17" width="14.28515625" style="21" customWidth="1"/>
    <col min="18" max="19" width="12.7109375" style="21" customWidth="1"/>
    <col min="20" max="21" width="12.7109375" style="22" customWidth="1"/>
    <col min="22" max="22" width="9" style="21" customWidth="1"/>
    <col min="23" max="25" width="12.7109375" style="21" customWidth="1"/>
    <col min="26" max="26" width="12.7109375" style="22" customWidth="1"/>
    <col min="27" max="27" width="18.7109375" style="22" customWidth="1"/>
    <col min="28" max="28" width="16.140625" style="21" customWidth="1"/>
    <col min="29" max="29" width="14.140625" style="21" customWidth="1"/>
    <col min="30" max="33" width="14.140625" style="22" customWidth="1"/>
    <col min="34" max="39" width="12.7109375" style="22" customWidth="1"/>
    <col min="40" max="40" width="12.85546875" style="1" customWidth="1"/>
    <col min="41" max="41" width="12.7109375" style="1" customWidth="1"/>
    <col min="42" max="42" width="12.85546875" style="1" customWidth="1"/>
    <col min="43" max="43" width="12.85546875" style="1" hidden="1" customWidth="1"/>
    <col min="44" max="44" width="14.28515625" style="1" hidden="1" customWidth="1"/>
    <col min="45" max="45" width="13.140625" style="1" customWidth="1"/>
    <col min="46" max="46" width="12.28515625" style="1" customWidth="1"/>
    <col min="47" max="47" width="114.140625" style="1" hidden="1" customWidth="1"/>
    <col min="48" max="48" width="47.42578125" style="1" hidden="1" customWidth="1"/>
    <col min="49" max="49" width="44" style="1" hidden="1" customWidth="1"/>
    <col min="50" max="50" width="38.85546875" style="1" hidden="1" customWidth="1"/>
    <col min="51" max="51" width="38.42578125" style="1" hidden="1" customWidth="1"/>
    <col min="52" max="52" width="100.7109375" style="1" hidden="1" customWidth="1"/>
    <col min="53" max="53" width="73.85546875" style="1" hidden="1" customWidth="1"/>
    <col min="54" max="54" width="28.42578125" style="1" hidden="1" customWidth="1"/>
    <col min="55" max="55" width="42.7109375" style="1" hidden="1" customWidth="1"/>
    <col min="56" max="56" width="41.140625" style="1" hidden="1" customWidth="1"/>
    <col min="57" max="57" width="94.42578125" style="1" customWidth="1"/>
    <col min="58" max="58" width="38.28515625" style="1" customWidth="1"/>
    <col min="59" max="59" width="46.42578125" style="1" customWidth="1"/>
    <col min="60" max="60" width="35.140625" style="1" customWidth="1"/>
    <col min="61" max="61" width="27.42578125" style="1" customWidth="1"/>
    <col min="62" max="16384" width="10.85546875" style="1"/>
  </cols>
  <sheetData>
    <row r="1" spans="1:61" ht="21" customHeight="1" thickBot="1" x14ac:dyDescent="0.3">
      <c r="B1" s="4"/>
      <c r="C1" s="4"/>
      <c r="D1" s="4"/>
      <c r="E1" s="4"/>
      <c r="F1" s="4"/>
      <c r="G1" s="4"/>
      <c r="H1" s="4"/>
      <c r="I1" s="4"/>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4"/>
      <c r="AO1" s="4"/>
      <c r="AP1" s="4"/>
      <c r="AQ1" s="4"/>
      <c r="AR1" s="4"/>
      <c r="AS1" s="4"/>
      <c r="AT1" s="4"/>
      <c r="AU1" s="4"/>
      <c r="AV1" s="4"/>
      <c r="AW1" s="4"/>
      <c r="AX1" s="4"/>
      <c r="AY1" s="4"/>
    </row>
    <row r="2" spans="1:61" s="36" customFormat="1" ht="56.25" customHeight="1" x14ac:dyDescent="0.5">
      <c r="A2" s="232"/>
      <c r="B2" s="233"/>
      <c r="C2" s="233"/>
      <c r="D2" s="233"/>
      <c r="E2" s="233"/>
      <c r="F2" s="233"/>
      <c r="G2" s="234"/>
      <c r="H2" s="210" t="s">
        <v>130</v>
      </c>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2"/>
    </row>
    <row r="3" spans="1:61" s="36" customFormat="1" ht="84.75" customHeight="1" x14ac:dyDescent="0.5">
      <c r="A3" s="235"/>
      <c r="B3" s="236"/>
      <c r="C3" s="236"/>
      <c r="D3" s="236"/>
      <c r="E3" s="236"/>
      <c r="F3" s="236"/>
      <c r="G3" s="237"/>
      <c r="H3" s="241" t="s">
        <v>125</v>
      </c>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c r="AU3" s="242"/>
      <c r="AV3" s="242"/>
      <c r="AW3" s="242"/>
      <c r="AX3" s="242"/>
      <c r="AY3" s="243"/>
    </row>
    <row r="4" spans="1:61" s="35" customFormat="1" ht="63" customHeight="1" thickBot="1" x14ac:dyDescent="0.45">
      <c r="A4" s="238"/>
      <c r="B4" s="239"/>
      <c r="C4" s="239"/>
      <c r="D4" s="239"/>
      <c r="E4" s="239"/>
      <c r="F4" s="239"/>
      <c r="G4" s="240"/>
      <c r="H4" s="222" t="s">
        <v>118</v>
      </c>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4"/>
      <c r="AN4" s="222" t="s">
        <v>119</v>
      </c>
      <c r="AO4" s="223"/>
      <c r="AP4" s="223"/>
      <c r="AQ4" s="223"/>
      <c r="AR4" s="223"/>
      <c r="AS4" s="223"/>
      <c r="AT4" s="223"/>
      <c r="AU4" s="223"/>
      <c r="AV4" s="223"/>
      <c r="AW4" s="223"/>
      <c r="AX4" s="223"/>
      <c r="AY4" s="225"/>
    </row>
    <row r="5" spans="1:61" ht="41.25" customHeight="1" x14ac:dyDescent="0.25">
      <c r="A5" s="226" t="s">
        <v>0</v>
      </c>
      <c r="B5" s="227"/>
      <c r="C5" s="227"/>
      <c r="D5" s="227"/>
      <c r="E5" s="227"/>
      <c r="F5" s="227"/>
      <c r="G5" s="227"/>
      <c r="H5" s="227"/>
      <c r="I5" s="227"/>
      <c r="J5" s="227"/>
      <c r="K5" s="227"/>
      <c r="L5" s="227"/>
      <c r="M5" s="227"/>
      <c r="N5" s="227"/>
      <c r="O5" s="227"/>
      <c r="P5" s="227"/>
      <c r="Q5" s="227"/>
      <c r="R5" s="228"/>
      <c r="S5" s="213" t="s">
        <v>131</v>
      </c>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5"/>
    </row>
    <row r="6" spans="1:61" ht="26.25" customHeight="1" x14ac:dyDescent="0.25">
      <c r="A6" s="229" t="s">
        <v>2</v>
      </c>
      <c r="B6" s="230"/>
      <c r="C6" s="230"/>
      <c r="D6" s="230"/>
      <c r="E6" s="230"/>
      <c r="F6" s="230"/>
      <c r="G6" s="230"/>
      <c r="H6" s="230"/>
      <c r="I6" s="230"/>
      <c r="J6" s="230"/>
      <c r="K6" s="230"/>
      <c r="L6" s="230"/>
      <c r="M6" s="230"/>
      <c r="N6" s="230"/>
      <c r="O6" s="230"/>
      <c r="P6" s="230"/>
      <c r="Q6" s="230"/>
      <c r="R6" s="231"/>
      <c r="S6" s="216" t="s">
        <v>139</v>
      </c>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8"/>
    </row>
    <row r="7" spans="1:61" ht="30" customHeight="1" x14ac:dyDescent="0.25">
      <c r="A7" s="208" t="s">
        <v>3</v>
      </c>
      <c r="B7" s="209"/>
      <c r="C7" s="209"/>
      <c r="D7" s="209"/>
      <c r="E7" s="209"/>
      <c r="F7" s="209"/>
      <c r="G7" s="209"/>
      <c r="H7" s="209"/>
      <c r="I7" s="209"/>
      <c r="J7" s="209"/>
      <c r="K7" s="209"/>
      <c r="L7" s="209"/>
      <c r="M7" s="209"/>
      <c r="N7" s="209"/>
      <c r="O7" s="209"/>
      <c r="P7" s="209"/>
      <c r="Q7" s="209"/>
      <c r="R7" s="209"/>
      <c r="S7" s="216" t="s">
        <v>140</v>
      </c>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8"/>
    </row>
    <row r="8" spans="1:61" ht="30" customHeight="1" thickBot="1" x14ac:dyDescent="0.3">
      <c r="A8" s="208" t="s">
        <v>1</v>
      </c>
      <c r="B8" s="209"/>
      <c r="C8" s="209"/>
      <c r="D8" s="209"/>
      <c r="E8" s="209"/>
      <c r="F8" s="209"/>
      <c r="G8" s="209"/>
      <c r="H8" s="209"/>
      <c r="I8" s="209"/>
      <c r="J8" s="209"/>
      <c r="K8" s="209"/>
      <c r="L8" s="209"/>
      <c r="M8" s="209"/>
      <c r="N8" s="209"/>
      <c r="O8" s="209"/>
      <c r="P8" s="209"/>
      <c r="Q8" s="209"/>
      <c r="R8" s="209"/>
      <c r="S8" s="219" t="s">
        <v>141</v>
      </c>
      <c r="T8" s="220"/>
      <c r="U8" s="220"/>
      <c r="V8" s="220"/>
      <c r="W8" s="220"/>
      <c r="X8" s="220"/>
      <c r="Y8" s="220"/>
      <c r="Z8" s="220"/>
      <c r="AA8" s="220"/>
      <c r="AB8" s="220"/>
      <c r="AC8" s="220"/>
      <c r="AD8" s="220"/>
      <c r="AE8" s="220"/>
      <c r="AF8" s="220"/>
      <c r="AG8" s="220"/>
      <c r="AH8" s="220"/>
      <c r="AI8" s="220"/>
      <c r="AJ8" s="220"/>
      <c r="AK8" s="220"/>
      <c r="AL8" s="220"/>
      <c r="AM8" s="220"/>
      <c r="AN8" s="220"/>
      <c r="AO8" s="220"/>
      <c r="AP8" s="220"/>
      <c r="AQ8" s="220"/>
      <c r="AR8" s="220"/>
      <c r="AS8" s="220"/>
      <c r="AT8" s="220"/>
      <c r="AU8" s="220"/>
      <c r="AV8" s="220"/>
      <c r="AW8" s="220"/>
      <c r="AX8" s="220"/>
      <c r="AY8" s="221"/>
    </row>
    <row r="9" spans="1:61" ht="36" customHeight="1" thickBot="1" x14ac:dyDescent="0.3">
      <c r="A9" s="246"/>
      <c r="B9" s="247"/>
      <c r="C9" s="247"/>
      <c r="D9" s="247"/>
      <c r="E9" s="247"/>
      <c r="F9" s="247"/>
      <c r="G9" s="247"/>
      <c r="H9" s="247"/>
      <c r="I9" s="247"/>
      <c r="J9" s="247"/>
      <c r="K9" s="247"/>
      <c r="L9" s="247"/>
      <c r="M9" s="247"/>
      <c r="N9" s="247"/>
      <c r="O9" s="247"/>
      <c r="P9" s="247"/>
      <c r="Q9" s="247"/>
      <c r="R9" s="25"/>
      <c r="S9" s="25"/>
      <c r="T9" s="25"/>
      <c r="U9" s="25"/>
      <c r="V9" s="25"/>
      <c r="W9" s="25"/>
      <c r="X9" s="25"/>
      <c r="Y9" s="25"/>
      <c r="Z9" s="25"/>
      <c r="AA9" s="25"/>
      <c r="AB9" s="25"/>
      <c r="AC9" s="25"/>
      <c r="AD9" s="25"/>
      <c r="AE9" s="25"/>
      <c r="AF9" s="25"/>
      <c r="AG9" s="25"/>
      <c r="AH9" s="25"/>
      <c r="AI9" s="25"/>
      <c r="AJ9" s="25"/>
      <c r="AK9" s="25"/>
      <c r="AL9" s="25"/>
      <c r="AM9" s="25"/>
      <c r="AN9" s="26"/>
      <c r="AO9" s="26"/>
      <c r="AP9" s="26"/>
      <c r="AQ9" s="26"/>
      <c r="AR9" s="26"/>
      <c r="AS9" s="26"/>
      <c r="AT9" s="26"/>
      <c r="AU9" s="26"/>
      <c r="AV9" s="26"/>
      <c r="AW9" s="26"/>
      <c r="AX9" s="26"/>
      <c r="AY9" s="27"/>
    </row>
    <row r="10" spans="1:61" s="2" customFormat="1" ht="42" customHeight="1" x14ac:dyDescent="0.25">
      <c r="A10" s="250" t="s">
        <v>107</v>
      </c>
      <c r="B10" s="207"/>
      <c r="C10" s="207"/>
      <c r="D10" s="207" t="s">
        <v>81</v>
      </c>
      <c r="E10" s="207"/>
      <c r="F10" s="207" t="s">
        <v>83</v>
      </c>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t="s">
        <v>91</v>
      </c>
      <c r="AT10" s="207" t="s">
        <v>92</v>
      </c>
      <c r="AU10" s="195" t="s">
        <v>161</v>
      </c>
      <c r="AV10" s="195" t="s">
        <v>93</v>
      </c>
      <c r="AW10" s="195" t="s">
        <v>94</v>
      </c>
      <c r="AX10" s="195" t="s">
        <v>95</v>
      </c>
      <c r="AY10" s="198" t="s">
        <v>96</v>
      </c>
      <c r="AZ10" s="195" t="s">
        <v>177</v>
      </c>
      <c r="BA10" s="195" t="s">
        <v>93</v>
      </c>
      <c r="BB10" s="195" t="s">
        <v>94</v>
      </c>
      <c r="BC10" s="195" t="s">
        <v>95</v>
      </c>
      <c r="BD10" s="198" t="s">
        <v>96</v>
      </c>
      <c r="BE10" s="195" t="s">
        <v>187</v>
      </c>
      <c r="BF10" s="195" t="s">
        <v>93</v>
      </c>
      <c r="BG10" s="195" t="s">
        <v>94</v>
      </c>
      <c r="BH10" s="195" t="s">
        <v>95</v>
      </c>
      <c r="BI10" s="198" t="s">
        <v>96</v>
      </c>
    </row>
    <row r="11" spans="1:61" s="3" customFormat="1" ht="45.75" customHeight="1" x14ac:dyDescent="0.2">
      <c r="A11" s="248" t="s">
        <v>106</v>
      </c>
      <c r="B11" s="251" t="s">
        <v>80</v>
      </c>
      <c r="C11" s="202" t="s">
        <v>108</v>
      </c>
      <c r="D11" s="202" t="s">
        <v>66</v>
      </c>
      <c r="E11" s="202" t="s">
        <v>82</v>
      </c>
      <c r="F11" s="202" t="s">
        <v>84</v>
      </c>
      <c r="G11" s="202" t="s">
        <v>85</v>
      </c>
      <c r="H11" s="202" t="s">
        <v>86</v>
      </c>
      <c r="I11" s="202" t="s">
        <v>87</v>
      </c>
      <c r="J11" s="202" t="s">
        <v>88</v>
      </c>
      <c r="K11" s="37"/>
      <c r="L11" s="203" t="s">
        <v>89</v>
      </c>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5"/>
      <c r="AN11" s="202" t="s">
        <v>90</v>
      </c>
      <c r="AO11" s="202"/>
      <c r="AP11" s="202"/>
      <c r="AQ11" s="202"/>
      <c r="AR11" s="202"/>
      <c r="AS11" s="202"/>
      <c r="AT11" s="202"/>
      <c r="AU11" s="196"/>
      <c r="AV11" s="196"/>
      <c r="AW11" s="196"/>
      <c r="AX11" s="196"/>
      <c r="AY11" s="199"/>
      <c r="AZ11" s="196"/>
      <c r="BA11" s="196"/>
      <c r="BB11" s="196"/>
      <c r="BC11" s="196"/>
      <c r="BD11" s="199"/>
      <c r="BE11" s="196"/>
      <c r="BF11" s="196"/>
      <c r="BG11" s="196"/>
      <c r="BH11" s="196"/>
      <c r="BI11" s="199"/>
    </row>
    <row r="12" spans="1:61" s="3" customFormat="1" ht="24.75" customHeight="1" x14ac:dyDescent="0.2">
      <c r="A12" s="248"/>
      <c r="B12" s="251"/>
      <c r="C12" s="202"/>
      <c r="D12" s="202"/>
      <c r="E12" s="202"/>
      <c r="F12" s="202"/>
      <c r="G12" s="202"/>
      <c r="H12" s="202"/>
      <c r="I12" s="202"/>
      <c r="J12" s="202"/>
      <c r="K12" s="38"/>
      <c r="L12" s="201">
        <v>2016</v>
      </c>
      <c r="M12" s="201"/>
      <c r="N12" s="201"/>
      <c r="O12" s="203">
        <v>2017</v>
      </c>
      <c r="P12" s="204"/>
      <c r="Q12" s="204"/>
      <c r="R12" s="204"/>
      <c r="S12" s="204"/>
      <c r="T12" s="205"/>
      <c r="U12" s="203">
        <v>2018</v>
      </c>
      <c r="V12" s="204"/>
      <c r="W12" s="204"/>
      <c r="X12" s="204"/>
      <c r="Y12" s="204"/>
      <c r="Z12" s="205"/>
      <c r="AA12" s="203">
        <v>2019</v>
      </c>
      <c r="AB12" s="204"/>
      <c r="AC12" s="204"/>
      <c r="AD12" s="128"/>
      <c r="AE12" s="131">
        <v>2019</v>
      </c>
      <c r="AF12" s="131"/>
      <c r="AG12" s="131">
        <v>2019</v>
      </c>
      <c r="AH12" s="203">
        <v>2020</v>
      </c>
      <c r="AI12" s="204"/>
      <c r="AJ12" s="204"/>
      <c r="AK12" s="204"/>
      <c r="AL12" s="204"/>
      <c r="AM12" s="205"/>
      <c r="AN12" s="202" t="s">
        <v>4</v>
      </c>
      <c r="AO12" s="202" t="s">
        <v>175</v>
      </c>
      <c r="AP12" s="202" t="s">
        <v>184</v>
      </c>
      <c r="AQ12" s="202" t="s">
        <v>160</v>
      </c>
      <c r="AR12" s="202" t="s">
        <v>5</v>
      </c>
      <c r="AS12" s="202"/>
      <c r="AT12" s="202"/>
      <c r="AU12" s="196"/>
      <c r="AV12" s="196"/>
      <c r="AW12" s="196"/>
      <c r="AX12" s="196"/>
      <c r="AY12" s="199"/>
      <c r="AZ12" s="196"/>
      <c r="BA12" s="196"/>
      <c r="BB12" s="196"/>
      <c r="BC12" s="196"/>
      <c r="BD12" s="199"/>
      <c r="BE12" s="196"/>
      <c r="BF12" s="196"/>
      <c r="BG12" s="196"/>
      <c r="BH12" s="196"/>
      <c r="BI12" s="199"/>
    </row>
    <row r="13" spans="1:61" s="3" customFormat="1" ht="60" customHeight="1" thickBot="1" x14ac:dyDescent="0.25">
      <c r="A13" s="249"/>
      <c r="B13" s="252"/>
      <c r="C13" s="206"/>
      <c r="D13" s="206"/>
      <c r="E13" s="206"/>
      <c r="F13" s="206"/>
      <c r="G13" s="206"/>
      <c r="H13" s="206"/>
      <c r="I13" s="206"/>
      <c r="J13" s="206"/>
      <c r="K13" s="39" t="s">
        <v>109</v>
      </c>
      <c r="L13" s="39" t="s">
        <v>113</v>
      </c>
      <c r="M13" s="39" t="s">
        <v>117</v>
      </c>
      <c r="N13" s="39" t="s">
        <v>29</v>
      </c>
      <c r="O13" s="39" t="s">
        <v>112</v>
      </c>
      <c r="P13" s="39" t="s">
        <v>115</v>
      </c>
      <c r="Q13" s="39" t="s">
        <v>116</v>
      </c>
      <c r="R13" s="39" t="s">
        <v>113</v>
      </c>
      <c r="S13" s="39" t="s">
        <v>117</v>
      </c>
      <c r="T13" s="39" t="s">
        <v>29</v>
      </c>
      <c r="U13" s="39" t="s">
        <v>112</v>
      </c>
      <c r="V13" s="39" t="s">
        <v>115</v>
      </c>
      <c r="W13" s="39" t="s">
        <v>116</v>
      </c>
      <c r="X13" s="39" t="s">
        <v>113</v>
      </c>
      <c r="Y13" s="39" t="s">
        <v>117</v>
      </c>
      <c r="Z13" s="39" t="s">
        <v>29</v>
      </c>
      <c r="AA13" s="68" t="s">
        <v>112</v>
      </c>
      <c r="AB13" s="68" t="s">
        <v>115</v>
      </c>
      <c r="AC13" s="68" t="s">
        <v>116</v>
      </c>
      <c r="AD13" s="68" t="s">
        <v>158</v>
      </c>
      <c r="AE13" s="133" t="s">
        <v>159</v>
      </c>
      <c r="AF13" s="130" t="s">
        <v>117</v>
      </c>
      <c r="AG13" s="130" t="s">
        <v>29</v>
      </c>
      <c r="AH13" s="39" t="s">
        <v>112</v>
      </c>
      <c r="AI13" s="39" t="s">
        <v>115</v>
      </c>
      <c r="AJ13" s="39" t="s">
        <v>176</v>
      </c>
      <c r="AK13" s="39" t="s">
        <v>186</v>
      </c>
      <c r="AL13" s="68" t="s">
        <v>117</v>
      </c>
      <c r="AM13" s="68" t="s">
        <v>29</v>
      </c>
      <c r="AN13" s="206"/>
      <c r="AO13" s="206"/>
      <c r="AP13" s="206"/>
      <c r="AQ13" s="206"/>
      <c r="AR13" s="206"/>
      <c r="AS13" s="206"/>
      <c r="AT13" s="206"/>
      <c r="AU13" s="197"/>
      <c r="AV13" s="197"/>
      <c r="AW13" s="197"/>
      <c r="AX13" s="197"/>
      <c r="AY13" s="200"/>
      <c r="AZ13" s="197"/>
      <c r="BA13" s="197"/>
      <c r="BB13" s="197"/>
      <c r="BC13" s="197"/>
      <c r="BD13" s="200"/>
      <c r="BE13" s="197"/>
      <c r="BF13" s="197"/>
      <c r="BG13" s="197"/>
      <c r="BH13" s="197"/>
      <c r="BI13" s="200"/>
    </row>
    <row r="14" spans="1:61" s="3" customFormat="1" ht="389.1" customHeight="1" x14ac:dyDescent="0.2">
      <c r="A14" s="255">
        <v>17</v>
      </c>
      <c r="B14" s="255">
        <v>980</v>
      </c>
      <c r="C14" s="257" t="s">
        <v>142</v>
      </c>
      <c r="D14" s="99">
        <v>262</v>
      </c>
      <c r="E14" s="99" t="s">
        <v>143</v>
      </c>
      <c r="F14" s="100">
        <v>169</v>
      </c>
      <c r="G14" s="99" t="s">
        <v>144</v>
      </c>
      <c r="H14" s="99" t="s">
        <v>145</v>
      </c>
      <c r="I14" s="99" t="s">
        <v>146</v>
      </c>
      <c r="J14" s="101">
        <v>15</v>
      </c>
      <c r="K14" s="78">
        <v>15</v>
      </c>
      <c r="L14" s="78">
        <v>0</v>
      </c>
      <c r="M14" s="78">
        <v>0</v>
      </c>
      <c r="N14" s="78">
        <v>0</v>
      </c>
      <c r="O14" s="78">
        <v>0</v>
      </c>
      <c r="P14" s="78">
        <v>0</v>
      </c>
      <c r="Q14" s="78">
        <v>0</v>
      </c>
      <c r="R14" s="78">
        <v>0</v>
      </c>
      <c r="S14" s="79">
        <v>0</v>
      </c>
      <c r="T14" s="78">
        <v>0</v>
      </c>
      <c r="U14" s="78">
        <v>7</v>
      </c>
      <c r="V14" s="78">
        <v>7</v>
      </c>
      <c r="W14" s="142">
        <v>7</v>
      </c>
      <c r="X14" s="80">
        <v>0</v>
      </c>
      <c r="Y14" s="78">
        <v>0</v>
      </c>
      <c r="Z14" s="78">
        <v>0</v>
      </c>
      <c r="AA14" s="78">
        <v>15</v>
      </c>
      <c r="AB14" s="78">
        <v>15</v>
      </c>
      <c r="AC14" s="78">
        <v>15</v>
      </c>
      <c r="AD14" s="78">
        <v>14</v>
      </c>
      <c r="AE14" s="78">
        <v>14</v>
      </c>
      <c r="AF14" s="78">
        <v>14</v>
      </c>
      <c r="AG14" s="78">
        <v>0</v>
      </c>
      <c r="AH14" s="78">
        <v>15</v>
      </c>
      <c r="AI14" s="78">
        <v>15</v>
      </c>
      <c r="AJ14" s="78">
        <v>15</v>
      </c>
      <c r="AK14" s="78">
        <v>15</v>
      </c>
      <c r="AL14" s="429"/>
      <c r="AM14" s="429"/>
      <c r="AN14" s="78">
        <v>0</v>
      </c>
      <c r="AO14" s="78">
        <v>0</v>
      </c>
      <c r="AP14" s="78">
        <v>0</v>
      </c>
      <c r="AQ14" s="78">
        <v>0</v>
      </c>
      <c r="AR14" s="78">
        <v>0</v>
      </c>
      <c r="AS14" s="103">
        <v>0</v>
      </c>
      <c r="AT14" s="103">
        <v>0</v>
      </c>
      <c r="AU14" s="154" t="s">
        <v>168</v>
      </c>
      <c r="AV14" s="175" t="s">
        <v>167</v>
      </c>
      <c r="AW14" s="178" t="s">
        <v>171</v>
      </c>
      <c r="AX14" s="172" t="s">
        <v>164</v>
      </c>
      <c r="AY14" s="153" t="s">
        <v>165</v>
      </c>
      <c r="AZ14" s="172" t="s">
        <v>181</v>
      </c>
      <c r="BA14" s="175" t="s">
        <v>182</v>
      </c>
      <c r="BB14" s="175" t="s">
        <v>180</v>
      </c>
      <c r="BC14" s="172" t="s">
        <v>164</v>
      </c>
      <c r="BD14" s="153" t="s">
        <v>178</v>
      </c>
      <c r="BE14" s="172" t="s">
        <v>197</v>
      </c>
      <c r="BF14" s="175" t="s">
        <v>191</v>
      </c>
      <c r="BG14" s="175" t="s">
        <v>198</v>
      </c>
      <c r="BH14" s="172" t="s">
        <v>164</v>
      </c>
      <c r="BI14" s="153" t="s">
        <v>178</v>
      </c>
    </row>
    <row r="15" spans="1:61" s="3" customFormat="1" ht="168" customHeight="1" x14ac:dyDescent="0.2">
      <c r="A15" s="256"/>
      <c r="B15" s="256"/>
      <c r="C15" s="258"/>
      <c r="D15" s="100">
        <v>258</v>
      </c>
      <c r="E15" s="99" t="s">
        <v>147</v>
      </c>
      <c r="F15" s="100">
        <v>168</v>
      </c>
      <c r="G15" s="174" t="s">
        <v>148</v>
      </c>
      <c r="H15" s="99" t="s">
        <v>149</v>
      </c>
      <c r="I15" s="99" t="s">
        <v>146</v>
      </c>
      <c r="J15" s="177">
        <v>250000</v>
      </c>
      <c r="K15" s="78">
        <v>250000</v>
      </c>
      <c r="L15" s="102">
        <v>10000</v>
      </c>
      <c r="M15" s="102">
        <v>28812</v>
      </c>
      <c r="N15" s="143">
        <v>28812</v>
      </c>
      <c r="O15" s="78">
        <v>0</v>
      </c>
      <c r="P15" s="78">
        <v>0</v>
      </c>
      <c r="Q15" s="78">
        <v>0</v>
      </c>
      <c r="R15" s="78">
        <v>0</v>
      </c>
      <c r="S15" s="79">
        <v>0</v>
      </c>
      <c r="T15" s="78">
        <v>0</v>
      </c>
      <c r="U15" s="102">
        <v>0</v>
      </c>
      <c r="V15" s="102">
        <v>0</v>
      </c>
      <c r="W15" s="102">
        <v>0</v>
      </c>
      <c r="X15" s="102">
        <v>10863</v>
      </c>
      <c r="Y15" s="102">
        <f>+X15+14056</f>
        <v>24919</v>
      </c>
      <c r="Z15" s="102">
        <v>24919</v>
      </c>
      <c r="AA15" s="102">
        <v>125078</v>
      </c>
      <c r="AB15" s="102">
        <v>125078</v>
      </c>
      <c r="AC15" s="102">
        <v>125078</v>
      </c>
      <c r="AD15" s="102">
        <v>125078</v>
      </c>
      <c r="AE15" s="102">
        <v>125078</v>
      </c>
      <c r="AF15" s="102">
        <v>131150</v>
      </c>
      <c r="AG15" s="102">
        <v>131150</v>
      </c>
      <c r="AH15" s="102">
        <v>65119</v>
      </c>
      <c r="AI15" s="102">
        <v>65119</v>
      </c>
      <c r="AJ15" s="102">
        <v>65119</v>
      </c>
      <c r="AK15" s="102">
        <v>65119</v>
      </c>
      <c r="AL15" s="141"/>
      <c r="AM15" s="141"/>
      <c r="AN15" s="78">
        <v>0</v>
      </c>
      <c r="AO15" s="78">
        <v>0</v>
      </c>
      <c r="AP15" s="102">
        <v>0</v>
      </c>
      <c r="AQ15" s="102"/>
      <c r="AR15" s="102"/>
      <c r="AS15" s="103">
        <f>+AQ15/AD15</f>
        <v>0</v>
      </c>
      <c r="AT15" s="158">
        <f>+(N15+Z15+AG15+AN15)/K15</f>
        <v>0.73952399999999996</v>
      </c>
      <c r="AU15" s="156" t="s">
        <v>169</v>
      </c>
      <c r="AV15" s="175" t="s">
        <v>170</v>
      </c>
      <c r="AW15" s="175" t="s">
        <v>166</v>
      </c>
      <c r="AX15" s="172" t="s">
        <v>164</v>
      </c>
      <c r="AY15" s="171" t="s">
        <v>173</v>
      </c>
      <c r="AZ15" s="172" t="s">
        <v>179</v>
      </c>
      <c r="BA15" s="175" t="s">
        <v>195</v>
      </c>
      <c r="BB15" s="175" t="s">
        <v>166</v>
      </c>
      <c r="BC15" s="172" t="s">
        <v>164</v>
      </c>
      <c r="BD15" s="172"/>
      <c r="BE15" s="179" t="s">
        <v>190</v>
      </c>
      <c r="BF15" s="175" t="s">
        <v>195</v>
      </c>
      <c r="BG15" s="175" t="s">
        <v>198</v>
      </c>
      <c r="BH15" s="172" t="s">
        <v>164</v>
      </c>
      <c r="BI15" s="173"/>
    </row>
    <row r="16" spans="1:61" x14ac:dyDescent="0.25">
      <c r="A16" s="4"/>
      <c r="B16" s="4"/>
      <c r="C16" s="4"/>
      <c r="D16" s="4"/>
      <c r="E16" s="4"/>
      <c r="F16" s="4"/>
      <c r="G16" s="4"/>
      <c r="H16" s="4"/>
      <c r="I16" s="4"/>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4"/>
      <c r="AO16" s="4"/>
      <c r="AP16" s="132"/>
      <c r="AQ16" s="4"/>
      <c r="AR16" s="4"/>
      <c r="AS16" s="4"/>
      <c r="AT16" s="157"/>
      <c r="AU16" s="155"/>
      <c r="AV16" s="4"/>
      <c r="AW16" s="4"/>
      <c r="AX16" s="4"/>
      <c r="AY16" s="4"/>
      <c r="AZ16" s="169"/>
      <c r="BA16" s="170"/>
      <c r="BB16" s="170"/>
      <c r="BC16" s="169"/>
      <c r="BD16" s="169"/>
    </row>
    <row r="17" spans="1:56" x14ac:dyDescent="0.25">
      <c r="A17" s="4"/>
      <c r="B17" s="4"/>
      <c r="C17" s="4"/>
      <c r="D17" s="4"/>
      <c r="E17" s="4"/>
      <c r="F17" s="4"/>
      <c r="G17" s="4"/>
      <c r="H17" s="4"/>
      <c r="I17" s="4"/>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4"/>
      <c r="AO17" s="4"/>
      <c r="AP17" s="4"/>
      <c r="AQ17" s="4"/>
      <c r="AR17" s="4"/>
      <c r="AS17" s="4"/>
      <c r="AT17" s="4"/>
      <c r="AU17" s="4"/>
      <c r="AV17" s="4"/>
      <c r="AW17" s="4"/>
      <c r="AX17" s="4"/>
      <c r="AY17" s="4"/>
      <c r="AZ17" s="169"/>
      <c r="BA17" s="170"/>
      <c r="BB17" s="170"/>
      <c r="BC17" s="169"/>
      <c r="BD17" s="169"/>
    </row>
    <row r="18" spans="1:56" x14ac:dyDescent="0.25">
      <c r="A18" s="62" t="s">
        <v>120</v>
      </c>
      <c r="B18" s="4"/>
      <c r="C18" s="4"/>
      <c r="D18" s="4"/>
      <c r="E18" s="4"/>
      <c r="F18" s="4"/>
      <c r="G18" s="4"/>
      <c r="H18" s="4"/>
      <c r="I18" s="4"/>
      <c r="J18" s="15"/>
      <c r="K18" s="15"/>
      <c r="L18" s="15"/>
      <c r="M18" s="15"/>
      <c r="N18" s="15"/>
      <c r="O18" s="15"/>
      <c r="P18" s="15"/>
      <c r="Q18" s="15"/>
      <c r="R18" s="15"/>
      <c r="S18" s="15"/>
      <c r="T18" s="176"/>
      <c r="U18" s="15"/>
      <c r="V18" s="15"/>
      <c r="W18" s="15"/>
      <c r="X18" s="15"/>
      <c r="Y18" s="15"/>
      <c r="Z18" s="15"/>
      <c r="AA18" s="15"/>
      <c r="AB18" s="15"/>
      <c r="AC18" s="15"/>
      <c r="AD18" s="15"/>
      <c r="AE18" s="15"/>
      <c r="AF18" s="15"/>
      <c r="AG18" s="15"/>
      <c r="AH18" s="15"/>
      <c r="AI18" s="15"/>
      <c r="AJ18" s="15"/>
      <c r="AK18" s="15"/>
      <c r="AL18" s="15"/>
      <c r="AM18" s="15"/>
      <c r="AN18" s="4"/>
      <c r="AO18" s="4"/>
      <c r="AP18" s="4"/>
      <c r="AQ18" s="4"/>
      <c r="AR18" s="4"/>
      <c r="AS18" s="4"/>
      <c r="AT18" s="4"/>
      <c r="AU18" s="4"/>
      <c r="AV18" s="4"/>
      <c r="AW18" s="4"/>
      <c r="AX18" s="4"/>
      <c r="AY18" s="4"/>
      <c r="AZ18" s="169"/>
      <c r="BA18" s="170"/>
      <c r="BB18" s="170"/>
      <c r="BC18" s="169"/>
      <c r="BD18" s="169"/>
    </row>
    <row r="19" spans="1:56" ht="25.5" customHeight="1" x14ac:dyDescent="0.25">
      <c r="A19" s="60" t="s">
        <v>121</v>
      </c>
      <c r="B19" s="253" t="s">
        <v>122</v>
      </c>
      <c r="C19" s="253"/>
      <c r="D19" s="253"/>
      <c r="E19" s="253"/>
      <c r="F19" s="253"/>
      <c r="G19" s="253"/>
      <c r="H19" s="244" t="s">
        <v>123</v>
      </c>
      <c r="I19" s="244"/>
      <c r="J19" s="244"/>
      <c r="K19" s="244"/>
      <c r="L19" s="15"/>
      <c r="M19" s="15"/>
      <c r="N19" s="15"/>
      <c r="O19" s="15"/>
      <c r="P19" s="15"/>
      <c r="Q19" s="15"/>
      <c r="R19" s="15"/>
      <c r="S19" s="15"/>
      <c r="T19" s="15"/>
      <c r="U19" s="15"/>
      <c r="V19" s="15"/>
      <c r="W19" s="15"/>
      <c r="X19" s="15"/>
      <c r="Y19" s="15"/>
      <c r="Z19" s="15"/>
      <c r="AA19" s="15"/>
      <c r="AB19" s="15"/>
      <c r="AC19" s="15"/>
      <c r="AD19" s="15"/>
      <c r="AE19" s="66">
        <f>+AE15-AD15</f>
        <v>0</v>
      </c>
      <c r="AF19" s="15"/>
      <c r="AG19" s="15"/>
      <c r="AH19" s="15"/>
      <c r="AI19" s="15"/>
      <c r="AJ19" s="15"/>
      <c r="AK19" s="15"/>
      <c r="AL19" s="15"/>
      <c r="AM19" s="15"/>
      <c r="AN19" s="4"/>
      <c r="AO19" s="4"/>
      <c r="AP19" s="4"/>
      <c r="AQ19" s="4"/>
      <c r="AR19" s="4"/>
      <c r="AS19" s="4"/>
      <c r="AT19" s="4"/>
      <c r="AU19" s="4"/>
      <c r="AV19" s="4"/>
      <c r="AW19" s="4"/>
      <c r="AX19" s="4"/>
      <c r="AY19" s="4"/>
      <c r="AZ19" s="169"/>
      <c r="BA19" s="170"/>
      <c r="BB19" s="170"/>
      <c r="BC19" s="169"/>
      <c r="BD19" s="169"/>
    </row>
    <row r="20" spans="1:56" ht="25.5" customHeight="1" x14ac:dyDescent="0.25">
      <c r="A20" s="61">
        <v>11</v>
      </c>
      <c r="B20" s="254" t="s">
        <v>124</v>
      </c>
      <c r="C20" s="254"/>
      <c r="D20" s="254"/>
      <c r="E20" s="254"/>
      <c r="F20" s="254"/>
      <c r="G20" s="254"/>
      <c r="H20" s="245" t="s">
        <v>126</v>
      </c>
      <c r="I20" s="245"/>
      <c r="J20" s="245"/>
      <c r="K20" s="24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4"/>
      <c r="AO20" s="4"/>
      <c r="AP20" s="4"/>
      <c r="AQ20" s="4"/>
      <c r="AR20" s="4"/>
      <c r="AS20" s="4"/>
      <c r="AT20" s="4"/>
      <c r="AU20" s="4"/>
      <c r="AV20" s="4"/>
      <c r="AW20" s="4"/>
      <c r="AX20" s="4"/>
      <c r="AY20" s="4"/>
    </row>
  </sheetData>
  <mergeCells count="63">
    <mergeCell ref="BE10:BE13"/>
    <mergeCell ref="BF10:BF13"/>
    <mergeCell ref="BG10:BG13"/>
    <mergeCell ref="BH10:BH13"/>
    <mergeCell ref="BI10:BI13"/>
    <mergeCell ref="H19:K19"/>
    <mergeCell ref="H20:K20"/>
    <mergeCell ref="A9:Q9"/>
    <mergeCell ref="A11:A13"/>
    <mergeCell ref="A10:C10"/>
    <mergeCell ref="D10:E10"/>
    <mergeCell ref="J11:J13"/>
    <mergeCell ref="B11:B13"/>
    <mergeCell ref="C11:C13"/>
    <mergeCell ref="D11:D13"/>
    <mergeCell ref="E11:E13"/>
    <mergeCell ref="B19:G19"/>
    <mergeCell ref="B20:G20"/>
    <mergeCell ref="A14:A15"/>
    <mergeCell ref="B14:B15"/>
    <mergeCell ref="C14:C15"/>
    <mergeCell ref="A7:R7"/>
    <mergeCell ref="A8:R8"/>
    <mergeCell ref="H2:AY2"/>
    <mergeCell ref="S5:AY5"/>
    <mergeCell ref="S7:AY7"/>
    <mergeCell ref="S8:AY8"/>
    <mergeCell ref="S6:AY6"/>
    <mergeCell ref="H4:AM4"/>
    <mergeCell ref="AN4:AY4"/>
    <mergeCell ref="A5:R5"/>
    <mergeCell ref="A6:R6"/>
    <mergeCell ref="A2:G4"/>
    <mergeCell ref="H3:AY3"/>
    <mergeCell ref="AX10:AX13"/>
    <mergeCell ref="AY10:AY13"/>
    <mergeCell ref="G11:G13"/>
    <mergeCell ref="H11:H13"/>
    <mergeCell ref="AV10:AV13"/>
    <mergeCell ref="L11:AM11"/>
    <mergeCell ref="AN12:AN13"/>
    <mergeCell ref="AO12:AO13"/>
    <mergeCell ref="F10:AR10"/>
    <mergeCell ref="AU10:AU13"/>
    <mergeCell ref="I11:I13"/>
    <mergeCell ref="AP12:AP13"/>
    <mergeCell ref="AR12:AR13"/>
    <mergeCell ref="AS10:AS13"/>
    <mergeCell ref="AT10:AT13"/>
    <mergeCell ref="F11:F13"/>
    <mergeCell ref="AW10:AW13"/>
    <mergeCell ref="L12:N12"/>
    <mergeCell ref="AN11:AR11"/>
    <mergeCell ref="O12:T12"/>
    <mergeCell ref="U12:Z12"/>
    <mergeCell ref="AA12:AC12"/>
    <mergeCell ref="AH12:AM12"/>
    <mergeCell ref="AQ12:AQ13"/>
    <mergeCell ref="AZ10:AZ13"/>
    <mergeCell ref="BA10:BA13"/>
    <mergeCell ref="BB10:BB13"/>
    <mergeCell ref="BC10:BC13"/>
    <mergeCell ref="BD10:BD13"/>
  </mergeCells>
  <phoneticPr fontId="10" type="noConversion"/>
  <dataValidations count="1">
    <dataValidation type="list" allowBlank="1" showInputMessage="1" showErrorMessage="1" sqref="I14:I15" xr:uid="{00000000-0002-0000-0000-000000000000}">
      <formula1>#REF!</formula1>
    </dataValidation>
  </dataValidations>
  <hyperlinks>
    <hyperlink ref="AY14" r:id="rId1" xr:uid="{00000000-0004-0000-0000-000000000000}"/>
    <hyperlink ref="AY15" r:id="rId2" xr:uid="{00000000-0004-0000-0000-000001000000}"/>
    <hyperlink ref="BI14" r:id="rId3" xr:uid="{00000000-0004-0000-0000-000002000000}"/>
    <hyperlink ref="BD14" r:id="rId4" xr:uid="{00000000-0004-0000-0000-000003000000}"/>
  </hyperlinks>
  <printOptions horizontalCentered="1" verticalCentered="1"/>
  <pageMargins left="0" right="0" top="0.55118110236220474" bottom="0" header="0.31496062992125984" footer="0.31496062992125984"/>
  <pageSetup scale="22" fitToWidth="0" orientation="landscape" r:id="rId5"/>
  <drawing r:id="rId6"/>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29"/>
  <sheetViews>
    <sheetView topLeftCell="B1" zoomScale="51" zoomScaleNormal="51" zoomScaleSheetLayoutView="40" zoomScalePageLayoutView="70" workbookViewId="0">
      <selection activeCell="AH13" sqref="AH13"/>
    </sheetView>
  </sheetViews>
  <sheetFormatPr baseColWidth="10" defaultColWidth="10.85546875" defaultRowHeight="15.75" x14ac:dyDescent="0.25"/>
  <cols>
    <col min="1" max="1" width="12.85546875" style="1" hidden="1" customWidth="1"/>
    <col min="2" max="2" width="12.42578125" style="1" customWidth="1"/>
    <col min="3" max="3" width="25.140625" style="1" customWidth="1"/>
    <col min="4" max="4" width="17.85546875" style="6" customWidth="1"/>
    <col min="5" max="5" width="16.140625" style="6" customWidth="1"/>
    <col min="6" max="6" width="14.140625" style="6" customWidth="1"/>
    <col min="7" max="7" width="13.85546875" style="19" customWidth="1"/>
    <col min="8" max="8" width="18.42578125" style="7" customWidth="1"/>
    <col min="9" max="9" width="16.28515625" style="7" customWidth="1"/>
    <col min="10" max="10" width="15.7109375" style="7" customWidth="1"/>
    <col min="11" max="11" width="15.42578125" style="7" customWidth="1"/>
    <col min="12" max="12" width="17" style="7" customWidth="1"/>
    <col min="13" max="13" width="18.28515625" style="7" customWidth="1"/>
    <col min="14" max="14" width="14.7109375" style="7" customWidth="1"/>
    <col min="15" max="15" width="15" style="7" customWidth="1"/>
    <col min="16" max="17" width="15.28515625" style="7" customWidth="1"/>
    <col min="18" max="19" width="18.28515625" style="7" customWidth="1"/>
    <col min="20" max="20" width="15.85546875" style="7" customWidth="1"/>
    <col min="21" max="22" width="14.85546875" style="7" customWidth="1"/>
    <col min="23" max="23" width="14.7109375" style="7" customWidth="1"/>
    <col min="24" max="26" width="18.28515625" style="7" customWidth="1"/>
    <col min="27" max="27" width="19" style="7" customWidth="1"/>
    <col min="28" max="28" width="18.42578125" style="7" customWidth="1"/>
    <col min="29" max="29" width="18.28515625" style="7" customWidth="1"/>
    <col min="30" max="30" width="20.7109375" style="7" customWidth="1"/>
    <col min="31" max="31" width="20.140625" style="7" customWidth="1"/>
    <col min="32" max="33" width="16.28515625" style="7" customWidth="1"/>
    <col min="34" max="34" width="18.5703125" style="7" customWidth="1"/>
    <col min="35" max="35" width="18.28515625" style="7" customWidth="1"/>
    <col min="36" max="36" width="16.140625" style="1" customWidth="1"/>
    <col min="37" max="37" width="13.140625" style="1" customWidth="1"/>
    <col min="38" max="38" width="12.7109375" style="16" customWidth="1"/>
    <col min="39" max="39" width="12.7109375" style="16" hidden="1" customWidth="1"/>
    <col min="40" max="40" width="12.42578125" style="1" customWidth="1"/>
    <col min="41" max="41" width="10.7109375" style="1" customWidth="1"/>
    <col min="42" max="42" width="102" style="1" customWidth="1"/>
    <col min="43" max="43" width="38.28515625" style="1" customWidth="1"/>
    <col min="44" max="44" width="28.140625" style="1" customWidth="1"/>
    <col min="45" max="46" width="17.42578125" style="1" customWidth="1"/>
    <col min="47" max="16384" width="10.85546875" style="1"/>
  </cols>
  <sheetData>
    <row r="1" spans="1:46" s="36" customFormat="1" ht="56.25" customHeight="1" x14ac:dyDescent="0.5">
      <c r="A1" s="264"/>
      <c r="B1" s="265"/>
      <c r="C1" s="265"/>
      <c r="D1" s="265"/>
      <c r="E1" s="265"/>
      <c r="F1" s="275" t="s">
        <v>130</v>
      </c>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76"/>
      <c r="AN1" s="276"/>
      <c r="AO1" s="276"/>
      <c r="AP1" s="276"/>
      <c r="AQ1" s="276"/>
      <c r="AR1" s="276"/>
      <c r="AS1" s="276"/>
      <c r="AT1" s="277"/>
    </row>
    <row r="2" spans="1:46" s="36" customFormat="1" ht="72.75" customHeight="1" x14ac:dyDescent="0.5">
      <c r="A2" s="246"/>
      <c r="B2" s="247"/>
      <c r="C2" s="247"/>
      <c r="D2" s="247"/>
      <c r="E2" s="247"/>
      <c r="F2" s="278" t="s">
        <v>127</v>
      </c>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80"/>
    </row>
    <row r="3" spans="1:46" s="35" customFormat="1" ht="42" customHeight="1" thickBot="1" x14ac:dyDescent="0.45">
      <c r="A3" s="266"/>
      <c r="B3" s="267"/>
      <c r="C3" s="267"/>
      <c r="D3" s="267"/>
      <c r="E3" s="267"/>
      <c r="F3" s="272" t="s">
        <v>118</v>
      </c>
      <c r="G3" s="273"/>
      <c r="H3" s="273"/>
      <c r="I3" s="273"/>
      <c r="J3" s="273"/>
      <c r="K3" s="273"/>
      <c r="L3" s="273"/>
      <c r="M3" s="273"/>
      <c r="N3" s="273"/>
      <c r="O3" s="273"/>
      <c r="P3" s="273"/>
      <c r="Q3" s="274"/>
      <c r="R3" s="274"/>
      <c r="S3" s="274"/>
      <c r="T3" s="274"/>
      <c r="U3" s="274"/>
      <c r="V3" s="274"/>
      <c r="W3" s="274"/>
      <c r="X3" s="274"/>
      <c r="Y3" s="274"/>
      <c r="Z3" s="274"/>
      <c r="AA3" s="274"/>
      <c r="AB3" s="274"/>
      <c r="AC3" s="274"/>
      <c r="AD3" s="274"/>
      <c r="AE3" s="274"/>
      <c r="AF3" s="274"/>
      <c r="AG3" s="274"/>
      <c r="AH3" s="274"/>
      <c r="AI3" s="274"/>
      <c r="AJ3" s="274"/>
      <c r="AK3" s="274"/>
      <c r="AL3" s="274" t="s">
        <v>119</v>
      </c>
      <c r="AM3" s="274"/>
      <c r="AN3" s="274"/>
      <c r="AO3" s="274"/>
      <c r="AP3" s="274"/>
      <c r="AQ3" s="274"/>
      <c r="AR3" s="274"/>
      <c r="AS3" s="274"/>
      <c r="AT3" s="281"/>
    </row>
    <row r="4" spans="1:46" ht="35.25" customHeight="1" x14ac:dyDescent="0.25">
      <c r="A4" s="268" t="s">
        <v>0</v>
      </c>
      <c r="B4" s="269"/>
      <c r="C4" s="269"/>
      <c r="D4" s="269"/>
      <c r="E4" s="269"/>
      <c r="F4" s="269"/>
      <c r="G4" s="269"/>
      <c r="H4" s="269"/>
      <c r="I4" s="269"/>
      <c r="J4" s="269"/>
      <c r="K4" s="269"/>
      <c r="L4" s="269"/>
      <c r="M4" s="269"/>
      <c r="N4" s="269"/>
      <c r="O4" s="269"/>
      <c r="P4" s="269"/>
      <c r="Q4" s="282" t="s">
        <v>131</v>
      </c>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c r="AR4" s="283"/>
      <c r="AS4" s="283"/>
      <c r="AT4" s="284"/>
    </row>
    <row r="5" spans="1:46" ht="36" customHeight="1" thickBot="1" x14ac:dyDescent="0.3">
      <c r="A5" s="270" t="s">
        <v>2</v>
      </c>
      <c r="B5" s="271"/>
      <c r="C5" s="271"/>
      <c r="D5" s="271"/>
      <c r="E5" s="271"/>
      <c r="F5" s="271"/>
      <c r="G5" s="271"/>
      <c r="H5" s="271"/>
      <c r="I5" s="271"/>
      <c r="J5" s="271"/>
      <c r="K5" s="271"/>
      <c r="L5" s="271"/>
      <c r="M5" s="271"/>
      <c r="N5" s="271"/>
      <c r="O5" s="271"/>
      <c r="P5" s="271"/>
      <c r="Q5" s="285" t="s">
        <v>139</v>
      </c>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7"/>
    </row>
    <row r="6" spans="1:46" ht="14.25" customHeight="1" thickBot="1" x14ac:dyDescent="0.3">
      <c r="A6" s="4"/>
      <c r="B6" s="4"/>
      <c r="C6" s="4"/>
      <c r="D6" s="63"/>
      <c r="E6" s="63"/>
      <c r="F6" s="63"/>
      <c r="G6" s="64"/>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4"/>
      <c r="AK6" s="4"/>
      <c r="AL6" s="15"/>
      <c r="AM6" s="66"/>
      <c r="AN6" s="4"/>
      <c r="AO6" s="4"/>
    </row>
    <row r="7" spans="1:46" s="24" customFormat="1" ht="15" customHeight="1" x14ac:dyDescent="0.25">
      <c r="A7" s="250" t="s">
        <v>55</v>
      </c>
      <c r="B7" s="207" t="s">
        <v>65</v>
      </c>
      <c r="C7" s="207"/>
      <c r="D7" s="207"/>
      <c r="E7" s="207" t="s">
        <v>69</v>
      </c>
      <c r="F7" s="207" t="s">
        <v>105</v>
      </c>
      <c r="G7" s="207" t="s">
        <v>70</v>
      </c>
      <c r="H7" s="207" t="s">
        <v>110</v>
      </c>
      <c r="I7" s="40"/>
      <c r="J7" s="288" t="s">
        <v>71</v>
      </c>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90"/>
      <c r="AJ7" s="207" t="s">
        <v>72</v>
      </c>
      <c r="AK7" s="207"/>
      <c r="AL7" s="207"/>
      <c r="AM7" s="207"/>
      <c r="AN7" s="207" t="s">
        <v>74</v>
      </c>
      <c r="AO7" s="207" t="s">
        <v>75</v>
      </c>
      <c r="AP7" s="202" t="s">
        <v>185</v>
      </c>
      <c r="AQ7" s="202" t="s">
        <v>76</v>
      </c>
      <c r="AR7" s="202" t="s">
        <v>77</v>
      </c>
      <c r="AS7" s="202" t="s">
        <v>78</v>
      </c>
      <c r="AT7" s="301" t="s">
        <v>79</v>
      </c>
    </row>
    <row r="8" spans="1:46" s="24" customFormat="1" ht="15" customHeight="1" x14ac:dyDescent="0.25">
      <c r="A8" s="248"/>
      <c r="B8" s="202"/>
      <c r="C8" s="202"/>
      <c r="D8" s="202"/>
      <c r="E8" s="202"/>
      <c r="F8" s="202"/>
      <c r="G8" s="202"/>
      <c r="H8" s="202"/>
      <c r="I8" s="203">
        <v>2016</v>
      </c>
      <c r="J8" s="204"/>
      <c r="K8" s="204"/>
      <c r="L8" s="205"/>
      <c r="M8" s="203">
        <v>2017</v>
      </c>
      <c r="N8" s="204"/>
      <c r="O8" s="204"/>
      <c r="P8" s="204"/>
      <c r="Q8" s="204"/>
      <c r="R8" s="205"/>
      <c r="S8" s="203">
        <v>2018</v>
      </c>
      <c r="T8" s="204"/>
      <c r="U8" s="204"/>
      <c r="V8" s="204"/>
      <c r="W8" s="204"/>
      <c r="X8" s="205"/>
      <c r="Y8" s="203">
        <v>2019</v>
      </c>
      <c r="Z8" s="204"/>
      <c r="AA8" s="204"/>
      <c r="AB8" s="204"/>
      <c r="AC8" s="204"/>
      <c r="AD8" s="205"/>
      <c r="AE8" s="203">
        <v>2020</v>
      </c>
      <c r="AF8" s="204"/>
      <c r="AG8" s="204"/>
      <c r="AH8" s="204"/>
      <c r="AI8" s="205"/>
      <c r="AJ8" s="202" t="s">
        <v>73</v>
      </c>
      <c r="AK8" s="202"/>
      <c r="AL8" s="202"/>
      <c r="AM8" s="202"/>
      <c r="AN8" s="202"/>
      <c r="AO8" s="202"/>
      <c r="AP8" s="202"/>
      <c r="AQ8" s="202"/>
      <c r="AR8" s="202"/>
      <c r="AS8" s="202"/>
      <c r="AT8" s="301"/>
    </row>
    <row r="9" spans="1:46" s="24" customFormat="1" ht="43.5" customHeight="1" thickBot="1" x14ac:dyDescent="0.3">
      <c r="A9" s="249"/>
      <c r="B9" s="39" t="s">
        <v>66</v>
      </c>
      <c r="C9" s="39" t="s">
        <v>67</v>
      </c>
      <c r="D9" s="39" t="s">
        <v>68</v>
      </c>
      <c r="E9" s="206"/>
      <c r="F9" s="206"/>
      <c r="G9" s="206"/>
      <c r="H9" s="263"/>
      <c r="I9" s="39" t="s">
        <v>111</v>
      </c>
      <c r="J9" s="39" t="s">
        <v>113</v>
      </c>
      <c r="K9" s="39" t="s">
        <v>114</v>
      </c>
      <c r="L9" s="127" t="s">
        <v>29</v>
      </c>
      <c r="M9" s="127" t="s">
        <v>112</v>
      </c>
      <c r="N9" s="127" t="s">
        <v>115</v>
      </c>
      <c r="O9" s="127" t="s">
        <v>116</v>
      </c>
      <c r="P9" s="127" t="s">
        <v>113</v>
      </c>
      <c r="Q9" s="127" t="s">
        <v>117</v>
      </c>
      <c r="R9" s="127" t="s">
        <v>29</v>
      </c>
      <c r="S9" s="127" t="s">
        <v>112</v>
      </c>
      <c r="T9" s="127" t="s">
        <v>115</v>
      </c>
      <c r="U9" s="127" t="s">
        <v>116</v>
      </c>
      <c r="V9" s="127" t="s">
        <v>113</v>
      </c>
      <c r="W9" s="127" t="s">
        <v>117</v>
      </c>
      <c r="X9" s="127" t="s">
        <v>29</v>
      </c>
      <c r="Y9" s="127" t="s">
        <v>112</v>
      </c>
      <c r="Z9" s="127" t="s">
        <v>115</v>
      </c>
      <c r="AA9" s="127" t="s">
        <v>116</v>
      </c>
      <c r="AB9" s="39" t="s">
        <v>113</v>
      </c>
      <c r="AC9" s="39" t="s">
        <v>117</v>
      </c>
      <c r="AD9" s="39" t="s">
        <v>29</v>
      </c>
      <c r="AE9" s="39" t="s">
        <v>112</v>
      </c>
      <c r="AF9" s="39" t="s">
        <v>115</v>
      </c>
      <c r="AG9" s="39" t="s">
        <v>176</v>
      </c>
      <c r="AH9" s="39" t="s">
        <v>183</v>
      </c>
      <c r="AI9" s="39" t="s">
        <v>29</v>
      </c>
      <c r="AJ9" s="67" t="s">
        <v>4</v>
      </c>
      <c r="AK9" s="39" t="s">
        <v>175</v>
      </c>
      <c r="AL9" s="39" t="s">
        <v>184</v>
      </c>
      <c r="AM9" s="39" t="s">
        <v>5</v>
      </c>
      <c r="AN9" s="206"/>
      <c r="AO9" s="206"/>
      <c r="AP9" s="206"/>
      <c r="AQ9" s="206"/>
      <c r="AR9" s="206"/>
      <c r="AS9" s="206"/>
      <c r="AT9" s="302"/>
    </row>
    <row r="10" spans="1:46" s="5" customFormat="1" ht="69.75" customHeight="1" x14ac:dyDescent="0.25">
      <c r="A10" s="291" t="s">
        <v>150</v>
      </c>
      <c r="B10" s="291">
        <v>1</v>
      </c>
      <c r="C10" s="291" t="s">
        <v>151</v>
      </c>
      <c r="D10" s="291" t="s">
        <v>146</v>
      </c>
      <c r="E10" s="291" t="s">
        <v>152</v>
      </c>
      <c r="F10" s="298" t="s">
        <v>153</v>
      </c>
      <c r="G10" s="41" t="s">
        <v>6</v>
      </c>
      <c r="H10" s="104">
        <v>15</v>
      </c>
      <c r="I10" s="84">
        <v>0</v>
      </c>
      <c r="J10" s="105">
        <v>0</v>
      </c>
      <c r="K10" s="105">
        <f>+K6+K8</f>
        <v>0</v>
      </c>
      <c r="L10" s="106">
        <v>0</v>
      </c>
      <c r="M10" s="105">
        <v>0</v>
      </c>
      <c r="N10" s="105">
        <v>0</v>
      </c>
      <c r="O10" s="105">
        <f>+O6+O8</f>
        <v>0</v>
      </c>
      <c r="P10" s="105">
        <f>+P6+P8</f>
        <v>0</v>
      </c>
      <c r="Q10" s="105">
        <v>0</v>
      </c>
      <c r="R10" s="106">
        <v>0</v>
      </c>
      <c r="S10" s="105">
        <v>7</v>
      </c>
      <c r="T10" s="105">
        <v>7</v>
      </c>
      <c r="U10" s="105">
        <v>7</v>
      </c>
      <c r="V10" s="72">
        <v>0</v>
      </c>
      <c r="W10" s="72">
        <v>0</v>
      </c>
      <c r="X10" s="83">
        <v>0</v>
      </c>
      <c r="Y10" s="107">
        <v>15</v>
      </c>
      <c r="Z10" s="107">
        <v>15</v>
      </c>
      <c r="AA10" s="107">
        <v>15</v>
      </c>
      <c r="AB10" s="72">
        <v>14</v>
      </c>
      <c r="AC10" s="72">
        <v>14</v>
      </c>
      <c r="AD10" s="144">
        <v>0</v>
      </c>
      <c r="AE10" s="144">
        <v>15</v>
      </c>
      <c r="AF10" s="144">
        <v>15</v>
      </c>
      <c r="AG10" s="144">
        <v>15</v>
      </c>
      <c r="AH10" s="144">
        <v>15</v>
      </c>
      <c r="AI10" s="144">
        <v>15</v>
      </c>
      <c r="AJ10" s="144">
        <v>0</v>
      </c>
      <c r="AK10" s="165">
        <v>0</v>
      </c>
      <c r="AL10" s="106">
        <v>0</v>
      </c>
      <c r="AM10" s="106">
        <v>0</v>
      </c>
      <c r="AN10" s="111">
        <v>0</v>
      </c>
      <c r="AO10" s="122">
        <f>(AM10+L10)/H10</f>
        <v>0</v>
      </c>
      <c r="AP10" s="303" t="s">
        <v>196</v>
      </c>
      <c r="AQ10" s="306" t="s">
        <v>192</v>
      </c>
      <c r="AR10" s="307" t="s">
        <v>193</v>
      </c>
      <c r="AS10" s="308" t="s">
        <v>164</v>
      </c>
      <c r="AT10" s="310" t="s">
        <v>178</v>
      </c>
    </row>
    <row r="11" spans="1:46" s="5" customFormat="1" ht="64.5" customHeight="1" x14ac:dyDescent="0.25">
      <c r="A11" s="291"/>
      <c r="B11" s="291"/>
      <c r="C11" s="291"/>
      <c r="D11" s="291"/>
      <c r="E11" s="291"/>
      <c r="F11" s="299"/>
      <c r="G11" s="44" t="s">
        <v>7</v>
      </c>
      <c r="H11" s="101">
        <f>+L11+R11+W11+Y11+AE11</f>
        <v>223946064000</v>
      </c>
      <c r="I11" s="108">
        <v>0</v>
      </c>
      <c r="J11" s="101">
        <v>0</v>
      </c>
      <c r="K11" s="101">
        <v>0</v>
      </c>
      <c r="L11" s="145">
        <v>0</v>
      </c>
      <c r="M11" s="101">
        <v>0</v>
      </c>
      <c r="N11" s="101">
        <v>0</v>
      </c>
      <c r="O11" s="101"/>
      <c r="P11" s="101"/>
      <c r="Q11" s="101">
        <v>0</v>
      </c>
      <c r="R11" s="109">
        <v>0</v>
      </c>
      <c r="S11" s="101">
        <v>35000000000</v>
      </c>
      <c r="T11" s="101">
        <v>35000000000</v>
      </c>
      <c r="U11" s="101">
        <v>35000000000</v>
      </c>
      <c r="V11" s="81">
        <v>0</v>
      </c>
      <c r="W11" s="81">
        <v>0</v>
      </c>
      <c r="X11" s="82">
        <v>0</v>
      </c>
      <c r="Y11" s="101">
        <v>223438064000</v>
      </c>
      <c r="Z11" s="101">
        <v>223438064000</v>
      </c>
      <c r="AA11" s="101">
        <v>223438064000</v>
      </c>
      <c r="AB11" s="101">
        <v>223438064000</v>
      </c>
      <c r="AC11" s="101">
        <v>223438064000</v>
      </c>
      <c r="AD11" s="109">
        <v>223438064000</v>
      </c>
      <c r="AE11" s="159">
        <v>508000000</v>
      </c>
      <c r="AF11" s="159">
        <v>508000000</v>
      </c>
      <c r="AG11" s="159">
        <v>508000000</v>
      </c>
      <c r="AH11" s="159">
        <v>0</v>
      </c>
      <c r="AI11" s="159">
        <v>508000000</v>
      </c>
      <c r="AJ11" s="159">
        <v>0</v>
      </c>
      <c r="AK11" s="109">
        <v>0</v>
      </c>
      <c r="AL11" s="109">
        <v>0</v>
      </c>
      <c r="AM11" s="109">
        <v>0</v>
      </c>
      <c r="AN11" s="111">
        <v>0</v>
      </c>
      <c r="AO11" s="180">
        <f>+(L11+R11+X11+AD11+AH11)/H11</f>
        <v>0.99773159665802391</v>
      </c>
      <c r="AP11" s="304"/>
      <c r="AQ11" s="306"/>
      <c r="AR11" s="307"/>
      <c r="AS11" s="308"/>
      <c r="AT11" s="308"/>
    </row>
    <row r="12" spans="1:46" s="5" customFormat="1" ht="64.5" customHeight="1" x14ac:dyDescent="0.25">
      <c r="A12" s="291"/>
      <c r="B12" s="291"/>
      <c r="C12" s="291"/>
      <c r="D12" s="291"/>
      <c r="E12" s="291"/>
      <c r="F12" s="299"/>
      <c r="G12" s="42" t="s">
        <v>8</v>
      </c>
      <c r="H12" s="116">
        <v>0</v>
      </c>
      <c r="I12" s="116">
        <v>0</v>
      </c>
      <c r="J12" s="116">
        <v>0</v>
      </c>
      <c r="K12" s="116">
        <v>0</v>
      </c>
      <c r="L12" s="116">
        <v>0</v>
      </c>
      <c r="M12" s="116">
        <v>0</v>
      </c>
      <c r="N12" s="116">
        <v>0</v>
      </c>
      <c r="O12" s="116">
        <v>0</v>
      </c>
      <c r="P12" s="116">
        <v>0</v>
      </c>
      <c r="Q12" s="116">
        <v>0</v>
      </c>
      <c r="R12" s="116">
        <v>0</v>
      </c>
      <c r="S12" s="123"/>
      <c r="T12" s="123"/>
      <c r="U12" s="123"/>
      <c r="V12" s="71"/>
      <c r="W12" s="81">
        <v>0</v>
      </c>
      <c r="X12" s="82">
        <v>0</v>
      </c>
      <c r="Y12" s="123"/>
      <c r="Z12" s="123"/>
      <c r="AA12" s="123"/>
      <c r="AB12" s="146">
        <v>0</v>
      </c>
      <c r="AC12" s="71"/>
      <c r="AD12" s="124"/>
      <c r="AE12" s="160">
        <v>0</v>
      </c>
      <c r="AF12" s="160">
        <v>0</v>
      </c>
      <c r="AG12" s="160">
        <v>0</v>
      </c>
      <c r="AH12" s="160">
        <v>0</v>
      </c>
      <c r="AI12" s="160">
        <v>0</v>
      </c>
      <c r="AJ12" s="160">
        <v>0</v>
      </c>
      <c r="AK12" s="124">
        <v>0</v>
      </c>
      <c r="AL12" s="124">
        <v>0</v>
      </c>
      <c r="AM12" s="124"/>
      <c r="AN12" s="110">
        <v>0</v>
      </c>
      <c r="AO12" s="70">
        <v>0</v>
      </c>
      <c r="AP12" s="304"/>
      <c r="AQ12" s="306"/>
      <c r="AR12" s="307"/>
      <c r="AS12" s="308"/>
      <c r="AT12" s="308"/>
    </row>
    <row r="13" spans="1:46" s="5" customFormat="1" ht="64.5" customHeight="1" x14ac:dyDescent="0.25">
      <c r="A13" s="291"/>
      <c r="B13" s="291"/>
      <c r="C13" s="291"/>
      <c r="D13" s="291"/>
      <c r="E13" s="291"/>
      <c r="F13" s="299"/>
      <c r="G13" s="44" t="s">
        <v>9</v>
      </c>
      <c r="H13" s="116">
        <v>0</v>
      </c>
      <c r="I13" s="116">
        <v>0</v>
      </c>
      <c r="J13" s="116">
        <v>0</v>
      </c>
      <c r="K13" s="116">
        <v>0</v>
      </c>
      <c r="L13" s="116">
        <v>0</v>
      </c>
      <c r="M13" s="116">
        <v>0</v>
      </c>
      <c r="N13" s="116">
        <v>0</v>
      </c>
      <c r="O13" s="116">
        <v>0</v>
      </c>
      <c r="P13" s="116">
        <v>0</v>
      </c>
      <c r="Q13" s="116">
        <v>0</v>
      </c>
      <c r="R13" s="116">
        <v>0</v>
      </c>
      <c r="S13" s="147"/>
      <c r="T13" s="147"/>
      <c r="U13" s="147"/>
      <c r="V13" s="71"/>
      <c r="W13" s="81">
        <v>0</v>
      </c>
      <c r="X13" s="82">
        <v>0</v>
      </c>
      <c r="Y13" s="148"/>
      <c r="Z13" s="148"/>
      <c r="AA13" s="148"/>
      <c r="AB13" s="146">
        <v>0</v>
      </c>
      <c r="AC13" s="71"/>
      <c r="AD13" s="125"/>
      <c r="AE13" s="161">
        <v>0</v>
      </c>
      <c r="AF13" s="161">
        <v>0</v>
      </c>
      <c r="AG13" s="161">
        <v>0</v>
      </c>
      <c r="AH13" s="161">
        <v>0</v>
      </c>
      <c r="AI13" s="161">
        <v>0</v>
      </c>
      <c r="AJ13" s="161">
        <v>0</v>
      </c>
      <c r="AK13" s="125"/>
      <c r="AL13" s="125"/>
      <c r="AM13" s="125"/>
      <c r="AN13" s="111">
        <v>0</v>
      </c>
      <c r="AO13" s="70"/>
      <c r="AP13" s="304"/>
      <c r="AQ13" s="306"/>
      <c r="AR13" s="307"/>
      <c r="AS13" s="308"/>
      <c r="AT13" s="308"/>
    </row>
    <row r="14" spans="1:46" s="5" customFormat="1" ht="64.5" customHeight="1" x14ac:dyDescent="0.25">
      <c r="A14" s="291"/>
      <c r="B14" s="291"/>
      <c r="C14" s="291"/>
      <c r="D14" s="291"/>
      <c r="E14" s="291"/>
      <c r="F14" s="299"/>
      <c r="G14" s="42" t="s">
        <v>10</v>
      </c>
      <c r="H14" s="101">
        <f t="shared" ref="H14:I15" si="0">+H10+H12</f>
        <v>15</v>
      </c>
      <c r="I14" s="86">
        <f t="shared" si="0"/>
        <v>0</v>
      </c>
      <c r="J14" s="105">
        <f>+J10</f>
        <v>0</v>
      </c>
      <c r="K14" s="105">
        <f t="shared" ref="K14:O15" si="1">+K10+K12</f>
        <v>0</v>
      </c>
      <c r="L14" s="105">
        <f t="shared" ref="L14" si="2">+L10</f>
        <v>0</v>
      </c>
      <c r="M14" s="105">
        <f>+M10</f>
        <v>0</v>
      </c>
      <c r="N14" s="105">
        <f>+N10</f>
        <v>0</v>
      </c>
      <c r="O14" s="105">
        <f t="shared" ref="O14:Q15" si="3">+O10+O12</f>
        <v>0</v>
      </c>
      <c r="P14" s="105">
        <f t="shared" si="3"/>
        <v>0</v>
      </c>
      <c r="Q14" s="105">
        <f>+Q10</f>
        <v>0</v>
      </c>
      <c r="R14" s="112">
        <v>0</v>
      </c>
      <c r="S14" s="105">
        <f>+S10</f>
        <v>7</v>
      </c>
      <c r="T14" s="105">
        <f t="shared" ref="T14:U14" si="4">+T10</f>
        <v>7</v>
      </c>
      <c r="U14" s="105">
        <f t="shared" si="4"/>
        <v>7</v>
      </c>
      <c r="V14" s="85"/>
      <c r="W14" s="81">
        <v>0</v>
      </c>
      <c r="X14" s="82">
        <v>0</v>
      </c>
      <c r="Y14" s="105">
        <f>+Y10</f>
        <v>15</v>
      </c>
      <c r="Z14" s="105">
        <f>+Z10</f>
        <v>15</v>
      </c>
      <c r="AA14" s="105">
        <f>+AA10</f>
        <v>15</v>
      </c>
      <c r="AB14" s="146">
        <v>0</v>
      </c>
      <c r="AC14" s="105">
        <f>+AC10</f>
        <v>14</v>
      </c>
      <c r="AD14" s="105">
        <f>+AD10</f>
        <v>0</v>
      </c>
      <c r="AE14" s="162">
        <f>+AE10+AE12</f>
        <v>15</v>
      </c>
      <c r="AF14" s="162">
        <f>+AF10+AF12</f>
        <v>15</v>
      </c>
      <c r="AG14" s="162">
        <f t="shared" ref="AG14:AJ14" si="5">+AG10+AG12</f>
        <v>15</v>
      </c>
      <c r="AH14" s="162">
        <f t="shared" si="5"/>
        <v>15</v>
      </c>
      <c r="AI14" s="162">
        <f t="shared" si="5"/>
        <v>15</v>
      </c>
      <c r="AJ14" s="162">
        <f t="shared" si="5"/>
        <v>0</v>
      </c>
      <c r="AK14" s="166">
        <v>0</v>
      </c>
      <c r="AL14" s="112">
        <v>0</v>
      </c>
      <c r="AM14" s="112">
        <v>0</v>
      </c>
      <c r="AN14" s="111">
        <v>0</v>
      </c>
      <c r="AO14" s="122">
        <f>(AM14+L14)/H14</f>
        <v>0</v>
      </c>
      <c r="AP14" s="304"/>
      <c r="AQ14" s="306"/>
      <c r="AR14" s="307"/>
      <c r="AS14" s="308"/>
      <c r="AT14" s="308"/>
    </row>
    <row r="15" spans="1:46" s="5" customFormat="1" ht="150.94999999999999" customHeight="1" thickBot="1" x14ac:dyDescent="0.3">
      <c r="A15" s="291"/>
      <c r="B15" s="291"/>
      <c r="C15" s="291"/>
      <c r="D15" s="291"/>
      <c r="E15" s="291"/>
      <c r="F15" s="300"/>
      <c r="G15" s="45" t="s">
        <v>11</v>
      </c>
      <c r="H15" s="113">
        <f>+H11+H13</f>
        <v>223946064000</v>
      </c>
      <c r="I15" s="87">
        <f t="shared" si="0"/>
        <v>0</v>
      </c>
      <c r="J15" s="113">
        <f>+J11+J13</f>
        <v>0</v>
      </c>
      <c r="K15" s="113">
        <f t="shared" si="1"/>
        <v>0</v>
      </c>
      <c r="L15" s="113">
        <f t="shared" si="1"/>
        <v>0</v>
      </c>
      <c r="M15" s="113">
        <f t="shared" si="1"/>
        <v>0</v>
      </c>
      <c r="N15" s="113">
        <f t="shared" si="1"/>
        <v>0</v>
      </c>
      <c r="O15" s="113">
        <f t="shared" si="1"/>
        <v>0</v>
      </c>
      <c r="P15" s="113">
        <f t="shared" si="3"/>
        <v>0</v>
      </c>
      <c r="Q15" s="113">
        <f t="shared" si="3"/>
        <v>0</v>
      </c>
      <c r="R15" s="114">
        <v>0</v>
      </c>
      <c r="S15" s="113">
        <f t="shared" ref="S15:U15" si="6">+S11+S13</f>
        <v>35000000000</v>
      </c>
      <c r="T15" s="113">
        <f t="shared" si="6"/>
        <v>35000000000</v>
      </c>
      <c r="U15" s="113">
        <f t="shared" si="6"/>
        <v>35000000000</v>
      </c>
      <c r="V15" s="88"/>
      <c r="W15" s="114">
        <v>0</v>
      </c>
      <c r="X15" s="114">
        <v>0</v>
      </c>
      <c r="Y15" s="114">
        <f t="shared" ref="Y15:Z15" si="7">+Y11+Y13</f>
        <v>223438064000</v>
      </c>
      <c r="Z15" s="114">
        <f t="shared" si="7"/>
        <v>223438064000</v>
      </c>
      <c r="AA15" s="114">
        <f t="shared" ref="AA15" si="8">+AA11+AA13</f>
        <v>223438064000</v>
      </c>
      <c r="AB15" s="114">
        <v>0</v>
      </c>
      <c r="AC15" s="113">
        <f>+AC11+AC13</f>
        <v>223438064000</v>
      </c>
      <c r="AD15" s="113">
        <f>+AD11+AD13</f>
        <v>223438064000</v>
      </c>
      <c r="AE15" s="87">
        <f>+AE11+AE13</f>
        <v>508000000</v>
      </c>
      <c r="AF15" s="87">
        <f>+AF11+AF13</f>
        <v>508000000</v>
      </c>
      <c r="AG15" s="87">
        <f t="shared" ref="AG15:AJ15" si="9">+AG11+AG13</f>
        <v>508000000</v>
      </c>
      <c r="AH15" s="87">
        <f t="shared" si="9"/>
        <v>0</v>
      </c>
      <c r="AI15" s="87">
        <f t="shared" si="9"/>
        <v>508000000</v>
      </c>
      <c r="AJ15" s="87">
        <f t="shared" si="9"/>
        <v>0</v>
      </c>
      <c r="AK15" s="114">
        <v>0</v>
      </c>
      <c r="AL15" s="114">
        <v>0</v>
      </c>
      <c r="AM15" s="163">
        <v>0</v>
      </c>
      <c r="AN15" s="164">
        <v>0</v>
      </c>
      <c r="AO15" s="126">
        <f>(AM15+L15)/H15</f>
        <v>0</v>
      </c>
      <c r="AP15" s="305"/>
      <c r="AQ15" s="306"/>
      <c r="AR15" s="307"/>
      <c r="AS15" s="309"/>
      <c r="AT15" s="309"/>
    </row>
    <row r="16" spans="1:46" s="5" customFormat="1" ht="57" customHeight="1" x14ac:dyDescent="0.25">
      <c r="A16" s="291" t="s">
        <v>154</v>
      </c>
      <c r="B16" s="291">
        <v>2</v>
      </c>
      <c r="C16" s="291" t="s">
        <v>155</v>
      </c>
      <c r="D16" s="291" t="s">
        <v>146</v>
      </c>
      <c r="E16" s="291" t="s">
        <v>147</v>
      </c>
      <c r="F16" s="298" t="s">
        <v>153</v>
      </c>
      <c r="G16" s="41" t="s">
        <v>6</v>
      </c>
      <c r="H16" s="101">
        <f>+L16+S16+Y16+AE16</f>
        <v>28812</v>
      </c>
      <c r="I16" s="104">
        <v>10000</v>
      </c>
      <c r="J16" s="104">
        <v>10000</v>
      </c>
      <c r="K16" s="104">
        <v>28812</v>
      </c>
      <c r="L16" s="149">
        <v>28812</v>
      </c>
      <c r="M16" s="115">
        <v>0</v>
      </c>
      <c r="N16" s="115">
        <v>0</v>
      </c>
      <c r="O16" s="101"/>
      <c r="P16" s="101"/>
      <c r="Q16" s="115">
        <v>0</v>
      </c>
      <c r="R16" s="150">
        <v>0</v>
      </c>
      <c r="S16" s="101">
        <v>0</v>
      </c>
      <c r="T16" s="101">
        <v>0</v>
      </c>
      <c r="U16" s="101">
        <v>0</v>
      </c>
      <c r="V16" s="72">
        <v>0</v>
      </c>
      <c r="W16" s="81">
        <v>0</v>
      </c>
      <c r="X16" s="149">
        <v>0</v>
      </c>
      <c r="Y16" s="149">
        <v>0</v>
      </c>
      <c r="Z16" s="149">
        <v>0</v>
      </c>
      <c r="AA16" s="149">
        <v>0</v>
      </c>
      <c r="AB16" s="149">
        <v>0</v>
      </c>
      <c r="AC16" s="149">
        <v>0</v>
      </c>
      <c r="AD16" s="149">
        <v>0</v>
      </c>
      <c r="AE16" s="149">
        <v>0</v>
      </c>
      <c r="AF16" s="181"/>
      <c r="AG16" s="182"/>
      <c r="AH16" s="182"/>
      <c r="AI16" s="183"/>
      <c r="AJ16" s="149">
        <v>0</v>
      </c>
      <c r="AK16" s="150">
        <v>0</v>
      </c>
      <c r="AL16" s="150">
        <v>0</v>
      </c>
      <c r="AM16" s="150">
        <v>0</v>
      </c>
      <c r="AN16" s="184">
        <v>0</v>
      </c>
      <c r="AO16" s="180">
        <f>(AM16+L16)/H16</f>
        <v>1</v>
      </c>
      <c r="AP16" s="311" t="s">
        <v>172</v>
      </c>
      <c r="AQ16" s="314"/>
      <c r="AR16" s="314"/>
      <c r="AS16" s="317"/>
      <c r="AT16" s="317"/>
    </row>
    <row r="17" spans="1:46" s="5" customFormat="1" ht="57" customHeight="1" x14ac:dyDescent="0.25">
      <c r="A17" s="291"/>
      <c r="B17" s="291"/>
      <c r="C17" s="291"/>
      <c r="D17" s="291"/>
      <c r="E17" s="291"/>
      <c r="F17" s="299"/>
      <c r="G17" s="44" t="s">
        <v>7</v>
      </c>
      <c r="H17" s="101">
        <f>+L17+R17+S17+Y17+AE17</f>
        <v>246444433</v>
      </c>
      <c r="I17" s="101">
        <v>367951224</v>
      </c>
      <c r="J17" s="101">
        <v>367951224</v>
      </c>
      <c r="K17" s="101">
        <f>217951224+150000000</f>
        <v>367951224</v>
      </c>
      <c r="L17" s="151">
        <v>246444433</v>
      </c>
      <c r="M17" s="116">
        <v>0</v>
      </c>
      <c r="N17" s="116">
        <v>0</v>
      </c>
      <c r="O17" s="116"/>
      <c r="P17" s="116"/>
      <c r="Q17" s="116">
        <v>0</v>
      </c>
      <c r="R17" s="117">
        <v>0</v>
      </c>
      <c r="S17" s="116">
        <v>0</v>
      </c>
      <c r="T17" s="116">
        <v>0</v>
      </c>
      <c r="U17" s="116">
        <v>0</v>
      </c>
      <c r="V17" s="81">
        <v>0</v>
      </c>
      <c r="W17" s="81">
        <v>0</v>
      </c>
      <c r="X17" s="117">
        <v>0</v>
      </c>
      <c r="Y17" s="117">
        <v>0</v>
      </c>
      <c r="Z17" s="117">
        <v>0</v>
      </c>
      <c r="AA17" s="117">
        <v>0</v>
      </c>
      <c r="AB17" s="117">
        <v>0</v>
      </c>
      <c r="AC17" s="117">
        <v>0</v>
      </c>
      <c r="AD17" s="117">
        <v>0</v>
      </c>
      <c r="AE17" s="117">
        <v>0</v>
      </c>
      <c r="AF17" s="159"/>
      <c r="AG17" s="81"/>
      <c r="AH17" s="81"/>
      <c r="AI17" s="82"/>
      <c r="AJ17" s="117">
        <v>0</v>
      </c>
      <c r="AK17" s="117">
        <v>0</v>
      </c>
      <c r="AL17" s="149">
        <v>0</v>
      </c>
      <c r="AM17" s="117">
        <v>0</v>
      </c>
      <c r="AN17" s="184"/>
      <c r="AO17" s="122">
        <f>(AM17+L17)/H17</f>
        <v>1</v>
      </c>
      <c r="AP17" s="312"/>
      <c r="AQ17" s="315"/>
      <c r="AR17" s="315"/>
      <c r="AS17" s="318"/>
      <c r="AT17" s="318"/>
    </row>
    <row r="18" spans="1:46" s="5" customFormat="1" ht="57" customHeight="1" x14ac:dyDescent="0.25">
      <c r="A18" s="291"/>
      <c r="B18" s="291"/>
      <c r="C18" s="291"/>
      <c r="D18" s="291"/>
      <c r="E18" s="291"/>
      <c r="F18" s="299"/>
      <c r="G18" s="42" t="s">
        <v>8</v>
      </c>
      <c r="H18" s="116">
        <v>0</v>
      </c>
      <c r="I18" s="117">
        <v>0</v>
      </c>
      <c r="J18" s="152"/>
      <c r="K18" s="116">
        <v>0</v>
      </c>
      <c r="L18" s="116">
        <v>0</v>
      </c>
      <c r="M18" s="118"/>
      <c r="N18" s="118"/>
      <c r="O18" s="123"/>
      <c r="P18" s="123"/>
      <c r="Q18" s="116">
        <v>0</v>
      </c>
      <c r="R18" s="117">
        <v>0</v>
      </c>
      <c r="S18" s="123"/>
      <c r="T18" s="123"/>
      <c r="U18" s="123"/>
      <c r="V18" s="71"/>
      <c r="W18" s="81">
        <v>0</v>
      </c>
      <c r="X18" s="124">
        <v>0</v>
      </c>
      <c r="Y18" s="124"/>
      <c r="Z18" s="124"/>
      <c r="AA18" s="124"/>
      <c r="AB18" s="124">
        <v>0</v>
      </c>
      <c r="AC18" s="124">
        <v>0</v>
      </c>
      <c r="AD18" s="124">
        <v>0</v>
      </c>
      <c r="AE18" s="124">
        <v>0</v>
      </c>
      <c r="AF18" s="160"/>
      <c r="AG18" s="71"/>
      <c r="AH18" s="71"/>
      <c r="AI18" s="185"/>
      <c r="AJ18" s="124"/>
      <c r="AK18" s="124"/>
      <c r="AL18" s="124"/>
      <c r="AM18" s="124"/>
      <c r="AN18" s="110"/>
      <c r="AO18" s="70"/>
      <c r="AP18" s="312"/>
      <c r="AQ18" s="315"/>
      <c r="AR18" s="315"/>
      <c r="AS18" s="318"/>
      <c r="AT18" s="318"/>
    </row>
    <row r="19" spans="1:46" s="5" customFormat="1" ht="57" customHeight="1" x14ac:dyDescent="0.25">
      <c r="A19" s="291"/>
      <c r="B19" s="291"/>
      <c r="C19" s="291"/>
      <c r="D19" s="291"/>
      <c r="E19" s="291"/>
      <c r="F19" s="299"/>
      <c r="G19" s="44" t="s">
        <v>9</v>
      </c>
      <c r="H19" s="116">
        <v>0</v>
      </c>
      <c r="I19" s="117">
        <v>0</v>
      </c>
      <c r="J19" s="152"/>
      <c r="K19" s="116">
        <v>0</v>
      </c>
      <c r="L19" s="116">
        <v>0</v>
      </c>
      <c r="M19" s="118">
        <v>152677847</v>
      </c>
      <c r="N19" s="118">
        <v>152677847</v>
      </c>
      <c r="O19" s="118">
        <v>152677847</v>
      </c>
      <c r="P19" s="118">
        <v>150977224</v>
      </c>
      <c r="Q19" s="117">
        <v>150977224</v>
      </c>
      <c r="R19" s="117">
        <v>150977224</v>
      </c>
      <c r="S19" s="101"/>
      <c r="T19" s="101"/>
      <c r="U19" s="101"/>
      <c r="V19" s="71"/>
      <c r="W19" s="81">
        <v>0</v>
      </c>
      <c r="X19" s="117">
        <v>0</v>
      </c>
      <c r="Y19" s="117"/>
      <c r="Z19" s="117"/>
      <c r="AA19" s="117"/>
      <c r="AB19" s="117">
        <v>0</v>
      </c>
      <c r="AC19" s="117">
        <v>0</v>
      </c>
      <c r="AD19" s="117">
        <v>0</v>
      </c>
      <c r="AE19" s="117">
        <v>0</v>
      </c>
      <c r="AF19" s="160"/>
      <c r="AG19" s="71"/>
      <c r="AH19" s="71"/>
      <c r="AI19" s="185"/>
      <c r="AJ19" s="117">
        <v>0</v>
      </c>
      <c r="AK19" s="117">
        <v>0</v>
      </c>
      <c r="AL19" s="117">
        <v>0</v>
      </c>
      <c r="AM19" s="117">
        <v>150977224</v>
      </c>
      <c r="AN19" s="111">
        <f>+AM19/Q19</f>
        <v>1</v>
      </c>
      <c r="AO19" s="70"/>
      <c r="AP19" s="312"/>
      <c r="AQ19" s="315"/>
      <c r="AR19" s="315"/>
      <c r="AS19" s="318"/>
      <c r="AT19" s="318"/>
    </row>
    <row r="20" spans="1:46" s="5" customFormat="1" ht="57" customHeight="1" x14ac:dyDescent="0.25">
      <c r="A20" s="291"/>
      <c r="B20" s="291"/>
      <c r="C20" s="291"/>
      <c r="D20" s="291"/>
      <c r="E20" s="291"/>
      <c r="F20" s="299"/>
      <c r="G20" s="42" t="s">
        <v>10</v>
      </c>
      <c r="H20" s="101">
        <f>+L20+R20+S20+Y20+AE20</f>
        <v>28812</v>
      </c>
      <c r="I20" s="101">
        <f t="shared" ref="I20:U21" si="10">+I16+I18</f>
        <v>10000</v>
      </c>
      <c r="J20" s="101">
        <f t="shared" si="10"/>
        <v>10000</v>
      </c>
      <c r="K20" s="101">
        <f t="shared" si="10"/>
        <v>28812</v>
      </c>
      <c r="L20" s="101">
        <f t="shared" si="10"/>
        <v>28812</v>
      </c>
      <c r="M20" s="101">
        <f t="shared" si="10"/>
        <v>0</v>
      </c>
      <c r="N20" s="101">
        <f t="shared" si="10"/>
        <v>0</v>
      </c>
      <c r="O20" s="101">
        <f t="shared" si="10"/>
        <v>0</v>
      </c>
      <c r="P20" s="101">
        <f t="shared" si="10"/>
        <v>0</v>
      </c>
      <c r="Q20" s="101">
        <f t="shared" si="10"/>
        <v>0</v>
      </c>
      <c r="R20" s="101">
        <f t="shared" si="10"/>
        <v>0</v>
      </c>
      <c r="S20" s="101">
        <f t="shared" si="10"/>
        <v>0</v>
      </c>
      <c r="T20" s="101">
        <f t="shared" si="10"/>
        <v>0</v>
      </c>
      <c r="U20" s="101">
        <f t="shared" si="10"/>
        <v>0</v>
      </c>
      <c r="V20" s="85"/>
      <c r="W20" s="81">
        <v>0</v>
      </c>
      <c r="X20" s="101">
        <v>0</v>
      </c>
      <c r="Y20" s="101">
        <f t="shared" ref="Y20:Z21" si="11">+Y16+Y18</f>
        <v>0</v>
      </c>
      <c r="Z20" s="101">
        <f t="shared" si="11"/>
        <v>0</v>
      </c>
      <c r="AA20" s="101">
        <f t="shared" ref="AA20" si="12">+AA16+AA18</f>
        <v>0</v>
      </c>
      <c r="AB20" s="101">
        <v>0</v>
      </c>
      <c r="AC20" s="101">
        <f t="shared" ref="AC20:AE21" si="13">+AC16+AC18</f>
        <v>0</v>
      </c>
      <c r="AD20" s="101">
        <f t="shared" si="13"/>
        <v>0</v>
      </c>
      <c r="AE20" s="101">
        <f t="shared" si="13"/>
        <v>0</v>
      </c>
      <c r="AF20" s="162"/>
      <c r="AG20" s="85"/>
      <c r="AH20" s="85"/>
      <c r="AI20" s="186"/>
      <c r="AJ20" s="101">
        <f t="shared" ref="AJ20:AM21" si="14">+AJ16+AJ18</f>
        <v>0</v>
      </c>
      <c r="AK20" s="101">
        <f t="shared" si="14"/>
        <v>0</v>
      </c>
      <c r="AL20" s="101">
        <f t="shared" si="14"/>
        <v>0</v>
      </c>
      <c r="AM20" s="101">
        <f t="shared" si="14"/>
        <v>0</v>
      </c>
      <c r="AN20" s="111">
        <v>0</v>
      </c>
      <c r="AO20" s="122">
        <f>(AM20+L20)/H20</f>
        <v>1</v>
      </c>
      <c r="AP20" s="312"/>
      <c r="AQ20" s="315"/>
      <c r="AR20" s="315"/>
      <c r="AS20" s="318"/>
      <c r="AT20" s="318"/>
    </row>
    <row r="21" spans="1:46" s="5" customFormat="1" ht="57" customHeight="1" thickBot="1" x14ac:dyDescent="0.3">
      <c r="A21" s="291"/>
      <c r="B21" s="291"/>
      <c r="C21" s="291"/>
      <c r="D21" s="291"/>
      <c r="E21" s="291"/>
      <c r="F21" s="300"/>
      <c r="G21" s="45" t="s">
        <v>11</v>
      </c>
      <c r="H21" s="113">
        <f>+H17+H19</f>
        <v>246444433</v>
      </c>
      <c r="I21" s="113">
        <f>+I17+I19</f>
        <v>367951224</v>
      </c>
      <c r="J21" s="113">
        <f>+J17+J19</f>
        <v>367951224</v>
      </c>
      <c r="K21" s="113">
        <f>+K17+K19</f>
        <v>367951224</v>
      </c>
      <c r="L21" s="113">
        <f t="shared" si="10"/>
        <v>246444433</v>
      </c>
      <c r="M21" s="113">
        <f t="shared" si="10"/>
        <v>152677847</v>
      </c>
      <c r="N21" s="113">
        <f t="shared" si="10"/>
        <v>152677847</v>
      </c>
      <c r="O21" s="113">
        <f t="shared" si="10"/>
        <v>152677847</v>
      </c>
      <c r="P21" s="113">
        <f t="shared" si="10"/>
        <v>150977224</v>
      </c>
      <c r="Q21" s="113">
        <f t="shared" si="10"/>
        <v>150977224</v>
      </c>
      <c r="R21" s="113">
        <f t="shared" si="10"/>
        <v>150977224</v>
      </c>
      <c r="S21" s="113">
        <f t="shared" si="10"/>
        <v>0</v>
      </c>
      <c r="T21" s="113">
        <f t="shared" si="10"/>
        <v>0</v>
      </c>
      <c r="U21" s="113">
        <f t="shared" si="10"/>
        <v>0</v>
      </c>
      <c r="V21" s="88"/>
      <c r="W21" s="114">
        <v>0</v>
      </c>
      <c r="X21" s="113">
        <v>0</v>
      </c>
      <c r="Y21" s="113">
        <f t="shared" si="11"/>
        <v>0</v>
      </c>
      <c r="Z21" s="113">
        <f t="shared" si="11"/>
        <v>0</v>
      </c>
      <c r="AA21" s="113">
        <f t="shared" ref="AA21" si="15">+AA17+AA19</f>
        <v>0</v>
      </c>
      <c r="AB21" s="113">
        <v>0</v>
      </c>
      <c r="AC21" s="113">
        <f t="shared" si="13"/>
        <v>0</v>
      </c>
      <c r="AD21" s="113">
        <f t="shared" si="13"/>
        <v>0</v>
      </c>
      <c r="AE21" s="113">
        <f t="shared" si="13"/>
        <v>0</v>
      </c>
      <c r="AF21" s="87"/>
      <c r="AG21" s="88"/>
      <c r="AH21" s="88"/>
      <c r="AI21" s="187"/>
      <c r="AJ21" s="113">
        <f t="shared" si="14"/>
        <v>0</v>
      </c>
      <c r="AK21" s="113">
        <f t="shared" si="14"/>
        <v>0</v>
      </c>
      <c r="AL21" s="113">
        <f t="shared" si="14"/>
        <v>0</v>
      </c>
      <c r="AM21" s="188">
        <f t="shared" si="14"/>
        <v>150977224</v>
      </c>
      <c r="AN21" s="164">
        <f>+AM21/Q21</f>
        <v>1</v>
      </c>
      <c r="AO21" s="126">
        <f>(AM21+L21)/H21</f>
        <v>1.612621766952228</v>
      </c>
      <c r="AP21" s="313"/>
      <c r="AQ21" s="316"/>
      <c r="AR21" s="316"/>
      <c r="AS21" s="319"/>
      <c r="AT21" s="319"/>
    </row>
    <row r="22" spans="1:46" ht="31.5" customHeight="1" x14ac:dyDescent="0.25">
      <c r="A22" s="292" t="s">
        <v>12</v>
      </c>
      <c r="B22" s="293"/>
      <c r="C22" s="293"/>
      <c r="D22" s="293"/>
      <c r="E22" s="293"/>
      <c r="F22" s="294"/>
      <c r="G22" s="41" t="s">
        <v>7</v>
      </c>
      <c r="H22" s="69">
        <f>H11+H17</f>
        <v>224192508433</v>
      </c>
      <c r="I22" s="69">
        <f t="shared" ref="I22:AN22" si="16">I11+I17</f>
        <v>367951224</v>
      </c>
      <c r="J22" s="69">
        <f t="shared" si="16"/>
        <v>367951224</v>
      </c>
      <c r="K22" s="69">
        <f t="shared" si="16"/>
        <v>367951224</v>
      </c>
      <c r="L22" s="69">
        <f t="shared" si="16"/>
        <v>246444433</v>
      </c>
      <c r="M22" s="69">
        <f t="shared" si="16"/>
        <v>0</v>
      </c>
      <c r="N22" s="69">
        <f t="shared" si="16"/>
        <v>0</v>
      </c>
      <c r="O22" s="69">
        <f t="shared" si="16"/>
        <v>0</v>
      </c>
      <c r="P22" s="69">
        <f t="shared" si="16"/>
        <v>0</v>
      </c>
      <c r="Q22" s="69">
        <f t="shared" si="16"/>
        <v>0</v>
      </c>
      <c r="R22" s="69">
        <f t="shared" si="16"/>
        <v>0</v>
      </c>
      <c r="S22" s="69">
        <f t="shared" si="16"/>
        <v>35000000000</v>
      </c>
      <c r="T22" s="69">
        <f t="shared" si="16"/>
        <v>35000000000</v>
      </c>
      <c r="U22" s="69">
        <f t="shared" si="16"/>
        <v>35000000000</v>
      </c>
      <c r="V22" s="69">
        <f t="shared" si="16"/>
        <v>0</v>
      </c>
      <c r="W22" s="69">
        <f t="shared" si="16"/>
        <v>0</v>
      </c>
      <c r="X22" s="69">
        <f t="shared" si="16"/>
        <v>0</v>
      </c>
      <c r="Y22" s="69">
        <f t="shared" si="16"/>
        <v>223438064000</v>
      </c>
      <c r="Z22" s="69">
        <f t="shared" si="16"/>
        <v>223438064000</v>
      </c>
      <c r="AA22" s="69">
        <f t="shared" si="16"/>
        <v>223438064000</v>
      </c>
      <c r="AB22" s="69">
        <f t="shared" si="16"/>
        <v>223438064000</v>
      </c>
      <c r="AC22" s="69">
        <f t="shared" si="16"/>
        <v>223438064000</v>
      </c>
      <c r="AD22" s="69">
        <f t="shared" si="16"/>
        <v>223438064000</v>
      </c>
      <c r="AE22" s="69">
        <f t="shared" si="16"/>
        <v>508000000</v>
      </c>
      <c r="AF22" s="69">
        <f t="shared" si="16"/>
        <v>508000000</v>
      </c>
      <c r="AG22" s="69">
        <f t="shared" si="16"/>
        <v>508000000</v>
      </c>
      <c r="AH22" s="69">
        <f t="shared" si="16"/>
        <v>0</v>
      </c>
      <c r="AI22" s="69">
        <f t="shared" si="16"/>
        <v>508000000</v>
      </c>
      <c r="AJ22" s="69">
        <f t="shared" si="16"/>
        <v>0</v>
      </c>
      <c r="AK22" s="69">
        <f t="shared" ref="AK22" si="17">AK11+AK17</f>
        <v>0</v>
      </c>
      <c r="AL22" s="69">
        <f t="shared" si="16"/>
        <v>0</v>
      </c>
      <c r="AM22" s="69">
        <f t="shared" si="16"/>
        <v>0</v>
      </c>
      <c r="AN22" s="69">
        <f t="shared" si="16"/>
        <v>0</v>
      </c>
      <c r="AO22" s="431">
        <f>(R22+L22+X22)/H22</f>
        <v>1.0992536491184761E-3</v>
      </c>
      <c r="AP22" s="434"/>
      <c r="AQ22" s="430"/>
      <c r="AR22" s="430"/>
      <c r="AS22" s="430"/>
      <c r="AT22" s="435"/>
    </row>
    <row r="23" spans="1:46" ht="28.5" customHeight="1" x14ac:dyDescent="0.25">
      <c r="A23" s="292"/>
      <c r="B23" s="293"/>
      <c r="C23" s="293"/>
      <c r="D23" s="293"/>
      <c r="E23" s="293"/>
      <c r="F23" s="294"/>
      <c r="G23" s="44" t="s">
        <v>9</v>
      </c>
      <c r="H23" s="85">
        <f>+H13+H19</f>
        <v>0</v>
      </c>
      <c r="I23" s="85">
        <f t="shared" ref="I23:AN23" si="18">+I13+I19</f>
        <v>0</v>
      </c>
      <c r="J23" s="85">
        <f t="shared" si="18"/>
        <v>0</v>
      </c>
      <c r="K23" s="85">
        <f t="shared" si="18"/>
        <v>0</v>
      </c>
      <c r="L23" s="85">
        <f t="shared" si="18"/>
        <v>0</v>
      </c>
      <c r="M23" s="85">
        <f t="shared" si="18"/>
        <v>152677847</v>
      </c>
      <c r="N23" s="85">
        <f t="shared" si="18"/>
        <v>152677847</v>
      </c>
      <c r="O23" s="85">
        <f t="shared" si="18"/>
        <v>152677847</v>
      </c>
      <c r="P23" s="85">
        <f t="shared" si="18"/>
        <v>150977224</v>
      </c>
      <c r="Q23" s="85">
        <f t="shared" si="18"/>
        <v>150977224</v>
      </c>
      <c r="R23" s="85">
        <f t="shared" si="18"/>
        <v>150977224</v>
      </c>
      <c r="S23" s="85">
        <f t="shared" si="18"/>
        <v>0</v>
      </c>
      <c r="T23" s="85">
        <f t="shared" si="18"/>
        <v>0</v>
      </c>
      <c r="U23" s="85">
        <f t="shared" si="18"/>
        <v>0</v>
      </c>
      <c r="V23" s="85">
        <f t="shared" si="18"/>
        <v>0</v>
      </c>
      <c r="W23" s="85">
        <f t="shared" si="18"/>
        <v>0</v>
      </c>
      <c r="X23" s="85">
        <f t="shared" si="18"/>
        <v>0</v>
      </c>
      <c r="Y23" s="85">
        <f t="shared" si="18"/>
        <v>0</v>
      </c>
      <c r="Z23" s="85">
        <f t="shared" si="18"/>
        <v>0</v>
      </c>
      <c r="AA23" s="85">
        <f t="shared" si="18"/>
        <v>0</v>
      </c>
      <c r="AB23" s="85">
        <f t="shared" si="18"/>
        <v>0</v>
      </c>
      <c r="AC23" s="85">
        <f t="shared" si="18"/>
        <v>0</v>
      </c>
      <c r="AD23" s="85">
        <f t="shared" si="18"/>
        <v>0</v>
      </c>
      <c r="AE23" s="85">
        <f>+AE13+AE19</f>
        <v>0</v>
      </c>
      <c r="AF23" s="85">
        <f t="shared" si="18"/>
        <v>0</v>
      </c>
      <c r="AG23" s="85">
        <f t="shared" si="18"/>
        <v>0</v>
      </c>
      <c r="AH23" s="85">
        <f t="shared" si="18"/>
        <v>0</v>
      </c>
      <c r="AI23" s="85">
        <f t="shared" si="18"/>
        <v>0</v>
      </c>
      <c r="AJ23" s="85">
        <f t="shared" si="18"/>
        <v>0</v>
      </c>
      <c r="AK23" s="85">
        <f t="shared" ref="AK23" si="19">+AK13+AK19</f>
        <v>0</v>
      </c>
      <c r="AL23" s="85">
        <f t="shared" si="18"/>
        <v>0</v>
      </c>
      <c r="AM23" s="85">
        <f t="shared" si="18"/>
        <v>150977224</v>
      </c>
      <c r="AN23" s="129">
        <f t="shared" si="18"/>
        <v>1</v>
      </c>
      <c r="AO23" s="432"/>
      <c r="AP23" s="436"/>
      <c r="AQ23" s="437"/>
      <c r="AR23" s="437"/>
      <c r="AS23" s="437"/>
      <c r="AT23" s="438"/>
    </row>
    <row r="24" spans="1:46" ht="35.25" customHeight="1" thickBot="1" x14ac:dyDescent="0.3">
      <c r="A24" s="295"/>
      <c r="B24" s="296"/>
      <c r="C24" s="296"/>
      <c r="D24" s="296"/>
      <c r="E24" s="296"/>
      <c r="F24" s="297"/>
      <c r="G24" s="43" t="s">
        <v>12</v>
      </c>
      <c r="H24" s="89">
        <f t="shared" ref="H24" si="20">H22+H23</f>
        <v>224192508433</v>
      </c>
      <c r="I24" s="89">
        <f t="shared" ref="I24:AE24" si="21">I22+I23</f>
        <v>367951224</v>
      </c>
      <c r="J24" s="89">
        <f t="shared" si="21"/>
        <v>367951224</v>
      </c>
      <c r="K24" s="89">
        <f t="shared" si="21"/>
        <v>367951224</v>
      </c>
      <c r="L24" s="190">
        <f t="shared" si="21"/>
        <v>246444433</v>
      </c>
      <c r="M24" s="190">
        <f t="shared" si="21"/>
        <v>152677847</v>
      </c>
      <c r="N24" s="190">
        <f t="shared" si="21"/>
        <v>152677847</v>
      </c>
      <c r="O24" s="190">
        <f t="shared" si="21"/>
        <v>152677847</v>
      </c>
      <c r="P24" s="190">
        <f t="shared" si="21"/>
        <v>150977224</v>
      </c>
      <c r="Q24" s="190">
        <f t="shared" si="21"/>
        <v>150977224</v>
      </c>
      <c r="R24" s="191">
        <f t="shared" si="21"/>
        <v>150977224</v>
      </c>
      <c r="S24" s="191">
        <f t="shared" si="21"/>
        <v>35000000000</v>
      </c>
      <c r="T24" s="191">
        <f t="shared" si="21"/>
        <v>35000000000</v>
      </c>
      <c r="U24" s="191">
        <f t="shared" si="21"/>
        <v>35000000000</v>
      </c>
      <c r="V24" s="192">
        <f t="shared" si="21"/>
        <v>0</v>
      </c>
      <c r="W24" s="192">
        <f t="shared" si="21"/>
        <v>0</v>
      </c>
      <c r="X24" s="191">
        <f t="shared" si="21"/>
        <v>0</v>
      </c>
      <c r="Y24" s="191">
        <f t="shared" si="21"/>
        <v>223438064000</v>
      </c>
      <c r="Z24" s="190">
        <f t="shared" si="21"/>
        <v>223438064000</v>
      </c>
      <c r="AA24" s="190">
        <f t="shared" si="21"/>
        <v>223438064000</v>
      </c>
      <c r="AB24" s="190">
        <f t="shared" si="21"/>
        <v>223438064000</v>
      </c>
      <c r="AC24" s="190">
        <f t="shared" si="21"/>
        <v>223438064000</v>
      </c>
      <c r="AD24" s="190">
        <f t="shared" si="21"/>
        <v>223438064000</v>
      </c>
      <c r="AE24" s="190">
        <f t="shared" si="21"/>
        <v>508000000</v>
      </c>
      <c r="AF24" s="97">
        <f t="shared" ref="AF24:AL24" si="22">+AF22+AF23</f>
        <v>508000000</v>
      </c>
      <c r="AG24" s="97">
        <f t="shared" si="22"/>
        <v>508000000</v>
      </c>
      <c r="AH24" s="97">
        <f t="shared" si="22"/>
        <v>0</v>
      </c>
      <c r="AI24" s="23">
        <f t="shared" si="22"/>
        <v>508000000</v>
      </c>
      <c r="AJ24" s="97">
        <f t="shared" si="22"/>
        <v>0</v>
      </c>
      <c r="AK24" s="97">
        <f t="shared" ref="AK24" si="23">+AK22+AK23</f>
        <v>0</v>
      </c>
      <c r="AL24" s="97">
        <f t="shared" si="22"/>
        <v>0</v>
      </c>
      <c r="AM24" s="28"/>
      <c r="AN24" s="96">
        <f>+AJ24/Z24</f>
        <v>0</v>
      </c>
      <c r="AO24" s="433"/>
      <c r="AP24" s="439"/>
      <c r="AQ24" s="440"/>
      <c r="AR24" s="440"/>
      <c r="AS24" s="440"/>
      <c r="AT24" s="441"/>
    </row>
    <row r="27" spans="1:46" x14ac:dyDescent="0.25">
      <c r="G27" s="57" t="s">
        <v>120</v>
      </c>
      <c r="H27" s="1"/>
      <c r="I27" s="1"/>
      <c r="J27" s="1"/>
      <c r="K27" s="1"/>
      <c r="L27" s="1"/>
      <c r="M27" s="1"/>
    </row>
    <row r="28" spans="1:46" ht="15.75" customHeight="1" x14ac:dyDescent="0.25">
      <c r="G28" s="59" t="s">
        <v>121</v>
      </c>
      <c r="H28" s="259" t="s">
        <v>122</v>
      </c>
      <c r="I28" s="259"/>
      <c r="J28" s="259"/>
      <c r="K28" s="259"/>
      <c r="L28" s="261" t="s">
        <v>123</v>
      </c>
      <c r="M28" s="261"/>
      <c r="N28" s="261"/>
    </row>
    <row r="29" spans="1:46" x14ac:dyDescent="0.25">
      <c r="G29" s="58">
        <v>11</v>
      </c>
      <c r="H29" s="260" t="s">
        <v>124</v>
      </c>
      <c r="I29" s="260"/>
      <c r="J29" s="260"/>
      <c r="K29" s="260"/>
      <c r="L29" s="262" t="s">
        <v>126</v>
      </c>
      <c r="M29" s="262"/>
      <c r="N29" s="262"/>
    </row>
  </sheetData>
  <mergeCells count="58">
    <mergeCell ref="AP22:AT24"/>
    <mergeCell ref="AP16:AP21"/>
    <mergeCell ref="AQ16:AQ21"/>
    <mergeCell ref="AR16:AR21"/>
    <mergeCell ref="AS16:AS21"/>
    <mergeCell ref="AT16:AT21"/>
    <mergeCell ref="AP10:AP15"/>
    <mergeCell ref="AQ10:AQ15"/>
    <mergeCell ref="AR10:AR15"/>
    <mergeCell ref="AS10:AS15"/>
    <mergeCell ref="AT10:AT15"/>
    <mergeCell ref="AP7:AP9"/>
    <mergeCell ref="AQ7:AQ9"/>
    <mergeCell ref="AR7:AR9"/>
    <mergeCell ref="AS7:AS9"/>
    <mergeCell ref="AT7:AT9"/>
    <mergeCell ref="A16:A21"/>
    <mergeCell ref="A10:A15"/>
    <mergeCell ref="A22:F24"/>
    <mergeCell ref="B16:B21"/>
    <mergeCell ref="C16:C21"/>
    <mergeCell ref="D16:D21"/>
    <mergeCell ref="E16:E21"/>
    <mergeCell ref="F16:F21"/>
    <mergeCell ref="B10:B15"/>
    <mergeCell ref="C10:C15"/>
    <mergeCell ref="D10:D15"/>
    <mergeCell ref="E10:E15"/>
    <mergeCell ref="F10:F15"/>
    <mergeCell ref="A7:A9"/>
    <mergeCell ref="AO7:AO9"/>
    <mergeCell ref="B7:D8"/>
    <mergeCell ref="J7:AI7"/>
    <mergeCell ref="I8:L8"/>
    <mergeCell ref="M8:R8"/>
    <mergeCell ref="S8:X8"/>
    <mergeCell ref="Y8:AD8"/>
    <mergeCell ref="AJ8:AM8"/>
    <mergeCell ref="F7:F9"/>
    <mergeCell ref="AJ7:AM7"/>
    <mergeCell ref="E7:E9"/>
    <mergeCell ref="G7:G9"/>
    <mergeCell ref="A1:E3"/>
    <mergeCell ref="A4:P4"/>
    <mergeCell ref="A5:P5"/>
    <mergeCell ref="F3:AK3"/>
    <mergeCell ref="F1:AT1"/>
    <mergeCell ref="F2:AT2"/>
    <mergeCell ref="AL3:AT3"/>
    <mergeCell ref="Q4:AT4"/>
    <mergeCell ref="Q5:AT5"/>
    <mergeCell ref="H28:K28"/>
    <mergeCell ref="H29:K29"/>
    <mergeCell ref="L28:N28"/>
    <mergeCell ref="L29:N29"/>
    <mergeCell ref="AN7:AN9"/>
    <mergeCell ref="H7:H9"/>
    <mergeCell ref="AE8:AI8"/>
  </mergeCells>
  <dataValidations count="1">
    <dataValidation type="list" allowBlank="1" showInputMessage="1" showErrorMessage="1" sqref="D10:D21" xr:uid="{00000000-0002-0000-0100-000000000000}">
      <formula1>#REF!</formula1>
    </dataValidation>
  </dataValidations>
  <hyperlinks>
    <hyperlink ref="AT10" r:id="rId1" xr:uid="{00000000-0004-0000-0100-000001000000}"/>
  </hyperlinks>
  <printOptions horizontalCentered="1" verticalCentered="1"/>
  <pageMargins left="0" right="0" top="0.74803149606299213" bottom="0" header="0.31496062992125984" footer="0"/>
  <pageSetup scale="22" fitToHeight="0" orientation="landscape"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81"/>
  <sheetViews>
    <sheetView topLeftCell="C1" zoomScale="59" zoomScaleNormal="59" workbookViewId="0">
      <selection activeCell="V10" sqref="V10"/>
    </sheetView>
  </sheetViews>
  <sheetFormatPr baseColWidth="10" defaultColWidth="10.85546875" defaultRowHeight="12.75" x14ac:dyDescent="0.25"/>
  <cols>
    <col min="1" max="1" width="20.42578125" style="8" hidden="1" customWidth="1"/>
    <col min="2" max="2" width="25.85546875" style="8" hidden="1" customWidth="1"/>
    <col min="3" max="3" width="30.42578125" style="18" customWidth="1"/>
    <col min="4" max="4" width="6.140625" style="8" customWidth="1"/>
    <col min="5" max="5" width="7.85546875" style="8" customWidth="1"/>
    <col min="6" max="6" width="11.7109375" style="8" customWidth="1"/>
    <col min="7" max="13" width="8.28515625" style="8" customWidth="1"/>
    <col min="14" max="18" width="8.28515625" style="9" customWidth="1"/>
    <col min="19" max="19" width="11.7109375" style="9" customWidth="1"/>
    <col min="20" max="20" width="11.140625" style="9" customWidth="1"/>
    <col min="21" max="21" width="13.28515625" style="9" customWidth="1"/>
    <col min="22" max="22" width="81.140625" style="12" customWidth="1"/>
    <col min="23" max="16384" width="10.85546875" style="8"/>
  </cols>
  <sheetData>
    <row r="1" spans="1:22" s="10" customFormat="1" ht="43.5" customHeight="1" x14ac:dyDescent="0.25">
      <c r="A1" s="264"/>
      <c r="B1" s="265"/>
      <c r="C1" s="265"/>
      <c r="D1" s="275" t="s">
        <v>130</v>
      </c>
      <c r="E1" s="276"/>
      <c r="F1" s="276"/>
      <c r="G1" s="276"/>
      <c r="H1" s="276"/>
      <c r="I1" s="276"/>
      <c r="J1" s="276"/>
      <c r="K1" s="276"/>
      <c r="L1" s="276"/>
      <c r="M1" s="276"/>
      <c r="N1" s="276"/>
      <c r="O1" s="276"/>
      <c r="P1" s="276"/>
      <c r="Q1" s="276"/>
      <c r="R1" s="276"/>
      <c r="S1" s="276"/>
      <c r="T1" s="276"/>
      <c r="U1" s="276"/>
      <c r="V1" s="277"/>
    </row>
    <row r="2" spans="1:22" s="10" customFormat="1" ht="70.5" customHeight="1" x14ac:dyDescent="0.25">
      <c r="A2" s="246"/>
      <c r="B2" s="247"/>
      <c r="C2" s="247"/>
      <c r="D2" s="335" t="s">
        <v>128</v>
      </c>
      <c r="E2" s="336"/>
      <c r="F2" s="336"/>
      <c r="G2" s="336"/>
      <c r="H2" s="336"/>
      <c r="I2" s="336"/>
      <c r="J2" s="336"/>
      <c r="K2" s="336"/>
      <c r="L2" s="336"/>
      <c r="M2" s="336"/>
      <c r="N2" s="336"/>
      <c r="O2" s="336"/>
      <c r="P2" s="336"/>
      <c r="Q2" s="336"/>
      <c r="R2" s="336"/>
      <c r="S2" s="336"/>
      <c r="T2" s="336"/>
      <c r="U2" s="336"/>
      <c r="V2" s="337"/>
    </row>
    <row r="3" spans="1:22" s="10" customFormat="1" ht="43.5" customHeight="1" thickBot="1" x14ac:dyDescent="0.3">
      <c r="A3" s="266"/>
      <c r="B3" s="267"/>
      <c r="C3" s="267"/>
      <c r="D3" s="272" t="s">
        <v>118</v>
      </c>
      <c r="E3" s="273"/>
      <c r="F3" s="273"/>
      <c r="G3" s="273"/>
      <c r="H3" s="273"/>
      <c r="I3" s="273"/>
      <c r="J3" s="273"/>
      <c r="K3" s="273"/>
      <c r="L3" s="273"/>
      <c r="M3" s="273"/>
      <c r="N3" s="273"/>
      <c r="O3" s="273"/>
      <c r="P3" s="273"/>
      <c r="Q3" s="273"/>
      <c r="R3" s="273"/>
      <c r="S3" s="273"/>
      <c r="T3" s="273"/>
      <c r="U3" s="273"/>
      <c r="V3" s="338"/>
    </row>
    <row r="4" spans="1:22" s="10" customFormat="1" ht="43.5" customHeight="1" x14ac:dyDescent="0.25">
      <c r="A4" s="322" t="s">
        <v>0</v>
      </c>
      <c r="B4" s="323"/>
      <c r="C4" s="323"/>
      <c r="D4" s="328" t="s">
        <v>131</v>
      </c>
      <c r="E4" s="329"/>
      <c r="F4" s="329"/>
      <c r="G4" s="329"/>
      <c r="H4" s="329"/>
      <c r="I4" s="329"/>
      <c r="J4" s="329"/>
      <c r="K4" s="329"/>
      <c r="L4" s="329"/>
      <c r="M4" s="329"/>
      <c r="N4" s="329"/>
      <c r="O4" s="329"/>
      <c r="P4" s="329"/>
      <c r="Q4" s="329"/>
      <c r="R4" s="329"/>
      <c r="S4" s="329"/>
      <c r="T4" s="329"/>
      <c r="U4" s="329"/>
      <c r="V4" s="329"/>
    </row>
    <row r="5" spans="1:22" s="10" customFormat="1" ht="43.5" customHeight="1" thickBot="1" x14ac:dyDescent="0.3">
      <c r="A5" s="320" t="s">
        <v>2</v>
      </c>
      <c r="B5" s="321"/>
      <c r="C5" s="321"/>
      <c r="D5" s="285" t="s">
        <v>139</v>
      </c>
      <c r="E5" s="286"/>
      <c r="F5" s="286"/>
      <c r="G5" s="286"/>
      <c r="H5" s="286"/>
      <c r="I5" s="286"/>
      <c r="J5" s="286"/>
      <c r="K5" s="286"/>
      <c r="L5" s="286"/>
      <c r="M5" s="286"/>
      <c r="N5" s="286"/>
      <c r="O5" s="286"/>
      <c r="P5" s="286"/>
      <c r="Q5" s="286"/>
      <c r="R5" s="286"/>
      <c r="S5" s="286"/>
      <c r="T5" s="286"/>
      <c r="U5" s="286"/>
      <c r="V5" s="286"/>
    </row>
    <row r="6" spans="1:22" s="11" customFormat="1" ht="42.75" customHeight="1" x14ac:dyDescent="0.25">
      <c r="A6" s="324" t="s">
        <v>55</v>
      </c>
      <c r="B6" s="326" t="s">
        <v>56</v>
      </c>
      <c r="C6" s="351" t="s">
        <v>57</v>
      </c>
      <c r="D6" s="353" t="s">
        <v>58</v>
      </c>
      <c r="E6" s="354"/>
      <c r="F6" s="332" t="s">
        <v>162</v>
      </c>
      <c r="G6" s="332"/>
      <c r="H6" s="332"/>
      <c r="I6" s="332"/>
      <c r="J6" s="332"/>
      <c r="K6" s="332"/>
      <c r="L6" s="332"/>
      <c r="M6" s="332"/>
      <c r="N6" s="332"/>
      <c r="O6" s="332"/>
      <c r="P6" s="332"/>
      <c r="Q6" s="332"/>
      <c r="R6" s="332"/>
      <c r="S6" s="332"/>
      <c r="T6" s="332" t="s">
        <v>62</v>
      </c>
      <c r="U6" s="332"/>
      <c r="V6" s="330" t="s">
        <v>188</v>
      </c>
    </row>
    <row r="7" spans="1:22" s="11" customFormat="1" ht="59.25" customHeight="1" thickBot="1" x14ac:dyDescent="0.3">
      <c r="A7" s="325"/>
      <c r="B7" s="327"/>
      <c r="C7" s="352"/>
      <c r="D7" s="134" t="s">
        <v>59</v>
      </c>
      <c r="E7" s="134" t="s">
        <v>60</v>
      </c>
      <c r="F7" s="134" t="s">
        <v>61</v>
      </c>
      <c r="G7" s="135" t="s">
        <v>13</v>
      </c>
      <c r="H7" s="135" t="s">
        <v>14</v>
      </c>
      <c r="I7" s="135" t="s">
        <v>15</v>
      </c>
      <c r="J7" s="139" t="s">
        <v>16</v>
      </c>
      <c r="K7" s="139" t="s">
        <v>17</v>
      </c>
      <c r="L7" s="46" t="s">
        <v>18</v>
      </c>
      <c r="M7" s="46" t="s">
        <v>19</v>
      </c>
      <c r="N7" s="46" t="s">
        <v>20</v>
      </c>
      <c r="O7" s="46" t="s">
        <v>21</v>
      </c>
      <c r="P7" s="46" t="s">
        <v>22</v>
      </c>
      <c r="Q7" s="46" t="s">
        <v>23</v>
      </c>
      <c r="R7" s="46" t="s">
        <v>24</v>
      </c>
      <c r="S7" s="137" t="s">
        <v>25</v>
      </c>
      <c r="T7" s="137" t="s">
        <v>63</v>
      </c>
      <c r="U7" s="137" t="s">
        <v>64</v>
      </c>
      <c r="V7" s="331"/>
    </row>
    <row r="8" spans="1:22" s="12" customFormat="1" ht="113.25" customHeight="1" x14ac:dyDescent="0.25">
      <c r="A8" s="341" t="s">
        <v>150</v>
      </c>
      <c r="B8" s="349" t="s">
        <v>151</v>
      </c>
      <c r="C8" s="341" t="s">
        <v>163</v>
      </c>
      <c r="D8" s="345" t="s">
        <v>132</v>
      </c>
      <c r="E8" s="345"/>
      <c r="F8" s="167" t="s">
        <v>26</v>
      </c>
      <c r="G8" s="91">
        <v>0</v>
      </c>
      <c r="H8" s="91">
        <v>0</v>
      </c>
      <c r="I8" s="91">
        <v>0</v>
      </c>
      <c r="J8" s="91">
        <v>0</v>
      </c>
      <c r="K8" s="91">
        <v>1</v>
      </c>
      <c r="L8" s="189"/>
      <c r="M8" s="189"/>
      <c r="N8" s="189"/>
      <c r="O8" s="189"/>
      <c r="P8" s="189"/>
      <c r="Q8" s="189"/>
      <c r="R8" s="189"/>
      <c r="S8" s="92">
        <f>SUM(G8:R8)</f>
        <v>1</v>
      </c>
      <c r="T8" s="347">
        <v>1</v>
      </c>
      <c r="U8" s="343">
        <v>1</v>
      </c>
      <c r="V8" s="339" t="s">
        <v>194</v>
      </c>
    </row>
    <row r="9" spans="1:22" s="12" customFormat="1" ht="113.25" customHeight="1" thickBot="1" x14ac:dyDescent="0.3">
      <c r="A9" s="342"/>
      <c r="B9" s="350"/>
      <c r="C9" s="342"/>
      <c r="D9" s="346"/>
      <c r="E9" s="346"/>
      <c r="F9" s="168" t="s">
        <v>27</v>
      </c>
      <c r="G9" s="136">
        <v>0</v>
      </c>
      <c r="H9" s="136">
        <v>0</v>
      </c>
      <c r="I9" s="136">
        <v>0</v>
      </c>
      <c r="J9" s="90">
        <v>0</v>
      </c>
      <c r="K9" s="90">
        <v>0</v>
      </c>
      <c r="L9" s="90"/>
      <c r="M9" s="91"/>
      <c r="N9" s="91"/>
      <c r="O9" s="91"/>
      <c r="P9" s="91"/>
      <c r="Q9" s="91"/>
      <c r="R9" s="91"/>
      <c r="S9" s="138">
        <f>SUM(G9:R9)</f>
        <v>0</v>
      </c>
      <c r="T9" s="348"/>
      <c r="U9" s="344"/>
      <c r="V9" s="340"/>
    </row>
    <row r="10" spans="1:22" s="13" customFormat="1" ht="18.75" customHeight="1" thickBot="1" x14ac:dyDescent="0.3">
      <c r="A10" s="333" t="s">
        <v>28</v>
      </c>
      <c r="B10" s="334"/>
      <c r="C10" s="334"/>
      <c r="D10" s="334"/>
      <c r="E10" s="334"/>
      <c r="F10" s="334"/>
      <c r="G10" s="334"/>
      <c r="H10" s="334"/>
      <c r="I10" s="334"/>
      <c r="J10" s="334"/>
      <c r="K10" s="334"/>
      <c r="L10" s="334"/>
      <c r="M10" s="334"/>
      <c r="N10" s="334"/>
      <c r="O10" s="334"/>
      <c r="P10" s="334"/>
      <c r="Q10" s="334"/>
      <c r="R10" s="334"/>
      <c r="S10" s="334"/>
      <c r="T10" s="73">
        <f>SUM(T8:T9)</f>
        <v>1</v>
      </c>
      <c r="U10" s="140">
        <f>SUM(U8:U9)</f>
        <v>1</v>
      </c>
      <c r="V10" s="194"/>
    </row>
    <row r="11" spans="1:22" x14ac:dyDescent="0.25">
      <c r="A11" s="12"/>
      <c r="B11" s="12"/>
      <c r="C11" s="17"/>
      <c r="D11" s="12"/>
      <c r="E11" s="12"/>
      <c r="F11" s="12"/>
      <c r="G11" s="12"/>
      <c r="H11" s="12"/>
      <c r="I11" s="12"/>
      <c r="J11" s="12"/>
      <c r="K11" s="12"/>
      <c r="L11" s="12"/>
      <c r="M11" s="12"/>
      <c r="N11" s="14"/>
      <c r="O11" s="14"/>
      <c r="P11" s="14"/>
      <c r="Q11" s="14"/>
      <c r="R11" s="14"/>
      <c r="S11" s="14"/>
      <c r="T11" s="14"/>
      <c r="U11" s="14"/>
    </row>
    <row r="12" spans="1:22" x14ac:dyDescent="0.25">
      <c r="A12" s="12"/>
      <c r="B12" s="12"/>
      <c r="C12" s="17"/>
      <c r="D12" s="12"/>
      <c r="E12" s="12"/>
      <c r="F12" s="12"/>
      <c r="G12" s="12"/>
      <c r="H12" s="12"/>
      <c r="I12" s="12"/>
      <c r="J12" s="12"/>
      <c r="K12" s="12"/>
      <c r="L12" s="12"/>
      <c r="M12" s="12"/>
      <c r="N12" s="14"/>
      <c r="O12" s="14"/>
      <c r="P12" s="14"/>
      <c r="Q12" s="14"/>
      <c r="R12" s="14"/>
      <c r="S12" s="14"/>
      <c r="T12" s="14"/>
      <c r="U12" s="14"/>
    </row>
    <row r="13" spans="1:22" ht="15" x14ac:dyDescent="0.25">
      <c r="A13" s="57" t="s">
        <v>120</v>
      </c>
      <c r="B13" s="4"/>
      <c r="C13" s="4"/>
      <c r="D13" s="4"/>
      <c r="E13" s="4"/>
      <c r="F13" s="4"/>
      <c r="G13" s="4"/>
      <c r="H13" s="20"/>
      <c r="I13" s="12"/>
      <c r="J13" s="12"/>
      <c r="K13" s="12"/>
      <c r="L13" s="12"/>
      <c r="M13" s="12"/>
      <c r="N13" s="14"/>
      <c r="O13" s="14"/>
      <c r="P13" s="14"/>
      <c r="Q13" s="14"/>
      <c r="R13" s="14"/>
      <c r="S13" s="14"/>
      <c r="T13" s="14"/>
      <c r="U13" s="14"/>
    </row>
    <row r="14" spans="1:22" ht="15" customHeight="1" x14ac:dyDescent="0.25">
      <c r="A14" s="59" t="s">
        <v>121</v>
      </c>
      <c r="B14" s="259" t="s">
        <v>122</v>
      </c>
      <c r="C14" s="259"/>
      <c r="D14" s="259"/>
      <c r="E14" s="259"/>
      <c r="F14" s="259"/>
      <c r="G14" s="259"/>
      <c r="H14" s="259"/>
      <c r="I14" s="261" t="s">
        <v>123</v>
      </c>
      <c r="J14" s="261"/>
      <c r="K14" s="261"/>
      <c r="L14" s="261"/>
      <c r="M14" s="261"/>
      <c r="N14" s="261"/>
      <c r="O14" s="261"/>
      <c r="P14" s="14"/>
      <c r="Q14" s="14"/>
      <c r="R14" s="14"/>
      <c r="S14" s="14"/>
      <c r="T14" s="14"/>
      <c r="U14" s="14"/>
    </row>
    <row r="15" spans="1:22" ht="33.75" customHeight="1" x14ac:dyDescent="0.25">
      <c r="A15" s="58">
        <v>11</v>
      </c>
      <c r="B15" s="262" t="s">
        <v>124</v>
      </c>
      <c r="C15" s="262"/>
      <c r="D15" s="262"/>
      <c r="E15" s="262"/>
      <c r="F15" s="262"/>
      <c r="G15" s="262"/>
      <c r="H15" s="262"/>
      <c r="I15" s="262" t="s">
        <v>126</v>
      </c>
      <c r="J15" s="262"/>
      <c r="K15" s="262"/>
      <c r="L15" s="262"/>
      <c r="M15" s="262"/>
      <c r="N15" s="262"/>
      <c r="O15" s="262"/>
      <c r="P15" s="14"/>
      <c r="Q15" s="14"/>
      <c r="R15" s="14"/>
      <c r="S15" s="14"/>
      <c r="T15" s="14"/>
      <c r="U15" s="14"/>
    </row>
    <row r="16" spans="1:22" x14ac:dyDescent="0.25">
      <c r="A16" s="12"/>
      <c r="B16" s="12"/>
      <c r="C16" s="17"/>
      <c r="D16" s="12"/>
      <c r="E16" s="12"/>
      <c r="F16" s="12"/>
      <c r="G16" s="12"/>
      <c r="H16" s="12"/>
      <c r="I16" s="12"/>
      <c r="J16" s="12"/>
      <c r="K16" s="12"/>
      <c r="L16" s="12"/>
      <c r="M16" s="12"/>
      <c r="N16" s="14"/>
      <c r="O16" s="14"/>
      <c r="P16" s="14"/>
      <c r="Q16" s="14"/>
      <c r="R16" s="14"/>
      <c r="S16" s="14"/>
      <c r="T16" s="14"/>
      <c r="U16" s="14"/>
    </row>
    <row r="17" spans="1:21" x14ac:dyDescent="0.25">
      <c r="A17" s="12"/>
      <c r="B17" s="12"/>
      <c r="C17" s="17"/>
      <c r="D17" s="12"/>
      <c r="E17" s="12"/>
      <c r="F17" s="12"/>
      <c r="G17" s="12"/>
      <c r="H17" s="12"/>
      <c r="I17" s="12"/>
      <c r="J17" s="12"/>
      <c r="K17" s="12"/>
      <c r="L17" s="12"/>
      <c r="M17" s="12"/>
      <c r="N17" s="14"/>
      <c r="O17" s="14"/>
      <c r="P17" s="14"/>
      <c r="Q17" s="14"/>
      <c r="R17" s="14"/>
      <c r="S17" s="14"/>
      <c r="T17" s="14"/>
      <c r="U17" s="14"/>
    </row>
    <row r="18" spans="1:21" x14ac:dyDescent="0.25">
      <c r="A18" s="12"/>
      <c r="B18" s="12"/>
      <c r="C18" s="17"/>
      <c r="D18" s="12"/>
      <c r="E18" s="12"/>
      <c r="F18" s="12"/>
      <c r="G18" s="12"/>
      <c r="H18" s="12"/>
      <c r="I18" s="12"/>
      <c r="J18" s="12"/>
      <c r="K18" s="12"/>
      <c r="L18" s="12"/>
      <c r="M18" s="12"/>
      <c r="N18" s="14"/>
      <c r="O18" s="14"/>
      <c r="P18" s="14"/>
      <c r="Q18" s="14"/>
      <c r="R18" s="14"/>
      <c r="S18" s="14"/>
      <c r="T18" s="14"/>
      <c r="U18" s="14"/>
    </row>
    <row r="19" spans="1:21" x14ac:dyDescent="0.25">
      <c r="A19" s="12"/>
      <c r="B19" s="12"/>
      <c r="C19" s="17"/>
      <c r="D19" s="12"/>
      <c r="E19" s="12"/>
      <c r="F19" s="12"/>
      <c r="G19" s="12"/>
      <c r="H19" s="12"/>
      <c r="I19" s="12"/>
      <c r="J19" s="12"/>
      <c r="K19" s="12"/>
      <c r="L19" s="12"/>
      <c r="M19" s="12"/>
      <c r="N19" s="14"/>
      <c r="O19" s="14"/>
      <c r="P19" s="14"/>
      <c r="Q19" s="14"/>
      <c r="R19" s="14"/>
      <c r="S19" s="14"/>
      <c r="T19" s="14"/>
      <c r="U19" s="14"/>
    </row>
    <row r="20" spans="1:21" x14ac:dyDescent="0.25">
      <c r="A20" s="12"/>
      <c r="B20" s="12"/>
      <c r="C20" s="17"/>
      <c r="D20" s="12"/>
      <c r="E20" s="12"/>
      <c r="F20" s="12"/>
      <c r="G20" s="12"/>
      <c r="H20" s="12"/>
      <c r="I20" s="12"/>
      <c r="J20" s="12"/>
      <c r="K20" s="12"/>
      <c r="L20" s="12"/>
      <c r="M20" s="12"/>
      <c r="N20" s="14"/>
      <c r="O20" s="14"/>
      <c r="P20" s="14"/>
      <c r="Q20" s="14"/>
      <c r="R20" s="14"/>
      <c r="S20" s="14"/>
      <c r="T20" s="14"/>
      <c r="U20" s="14"/>
    </row>
    <row r="21" spans="1:21" x14ac:dyDescent="0.25">
      <c r="A21" s="12"/>
      <c r="B21" s="12"/>
      <c r="C21" s="17"/>
      <c r="D21" s="12"/>
      <c r="E21" s="12"/>
      <c r="F21" s="12"/>
      <c r="G21" s="12"/>
      <c r="H21" s="12"/>
      <c r="I21" s="12"/>
      <c r="J21" s="12"/>
      <c r="K21" s="12"/>
      <c r="L21" s="12"/>
      <c r="M21" s="12"/>
      <c r="N21" s="14"/>
      <c r="O21" s="14"/>
      <c r="P21" s="14"/>
      <c r="Q21" s="14"/>
      <c r="R21" s="14"/>
      <c r="S21" s="14"/>
      <c r="T21" s="14"/>
      <c r="U21" s="14"/>
    </row>
    <row r="22" spans="1:21" x14ac:dyDescent="0.25">
      <c r="A22" s="12"/>
      <c r="B22" s="12"/>
      <c r="C22" s="17"/>
      <c r="D22" s="12"/>
      <c r="E22" s="12"/>
      <c r="F22" s="12"/>
      <c r="G22" s="12"/>
      <c r="H22" s="12"/>
      <c r="I22" s="12"/>
      <c r="J22" s="12"/>
      <c r="K22" s="12"/>
      <c r="L22" s="12"/>
      <c r="M22" s="12"/>
      <c r="N22" s="14"/>
      <c r="O22" s="14"/>
      <c r="P22" s="14"/>
      <c r="Q22" s="14"/>
      <c r="R22" s="14"/>
      <c r="S22" s="14"/>
      <c r="T22" s="14"/>
      <c r="U22" s="14"/>
    </row>
    <row r="23" spans="1:21" x14ac:dyDescent="0.25">
      <c r="A23" s="12"/>
      <c r="B23" s="12"/>
      <c r="C23" s="17"/>
      <c r="D23" s="12"/>
      <c r="E23" s="12"/>
      <c r="F23" s="12"/>
      <c r="G23" s="12"/>
      <c r="H23" s="12"/>
      <c r="I23" s="12"/>
      <c r="J23" s="12"/>
      <c r="K23" s="12"/>
      <c r="L23" s="12"/>
      <c r="M23" s="12"/>
      <c r="N23" s="14"/>
      <c r="O23" s="14"/>
      <c r="P23" s="14"/>
      <c r="Q23" s="14"/>
      <c r="R23" s="14"/>
      <c r="S23" s="14"/>
      <c r="T23" s="14"/>
      <c r="U23" s="14"/>
    </row>
    <row r="24" spans="1:21" x14ac:dyDescent="0.25">
      <c r="A24" s="12"/>
      <c r="B24" s="12"/>
      <c r="C24" s="17"/>
      <c r="D24" s="12"/>
      <c r="E24" s="12"/>
      <c r="F24" s="12"/>
      <c r="G24" s="12"/>
      <c r="H24" s="12"/>
      <c r="I24" s="12"/>
      <c r="J24" s="12"/>
      <c r="K24" s="12"/>
      <c r="L24" s="12"/>
      <c r="M24" s="12"/>
      <c r="N24" s="14"/>
      <c r="O24" s="14"/>
      <c r="P24" s="14"/>
      <c r="Q24" s="14"/>
      <c r="R24" s="14"/>
      <c r="S24" s="14"/>
      <c r="T24" s="14"/>
      <c r="U24" s="14"/>
    </row>
    <row r="25" spans="1:21" x14ac:dyDescent="0.25">
      <c r="A25" s="12"/>
      <c r="B25" s="12"/>
      <c r="C25" s="17"/>
      <c r="D25" s="12"/>
      <c r="E25" s="12"/>
      <c r="F25" s="12"/>
      <c r="G25" s="12"/>
      <c r="H25" s="12"/>
      <c r="I25" s="12"/>
      <c r="J25" s="12"/>
      <c r="K25" s="12"/>
      <c r="L25" s="12"/>
      <c r="M25" s="12"/>
      <c r="N25" s="14"/>
      <c r="O25" s="14"/>
      <c r="P25" s="14"/>
      <c r="Q25" s="14"/>
      <c r="R25" s="14"/>
      <c r="S25" s="14"/>
      <c r="T25" s="14"/>
      <c r="U25" s="14"/>
    </row>
    <row r="26" spans="1:21" x14ac:dyDescent="0.25">
      <c r="A26" s="12"/>
      <c r="B26" s="12"/>
      <c r="C26" s="17"/>
      <c r="D26" s="12"/>
      <c r="E26" s="12"/>
      <c r="F26" s="12"/>
      <c r="G26" s="12"/>
      <c r="H26" s="12"/>
      <c r="I26" s="12"/>
      <c r="J26" s="12"/>
      <c r="K26" s="12"/>
      <c r="L26" s="12"/>
      <c r="M26" s="12"/>
      <c r="N26" s="14"/>
      <c r="O26" s="14"/>
      <c r="P26" s="14"/>
      <c r="Q26" s="14"/>
      <c r="R26" s="14"/>
      <c r="S26" s="14"/>
      <c r="T26" s="14"/>
      <c r="U26" s="14"/>
    </row>
    <row r="27" spans="1:21" x14ac:dyDescent="0.25">
      <c r="A27" s="12"/>
      <c r="B27" s="12"/>
      <c r="C27" s="17"/>
      <c r="D27" s="12"/>
      <c r="E27" s="12"/>
      <c r="F27" s="12"/>
      <c r="G27" s="12"/>
      <c r="H27" s="12"/>
      <c r="I27" s="12"/>
      <c r="J27" s="12"/>
      <c r="K27" s="12"/>
      <c r="L27" s="12"/>
      <c r="M27" s="12"/>
      <c r="N27" s="14"/>
      <c r="O27" s="14"/>
      <c r="P27" s="14"/>
      <c r="Q27" s="14"/>
      <c r="R27" s="14"/>
      <c r="S27" s="14"/>
      <c r="T27" s="14"/>
      <c r="U27" s="14"/>
    </row>
    <row r="28" spans="1:21" x14ac:dyDescent="0.25">
      <c r="A28" s="12"/>
      <c r="B28" s="12"/>
      <c r="C28" s="17"/>
      <c r="D28" s="12"/>
      <c r="E28" s="12"/>
      <c r="F28" s="12"/>
      <c r="G28" s="12"/>
      <c r="H28" s="12"/>
      <c r="I28" s="12"/>
      <c r="J28" s="12"/>
      <c r="K28" s="12"/>
      <c r="L28" s="12"/>
      <c r="M28" s="12"/>
      <c r="N28" s="14"/>
      <c r="O28" s="14"/>
      <c r="P28" s="14"/>
      <c r="Q28" s="14"/>
      <c r="R28" s="14"/>
      <c r="S28" s="14"/>
      <c r="T28" s="14"/>
      <c r="U28" s="14"/>
    </row>
    <row r="29" spans="1:21" x14ac:dyDescent="0.25">
      <c r="A29" s="12"/>
      <c r="B29" s="12"/>
      <c r="C29" s="17"/>
      <c r="D29" s="12"/>
      <c r="E29" s="12"/>
      <c r="F29" s="12"/>
      <c r="G29" s="12"/>
      <c r="H29" s="12"/>
      <c r="I29" s="12"/>
      <c r="J29" s="12"/>
      <c r="K29" s="12"/>
      <c r="L29" s="12"/>
      <c r="M29" s="12"/>
      <c r="N29" s="14"/>
      <c r="O29" s="14"/>
      <c r="P29" s="14"/>
      <c r="Q29" s="14"/>
      <c r="R29" s="14"/>
      <c r="S29" s="14"/>
      <c r="T29" s="14"/>
      <c r="U29" s="14"/>
    </row>
    <row r="30" spans="1:21" x14ac:dyDescent="0.25">
      <c r="A30" s="12"/>
      <c r="B30" s="12"/>
      <c r="C30" s="17"/>
      <c r="D30" s="12"/>
      <c r="E30" s="12"/>
      <c r="F30" s="12"/>
      <c r="G30" s="12"/>
      <c r="H30" s="12"/>
      <c r="I30" s="12"/>
      <c r="J30" s="12"/>
      <c r="K30" s="12"/>
      <c r="L30" s="12"/>
      <c r="M30" s="12"/>
      <c r="N30" s="14"/>
      <c r="O30" s="14"/>
      <c r="P30" s="14"/>
      <c r="Q30" s="14"/>
      <c r="R30" s="14"/>
      <c r="S30" s="14"/>
      <c r="T30" s="14"/>
      <c r="U30" s="14"/>
    </row>
    <row r="31" spans="1:21" x14ac:dyDescent="0.25">
      <c r="A31" s="12"/>
      <c r="B31" s="12"/>
      <c r="C31" s="17"/>
      <c r="D31" s="12"/>
      <c r="E31" s="12"/>
      <c r="F31" s="12"/>
      <c r="G31" s="12"/>
      <c r="H31" s="12"/>
      <c r="I31" s="12"/>
      <c r="J31" s="12"/>
      <c r="K31" s="12"/>
      <c r="L31" s="12"/>
      <c r="M31" s="12"/>
      <c r="N31" s="14"/>
      <c r="O31" s="14"/>
      <c r="P31" s="14"/>
      <c r="Q31" s="14"/>
      <c r="R31" s="14"/>
      <c r="S31" s="14"/>
      <c r="T31" s="14"/>
      <c r="U31" s="14"/>
    </row>
    <row r="32" spans="1:21" x14ac:dyDescent="0.25">
      <c r="A32" s="12"/>
      <c r="B32" s="12"/>
      <c r="C32" s="17"/>
      <c r="D32" s="12"/>
      <c r="E32" s="12"/>
      <c r="F32" s="12"/>
      <c r="G32" s="12"/>
      <c r="H32" s="12"/>
      <c r="I32" s="12"/>
      <c r="J32" s="12"/>
      <c r="K32" s="12"/>
      <c r="L32" s="12"/>
      <c r="M32" s="12"/>
      <c r="N32" s="14"/>
      <c r="O32" s="14"/>
      <c r="P32" s="14"/>
      <c r="Q32" s="14"/>
      <c r="R32" s="14"/>
      <c r="S32" s="14"/>
      <c r="T32" s="14"/>
      <c r="U32" s="14"/>
    </row>
    <row r="33" spans="1:21" x14ac:dyDescent="0.25">
      <c r="A33" s="12"/>
      <c r="B33" s="12"/>
      <c r="C33" s="17"/>
      <c r="D33" s="12"/>
      <c r="E33" s="12"/>
      <c r="F33" s="12"/>
      <c r="G33" s="12"/>
      <c r="H33" s="12"/>
      <c r="I33" s="12"/>
      <c r="J33" s="12"/>
      <c r="K33" s="12"/>
      <c r="L33" s="12"/>
      <c r="M33" s="12"/>
      <c r="N33" s="14"/>
      <c r="O33" s="14"/>
      <c r="P33" s="14"/>
      <c r="Q33" s="14"/>
      <c r="R33" s="14"/>
      <c r="S33" s="14"/>
      <c r="T33" s="14"/>
      <c r="U33" s="14"/>
    </row>
    <row r="34" spans="1:21" x14ac:dyDescent="0.25">
      <c r="A34" s="12"/>
      <c r="B34" s="12"/>
      <c r="C34" s="17"/>
      <c r="D34" s="12"/>
      <c r="E34" s="12"/>
      <c r="F34" s="12"/>
      <c r="G34" s="12"/>
      <c r="H34" s="12"/>
      <c r="I34" s="12"/>
      <c r="J34" s="12"/>
      <c r="K34" s="12"/>
      <c r="L34" s="12"/>
      <c r="M34" s="12"/>
      <c r="N34" s="14"/>
      <c r="O34" s="14"/>
      <c r="P34" s="14"/>
      <c r="Q34" s="14"/>
      <c r="R34" s="14"/>
      <c r="S34" s="14"/>
      <c r="T34" s="14"/>
      <c r="U34" s="14"/>
    </row>
    <row r="35" spans="1:21" x14ac:dyDescent="0.25">
      <c r="A35" s="12"/>
      <c r="B35" s="12"/>
      <c r="C35" s="17"/>
      <c r="D35" s="12"/>
      <c r="E35" s="12"/>
      <c r="F35" s="12"/>
      <c r="G35" s="12"/>
      <c r="H35" s="12"/>
      <c r="I35" s="12"/>
      <c r="J35" s="12"/>
      <c r="K35" s="12"/>
      <c r="L35" s="12"/>
      <c r="M35" s="12"/>
      <c r="N35" s="14"/>
      <c r="O35" s="14"/>
      <c r="P35" s="14"/>
      <c r="Q35" s="14"/>
      <c r="R35" s="14"/>
      <c r="S35" s="14"/>
      <c r="T35" s="14"/>
      <c r="U35" s="14"/>
    </row>
    <row r="36" spans="1:21" x14ac:dyDescent="0.25">
      <c r="A36" s="12"/>
      <c r="B36" s="12"/>
      <c r="C36" s="17"/>
      <c r="D36" s="12"/>
      <c r="E36" s="12"/>
      <c r="F36" s="12"/>
      <c r="G36" s="12"/>
      <c r="H36" s="12"/>
      <c r="I36" s="12"/>
      <c r="J36" s="12"/>
      <c r="K36" s="12"/>
      <c r="L36" s="12"/>
      <c r="M36" s="12"/>
      <c r="N36" s="14"/>
      <c r="O36" s="14"/>
      <c r="P36" s="14"/>
      <c r="Q36" s="14"/>
      <c r="R36" s="14"/>
      <c r="S36" s="14"/>
      <c r="T36" s="14"/>
      <c r="U36" s="14"/>
    </row>
    <row r="37" spans="1:21" x14ac:dyDescent="0.25">
      <c r="A37" s="12"/>
      <c r="B37" s="12"/>
      <c r="C37" s="17"/>
      <c r="D37" s="12"/>
      <c r="E37" s="12"/>
      <c r="F37" s="12"/>
      <c r="G37" s="12"/>
      <c r="H37" s="12"/>
      <c r="I37" s="12"/>
      <c r="J37" s="12"/>
      <c r="K37" s="12"/>
      <c r="L37" s="12"/>
      <c r="M37" s="12"/>
      <c r="N37" s="14"/>
      <c r="O37" s="14"/>
      <c r="P37" s="14"/>
      <c r="Q37" s="14"/>
      <c r="R37" s="14"/>
      <c r="S37" s="14"/>
      <c r="T37" s="14"/>
      <c r="U37" s="14"/>
    </row>
    <row r="38" spans="1:21" x14ac:dyDescent="0.25">
      <c r="A38" s="12"/>
      <c r="B38" s="12"/>
      <c r="C38" s="17"/>
      <c r="D38" s="12"/>
      <c r="E38" s="12"/>
      <c r="F38" s="12"/>
      <c r="G38" s="12"/>
      <c r="H38" s="12"/>
      <c r="I38" s="12"/>
      <c r="J38" s="12"/>
      <c r="K38" s="12"/>
      <c r="L38" s="12"/>
      <c r="M38" s="12"/>
      <c r="N38" s="14"/>
      <c r="O38" s="14"/>
      <c r="P38" s="14"/>
      <c r="Q38" s="14"/>
      <c r="R38" s="14"/>
      <c r="S38" s="14"/>
      <c r="T38" s="14"/>
      <c r="U38" s="14"/>
    </row>
    <row r="39" spans="1:21" x14ac:dyDescent="0.25">
      <c r="A39" s="12"/>
      <c r="B39" s="12"/>
      <c r="C39" s="17"/>
      <c r="D39" s="12"/>
      <c r="E39" s="12"/>
      <c r="F39" s="12"/>
      <c r="G39" s="12"/>
      <c r="H39" s="12"/>
      <c r="I39" s="12"/>
      <c r="J39" s="12"/>
      <c r="K39" s="12"/>
      <c r="L39" s="12"/>
      <c r="M39" s="12"/>
      <c r="N39" s="14"/>
      <c r="O39" s="14"/>
      <c r="P39" s="14"/>
      <c r="Q39" s="14"/>
      <c r="R39" s="14"/>
      <c r="S39" s="14"/>
      <c r="T39" s="14"/>
      <c r="U39" s="14"/>
    </row>
    <row r="40" spans="1:21" x14ac:dyDescent="0.25">
      <c r="A40" s="12"/>
      <c r="B40" s="12"/>
      <c r="C40" s="17"/>
      <c r="D40" s="12"/>
      <c r="E40" s="12"/>
      <c r="F40" s="12"/>
      <c r="G40" s="12"/>
      <c r="H40" s="12"/>
      <c r="I40" s="12"/>
      <c r="J40" s="12"/>
      <c r="K40" s="12"/>
      <c r="L40" s="12"/>
      <c r="M40" s="12"/>
      <c r="N40" s="14"/>
      <c r="O40" s="14"/>
      <c r="P40" s="14"/>
      <c r="Q40" s="14"/>
      <c r="R40" s="14"/>
      <c r="S40" s="14"/>
      <c r="T40" s="14"/>
      <c r="U40" s="14"/>
    </row>
    <row r="41" spans="1:21" x14ac:dyDescent="0.25">
      <c r="A41" s="12"/>
      <c r="B41" s="12"/>
      <c r="C41" s="17"/>
      <c r="D41" s="12"/>
      <c r="E41" s="12"/>
      <c r="F41" s="12"/>
      <c r="G41" s="12"/>
      <c r="H41" s="12"/>
      <c r="I41" s="12"/>
      <c r="J41" s="12"/>
      <c r="K41" s="12"/>
      <c r="L41" s="12"/>
      <c r="M41" s="12"/>
      <c r="N41" s="14"/>
      <c r="O41" s="14"/>
      <c r="P41" s="14"/>
      <c r="Q41" s="14"/>
      <c r="R41" s="14"/>
      <c r="S41" s="14"/>
      <c r="T41" s="14"/>
      <c r="U41" s="14"/>
    </row>
    <row r="42" spans="1:21" x14ac:dyDescent="0.25">
      <c r="A42" s="12"/>
      <c r="B42" s="12"/>
      <c r="C42" s="17"/>
      <c r="D42" s="12"/>
      <c r="E42" s="12"/>
      <c r="F42" s="12"/>
      <c r="G42" s="12"/>
      <c r="H42" s="12"/>
      <c r="I42" s="12"/>
      <c r="J42" s="12"/>
      <c r="K42" s="12"/>
      <c r="L42" s="12"/>
      <c r="M42" s="12"/>
      <c r="N42" s="14"/>
      <c r="O42" s="14"/>
      <c r="P42" s="14"/>
      <c r="Q42" s="14"/>
      <c r="R42" s="14"/>
      <c r="S42" s="14"/>
      <c r="T42" s="14"/>
      <c r="U42" s="14"/>
    </row>
    <row r="43" spans="1:21" x14ac:dyDescent="0.25">
      <c r="A43" s="12"/>
      <c r="B43" s="12"/>
      <c r="C43" s="17"/>
      <c r="D43" s="12"/>
      <c r="E43" s="12"/>
      <c r="F43" s="12"/>
      <c r="G43" s="12"/>
      <c r="H43" s="12"/>
      <c r="I43" s="12"/>
      <c r="J43" s="12"/>
      <c r="K43" s="12"/>
      <c r="L43" s="12"/>
      <c r="M43" s="12"/>
      <c r="N43" s="14"/>
      <c r="O43" s="14"/>
      <c r="P43" s="14"/>
      <c r="Q43" s="14"/>
      <c r="R43" s="14"/>
      <c r="S43" s="14"/>
      <c r="T43" s="14"/>
      <c r="U43" s="14"/>
    </row>
    <row r="44" spans="1:21" x14ac:dyDescent="0.25">
      <c r="A44" s="12"/>
      <c r="B44" s="12"/>
      <c r="C44" s="17"/>
      <c r="D44" s="12"/>
      <c r="E44" s="12"/>
      <c r="F44" s="12"/>
      <c r="G44" s="12"/>
      <c r="H44" s="12"/>
      <c r="I44" s="12"/>
      <c r="J44" s="12"/>
      <c r="K44" s="12"/>
      <c r="L44" s="12"/>
      <c r="M44" s="12"/>
      <c r="N44" s="14"/>
      <c r="O44" s="14"/>
      <c r="P44" s="14"/>
      <c r="Q44" s="14"/>
      <c r="R44" s="14"/>
      <c r="S44" s="14"/>
      <c r="T44" s="14"/>
      <c r="U44" s="14"/>
    </row>
    <row r="45" spans="1:21" x14ac:dyDescent="0.25">
      <c r="A45" s="12"/>
      <c r="B45" s="12"/>
      <c r="C45" s="17"/>
      <c r="D45" s="12"/>
      <c r="E45" s="12"/>
      <c r="F45" s="12"/>
      <c r="G45" s="12"/>
      <c r="H45" s="12"/>
      <c r="I45" s="12"/>
      <c r="J45" s="12"/>
      <c r="K45" s="12"/>
      <c r="L45" s="12"/>
      <c r="M45" s="12"/>
      <c r="N45" s="14"/>
      <c r="O45" s="14"/>
      <c r="P45" s="14"/>
      <c r="Q45" s="14"/>
      <c r="R45" s="14"/>
      <c r="S45" s="14"/>
      <c r="T45" s="14"/>
      <c r="U45" s="14"/>
    </row>
    <row r="46" spans="1:21" x14ac:dyDescent="0.25">
      <c r="A46" s="12"/>
      <c r="B46" s="12"/>
      <c r="C46" s="17"/>
      <c r="D46" s="12"/>
      <c r="E46" s="12"/>
      <c r="F46" s="12"/>
      <c r="G46" s="12"/>
      <c r="H46" s="12"/>
      <c r="I46" s="12"/>
      <c r="J46" s="12"/>
      <c r="K46" s="12"/>
      <c r="L46" s="12"/>
      <c r="M46" s="12"/>
      <c r="N46" s="14"/>
      <c r="O46" s="14"/>
      <c r="P46" s="14"/>
      <c r="Q46" s="14"/>
      <c r="R46" s="14"/>
      <c r="S46" s="14"/>
      <c r="T46" s="14"/>
      <c r="U46" s="14"/>
    </row>
    <row r="47" spans="1:21" x14ac:dyDescent="0.25">
      <c r="A47" s="12"/>
      <c r="B47" s="12"/>
      <c r="C47" s="17"/>
      <c r="D47" s="12"/>
      <c r="E47" s="12"/>
      <c r="F47" s="12"/>
      <c r="G47" s="12"/>
      <c r="H47" s="12"/>
      <c r="I47" s="12"/>
      <c r="J47" s="12"/>
      <c r="K47" s="12"/>
      <c r="L47" s="12"/>
      <c r="M47" s="12"/>
      <c r="N47" s="14"/>
      <c r="O47" s="14"/>
      <c r="P47" s="14"/>
      <c r="Q47" s="14"/>
      <c r="R47" s="14"/>
      <c r="S47" s="14"/>
      <c r="T47" s="14"/>
      <c r="U47" s="14"/>
    </row>
    <row r="48" spans="1:21" x14ac:dyDescent="0.25">
      <c r="A48" s="12"/>
      <c r="B48" s="12"/>
      <c r="C48" s="17"/>
      <c r="D48" s="12"/>
      <c r="E48" s="12"/>
      <c r="F48" s="12"/>
      <c r="G48" s="12"/>
      <c r="H48" s="12"/>
      <c r="I48" s="12"/>
      <c r="J48" s="12"/>
      <c r="K48" s="12"/>
      <c r="L48" s="12"/>
      <c r="M48" s="12"/>
      <c r="N48" s="14"/>
      <c r="O48" s="14"/>
      <c r="P48" s="14"/>
      <c r="Q48" s="14"/>
      <c r="R48" s="14"/>
      <c r="S48" s="14"/>
      <c r="T48" s="14"/>
      <c r="U48" s="14"/>
    </row>
    <row r="49" spans="1:21" x14ac:dyDescent="0.25">
      <c r="A49" s="12"/>
      <c r="B49" s="12"/>
      <c r="C49" s="17"/>
      <c r="D49" s="12"/>
      <c r="E49" s="12"/>
      <c r="F49" s="12"/>
      <c r="G49" s="12"/>
      <c r="H49" s="12"/>
      <c r="I49" s="12"/>
      <c r="J49" s="12"/>
      <c r="K49" s="12"/>
      <c r="L49" s="12"/>
      <c r="M49" s="12"/>
      <c r="N49" s="14"/>
      <c r="O49" s="14"/>
      <c r="P49" s="14"/>
      <c r="Q49" s="14"/>
      <c r="R49" s="14"/>
      <c r="S49" s="14"/>
      <c r="T49" s="14"/>
      <c r="U49" s="14"/>
    </row>
    <row r="50" spans="1:21" x14ac:dyDescent="0.25">
      <c r="A50" s="12"/>
      <c r="B50" s="12"/>
      <c r="C50" s="17"/>
      <c r="D50" s="12"/>
      <c r="E50" s="12"/>
      <c r="F50" s="12"/>
      <c r="G50" s="12"/>
      <c r="H50" s="12"/>
      <c r="I50" s="12"/>
      <c r="J50" s="12"/>
      <c r="K50" s="12"/>
      <c r="L50" s="12"/>
      <c r="M50" s="12"/>
      <c r="N50" s="14"/>
      <c r="O50" s="14"/>
      <c r="P50" s="14"/>
      <c r="Q50" s="14"/>
      <c r="R50" s="14"/>
      <c r="S50" s="14"/>
      <c r="T50" s="14"/>
      <c r="U50" s="14"/>
    </row>
    <row r="51" spans="1:21" x14ac:dyDescent="0.25">
      <c r="A51" s="12"/>
      <c r="B51" s="12"/>
      <c r="C51" s="17"/>
      <c r="D51" s="12"/>
      <c r="E51" s="12"/>
      <c r="F51" s="12"/>
      <c r="G51" s="12"/>
      <c r="H51" s="12"/>
      <c r="I51" s="12"/>
      <c r="J51" s="12"/>
      <c r="K51" s="12"/>
      <c r="L51" s="12"/>
      <c r="M51" s="12"/>
      <c r="N51" s="14"/>
      <c r="O51" s="14"/>
      <c r="P51" s="14"/>
      <c r="Q51" s="14"/>
      <c r="R51" s="14"/>
      <c r="S51" s="14"/>
      <c r="T51" s="14"/>
      <c r="U51" s="14"/>
    </row>
    <row r="52" spans="1:21" x14ac:dyDescent="0.25">
      <c r="A52" s="12"/>
      <c r="B52" s="12"/>
      <c r="C52" s="17"/>
      <c r="D52" s="12"/>
      <c r="E52" s="12"/>
      <c r="F52" s="12"/>
      <c r="G52" s="12"/>
      <c r="H52" s="12"/>
      <c r="I52" s="12"/>
      <c r="J52" s="12"/>
      <c r="K52" s="12"/>
      <c r="L52" s="12"/>
      <c r="M52" s="12"/>
      <c r="N52" s="14"/>
      <c r="O52" s="14"/>
      <c r="P52" s="14"/>
      <c r="Q52" s="14"/>
      <c r="R52" s="14"/>
      <c r="S52" s="14"/>
      <c r="T52" s="14"/>
      <c r="U52" s="14"/>
    </row>
    <row r="53" spans="1:21" x14ac:dyDescent="0.25">
      <c r="A53" s="12"/>
      <c r="B53" s="12"/>
      <c r="C53" s="17"/>
      <c r="D53" s="12"/>
      <c r="E53" s="12"/>
      <c r="F53" s="12"/>
      <c r="G53" s="12"/>
      <c r="H53" s="12"/>
      <c r="I53" s="12"/>
      <c r="J53" s="12"/>
      <c r="K53" s="12"/>
      <c r="L53" s="12"/>
      <c r="M53" s="12"/>
      <c r="N53" s="14"/>
      <c r="O53" s="14"/>
      <c r="P53" s="14"/>
      <c r="Q53" s="14"/>
      <c r="R53" s="14"/>
      <c r="S53" s="14"/>
      <c r="T53" s="14"/>
      <c r="U53" s="14"/>
    </row>
    <row r="54" spans="1:21" x14ac:dyDescent="0.25">
      <c r="A54" s="12"/>
      <c r="B54" s="12"/>
      <c r="C54" s="17"/>
      <c r="D54" s="12"/>
      <c r="E54" s="12"/>
      <c r="F54" s="12"/>
      <c r="G54" s="12"/>
      <c r="H54" s="12"/>
      <c r="I54" s="12"/>
      <c r="J54" s="12"/>
      <c r="K54" s="12"/>
      <c r="L54" s="12"/>
      <c r="M54" s="12"/>
      <c r="N54" s="14"/>
      <c r="O54" s="14"/>
      <c r="P54" s="14"/>
      <c r="Q54" s="14"/>
      <c r="R54" s="14"/>
      <c r="S54" s="14"/>
      <c r="T54" s="14"/>
      <c r="U54" s="14"/>
    </row>
    <row r="55" spans="1:21" x14ac:dyDescent="0.25">
      <c r="A55" s="12"/>
      <c r="B55" s="12"/>
      <c r="C55" s="17"/>
      <c r="D55" s="12"/>
      <c r="E55" s="12"/>
      <c r="F55" s="12"/>
      <c r="G55" s="12"/>
      <c r="H55" s="12"/>
      <c r="I55" s="12"/>
      <c r="J55" s="12"/>
      <c r="K55" s="12"/>
      <c r="L55" s="12"/>
      <c r="M55" s="12"/>
      <c r="N55" s="14"/>
      <c r="O55" s="14"/>
      <c r="P55" s="14"/>
      <c r="Q55" s="14"/>
      <c r="R55" s="14"/>
      <c r="S55" s="14"/>
      <c r="T55" s="14"/>
      <c r="U55" s="14"/>
    </row>
    <row r="56" spans="1:21" x14ac:dyDescent="0.25">
      <c r="A56" s="12"/>
      <c r="B56" s="12"/>
      <c r="C56" s="17"/>
      <c r="D56" s="12"/>
      <c r="E56" s="12"/>
      <c r="F56" s="12"/>
      <c r="G56" s="12"/>
      <c r="H56" s="12"/>
      <c r="I56" s="12"/>
      <c r="J56" s="12"/>
      <c r="K56" s="12"/>
      <c r="L56" s="12"/>
      <c r="M56" s="12"/>
      <c r="N56" s="14"/>
      <c r="O56" s="14"/>
      <c r="P56" s="14"/>
      <c r="Q56" s="14"/>
      <c r="R56" s="14"/>
      <c r="S56" s="14"/>
      <c r="T56" s="14"/>
      <c r="U56" s="14"/>
    </row>
    <row r="57" spans="1:21" x14ac:dyDescent="0.25">
      <c r="A57" s="12"/>
      <c r="B57" s="12"/>
      <c r="C57" s="17"/>
      <c r="D57" s="12"/>
      <c r="E57" s="12"/>
      <c r="F57" s="12"/>
      <c r="G57" s="12"/>
      <c r="H57" s="12"/>
      <c r="I57" s="12"/>
      <c r="J57" s="12"/>
      <c r="K57" s="12"/>
      <c r="L57" s="12"/>
      <c r="M57" s="12"/>
      <c r="N57" s="14"/>
      <c r="O57" s="14"/>
      <c r="P57" s="14"/>
      <c r="Q57" s="14"/>
      <c r="R57" s="14"/>
      <c r="S57" s="14"/>
      <c r="T57" s="14"/>
      <c r="U57" s="14"/>
    </row>
    <row r="58" spans="1:21" x14ac:dyDescent="0.25">
      <c r="A58" s="12"/>
      <c r="B58" s="12"/>
      <c r="C58" s="17"/>
      <c r="D58" s="12"/>
      <c r="E58" s="12"/>
      <c r="F58" s="12"/>
      <c r="G58" s="12"/>
      <c r="H58" s="12"/>
      <c r="I58" s="12"/>
      <c r="J58" s="12"/>
      <c r="K58" s="12"/>
      <c r="L58" s="12"/>
      <c r="M58" s="12"/>
      <c r="N58" s="14"/>
      <c r="O58" s="14"/>
      <c r="P58" s="14"/>
      <c r="Q58" s="14"/>
      <c r="R58" s="14"/>
      <c r="S58" s="14"/>
      <c r="T58" s="14"/>
      <c r="U58" s="14"/>
    </row>
    <row r="59" spans="1:21" x14ac:dyDescent="0.25">
      <c r="A59" s="12"/>
      <c r="B59" s="12"/>
      <c r="C59" s="17"/>
      <c r="D59" s="12"/>
      <c r="E59" s="12"/>
      <c r="F59" s="12"/>
      <c r="G59" s="12"/>
      <c r="H59" s="12"/>
      <c r="I59" s="12"/>
      <c r="J59" s="12"/>
      <c r="K59" s="12"/>
      <c r="L59" s="12"/>
      <c r="M59" s="12"/>
      <c r="N59" s="14"/>
      <c r="O59" s="14"/>
      <c r="P59" s="14"/>
      <c r="Q59" s="14"/>
      <c r="R59" s="14"/>
      <c r="S59" s="14"/>
      <c r="T59" s="14"/>
      <c r="U59" s="14"/>
    </row>
    <row r="60" spans="1:21" x14ac:dyDescent="0.25">
      <c r="A60" s="12"/>
      <c r="B60" s="12"/>
      <c r="C60" s="17"/>
      <c r="D60" s="12"/>
      <c r="E60" s="12"/>
      <c r="F60" s="12"/>
      <c r="G60" s="12"/>
      <c r="H60" s="12"/>
      <c r="I60" s="12"/>
      <c r="J60" s="12"/>
      <c r="K60" s="12"/>
      <c r="L60" s="12"/>
      <c r="M60" s="12"/>
      <c r="N60" s="14"/>
      <c r="O60" s="14"/>
      <c r="P60" s="14"/>
      <c r="Q60" s="14"/>
      <c r="R60" s="14"/>
      <c r="S60" s="14"/>
      <c r="T60" s="14"/>
      <c r="U60" s="14"/>
    </row>
    <row r="61" spans="1:21" x14ac:dyDescent="0.25">
      <c r="A61" s="12"/>
      <c r="B61" s="12"/>
      <c r="C61" s="17"/>
      <c r="D61" s="12"/>
      <c r="E61" s="12"/>
      <c r="F61" s="12"/>
      <c r="G61" s="12"/>
      <c r="H61" s="12"/>
      <c r="I61" s="12"/>
      <c r="J61" s="12"/>
      <c r="K61" s="12"/>
      <c r="L61" s="12"/>
      <c r="M61" s="12"/>
      <c r="N61" s="14"/>
      <c r="O61" s="14"/>
      <c r="P61" s="14"/>
      <c r="Q61" s="14"/>
      <c r="R61" s="14"/>
      <c r="S61" s="14"/>
      <c r="T61" s="14"/>
      <c r="U61" s="14"/>
    </row>
    <row r="62" spans="1:21" x14ac:dyDescent="0.25">
      <c r="A62" s="12"/>
      <c r="B62" s="12"/>
      <c r="C62" s="17"/>
      <c r="D62" s="12"/>
      <c r="E62" s="12"/>
      <c r="F62" s="12"/>
      <c r="G62" s="12"/>
      <c r="H62" s="12"/>
      <c r="I62" s="12"/>
      <c r="J62" s="12"/>
      <c r="K62" s="12"/>
      <c r="L62" s="12"/>
      <c r="M62" s="12"/>
      <c r="N62" s="14"/>
      <c r="O62" s="14"/>
      <c r="P62" s="14"/>
      <c r="Q62" s="14"/>
      <c r="R62" s="14"/>
      <c r="S62" s="14"/>
      <c r="T62" s="14"/>
      <c r="U62" s="14"/>
    </row>
    <row r="63" spans="1:21" x14ac:dyDescent="0.25">
      <c r="A63" s="12"/>
      <c r="B63" s="12"/>
      <c r="C63" s="17"/>
      <c r="D63" s="12"/>
      <c r="E63" s="12"/>
      <c r="F63" s="12"/>
      <c r="G63" s="12"/>
      <c r="H63" s="12"/>
      <c r="I63" s="12"/>
      <c r="J63" s="12"/>
      <c r="K63" s="12"/>
      <c r="L63" s="12"/>
      <c r="M63" s="12"/>
      <c r="N63" s="14"/>
      <c r="O63" s="14"/>
      <c r="P63" s="14"/>
      <c r="Q63" s="14"/>
      <c r="R63" s="14"/>
      <c r="S63" s="14"/>
      <c r="T63" s="14"/>
      <c r="U63" s="14"/>
    </row>
    <row r="64" spans="1:21" x14ac:dyDescent="0.25">
      <c r="A64" s="12"/>
      <c r="B64" s="12"/>
      <c r="C64" s="17"/>
      <c r="D64" s="12"/>
      <c r="E64" s="12"/>
      <c r="F64" s="12"/>
      <c r="G64" s="12"/>
      <c r="H64" s="12"/>
      <c r="I64" s="12"/>
      <c r="J64" s="12"/>
      <c r="K64" s="12"/>
      <c r="L64" s="12"/>
      <c r="M64" s="12"/>
      <c r="N64" s="14"/>
      <c r="O64" s="14"/>
      <c r="P64" s="14"/>
      <c r="Q64" s="14"/>
      <c r="R64" s="14"/>
      <c r="S64" s="14"/>
      <c r="T64" s="14"/>
      <c r="U64" s="14"/>
    </row>
    <row r="65" spans="1:21" x14ac:dyDescent="0.25">
      <c r="A65" s="12"/>
      <c r="B65" s="12"/>
      <c r="C65" s="17"/>
      <c r="D65" s="12"/>
      <c r="E65" s="12"/>
      <c r="F65" s="12"/>
      <c r="G65" s="12"/>
      <c r="H65" s="12"/>
      <c r="I65" s="12"/>
      <c r="J65" s="12"/>
      <c r="K65" s="12"/>
      <c r="L65" s="12"/>
      <c r="M65" s="12"/>
      <c r="N65" s="14"/>
      <c r="O65" s="14"/>
      <c r="P65" s="14"/>
      <c r="Q65" s="14"/>
      <c r="R65" s="14"/>
      <c r="S65" s="14"/>
      <c r="T65" s="14"/>
      <c r="U65" s="14"/>
    </row>
    <row r="66" spans="1:21" x14ac:dyDescent="0.25">
      <c r="A66" s="12"/>
      <c r="B66" s="12"/>
      <c r="C66" s="17"/>
      <c r="D66" s="12"/>
      <c r="E66" s="12"/>
      <c r="F66" s="12"/>
      <c r="G66" s="12"/>
      <c r="H66" s="12"/>
      <c r="I66" s="12"/>
      <c r="J66" s="12"/>
      <c r="K66" s="12"/>
      <c r="L66" s="12"/>
      <c r="M66" s="12"/>
      <c r="N66" s="14"/>
      <c r="O66" s="14"/>
      <c r="P66" s="14"/>
      <c r="Q66" s="14"/>
      <c r="R66" s="14"/>
      <c r="S66" s="14"/>
      <c r="T66" s="14"/>
      <c r="U66" s="14"/>
    </row>
    <row r="67" spans="1:21" x14ac:dyDescent="0.25">
      <c r="A67" s="12"/>
      <c r="B67" s="12"/>
      <c r="C67" s="17"/>
      <c r="D67" s="12"/>
      <c r="E67" s="12"/>
      <c r="F67" s="12"/>
      <c r="G67" s="12"/>
      <c r="H67" s="12"/>
      <c r="I67" s="12"/>
      <c r="J67" s="12"/>
      <c r="K67" s="12"/>
      <c r="L67" s="12"/>
      <c r="M67" s="12"/>
      <c r="N67" s="14"/>
      <c r="O67" s="14"/>
      <c r="P67" s="14"/>
      <c r="Q67" s="14"/>
      <c r="R67" s="14"/>
      <c r="S67" s="14"/>
      <c r="T67" s="14"/>
      <c r="U67" s="14"/>
    </row>
    <row r="68" spans="1:21" x14ac:dyDescent="0.25">
      <c r="A68" s="12"/>
      <c r="B68" s="12"/>
      <c r="C68" s="17"/>
      <c r="D68" s="12"/>
      <c r="E68" s="12"/>
      <c r="F68" s="12"/>
      <c r="G68" s="12"/>
      <c r="H68" s="12"/>
      <c r="I68" s="12"/>
      <c r="J68" s="12"/>
      <c r="K68" s="12"/>
      <c r="L68" s="12"/>
      <c r="M68" s="12"/>
      <c r="N68" s="14"/>
      <c r="O68" s="14"/>
      <c r="P68" s="14"/>
      <c r="Q68" s="14"/>
      <c r="R68" s="14"/>
      <c r="S68" s="14"/>
      <c r="T68" s="14"/>
      <c r="U68" s="14"/>
    </row>
    <row r="69" spans="1:21" x14ac:dyDescent="0.25">
      <c r="A69" s="12"/>
      <c r="B69" s="12"/>
      <c r="C69" s="17"/>
      <c r="D69" s="12"/>
      <c r="E69" s="12"/>
      <c r="F69" s="12"/>
      <c r="G69" s="12"/>
      <c r="H69" s="12"/>
      <c r="I69" s="12"/>
      <c r="J69" s="12"/>
      <c r="K69" s="12"/>
      <c r="L69" s="12"/>
      <c r="M69" s="12"/>
      <c r="N69" s="14"/>
      <c r="O69" s="14"/>
      <c r="P69" s="14"/>
      <c r="Q69" s="14"/>
      <c r="R69" s="14"/>
      <c r="S69" s="14"/>
      <c r="T69" s="14"/>
      <c r="U69" s="14"/>
    </row>
    <row r="70" spans="1:21" x14ac:dyDescent="0.25">
      <c r="A70" s="12"/>
      <c r="B70" s="12"/>
      <c r="C70" s="17"/>
      <c r="D70" s="12"/>
      <c r="E70" s="12"/>
      <c r="F70" s="12"/>
      <c r="G70" s="12"/>
      <c r="H70" s="12"/>
      <c r="I70" s="12"/>
      <c r="J70" s="12"/>
      <c r="K70" s="12"/>
      <c r="L70" s="12"/>
      <c r="M70" s="12"/>
      <c r="N70" s="14"/>
      <c r="O70" s="14"/>
      <c r="P70" s="14"/>
      <c r="Q70" s="14"/>
      <c r="R70" s="14"/>
      <c r="S70" s="14"/>
      <c r="T70" s="14"/>
      <c r="U70" s="14"/>
    </row>
    <row r="71" spans="1:21" x14ac:dyDescent="0.25">
      <c r="A71" s="12"/>
      <c r="B71" s="12"/>
      <c r="C71" s="17"/>
      <c r="D71" s="12"/>
      <c r="E71" s="12"/>
      <c r="F71" s="12"/>
      <c r="G71" s="12"/>
      <c r="H71" s="12"/>
      <c r="I71" s="12"/>
      <c r="J71" s="12"/>
      <c r="K71" s="12"/>
      <c r="L71" s="12"/>
      <c r="M71" s="12"/>
      <c r="N71" s="14"/>
      <c r="O71" s="14"/>
      <c r="P71" s="14"/>
      <c r="Q71" s="14"/>
      <c r="R71" s="14"/>
      <c r="S71" s="14"/>
      <c r="T71" s="14"/>
      <c r="U71" s="14"/>
    </row>
    <row r="72" spans="1:21" x14ac:dyDescent="0.25">
      <c r="A72" s="12"/>
      <c r="B72" s="12"/>
      <c r="C72" s="17"/>
      <c r="D72" s="12"/>
      <c r="E72" s="12"/>
      <c r="F72" s="12"/>
      <c r="G72" s="12"/>
      <c r="H72" s="12"/>
      <c r="I72" s="12"/>
      <c r="J72" s="12"/>
      <c r="K72" s="12"/>
      <c r="L72" s="12"/>
      <c r="M72" s="12"/>
      <c r="N72" s="14"/>
      <c r="O72" s="14"/>
      <c r="P72" s="14"/>
      <c r="Q72" s="14"/>
      <c r="R72" s="14"/>
      <c r="S72" s="14"/>
      <c r="T72" s="14"/>
      <c r="U72" s="14"/>
    </row>
    <row r="73" spans="1:21" x14ac:dyDescent="0.25">
      <c r="A73" s="12"/>
      <c r="B73" s="12"/>
      <c r="C73" s="17"/>
      <c r="D73" s="12"/>
      <c r="E73" s="12"/>
      <c r="F73" s="12"/>
      <c r="G73" s="12"/>
      <c r="H73" s="12"/>
      <c r="I73" s="12"/>
      <c r="J73" s="12"/>
      <c r="K73" s="12"/>
      <c r="L73" s="12"/>
      <c r="M73" s="12"/>
      <c r="N73" s="14"/>
      <c r="O73" s="14"/>
      <c r="P73" s="14"/>
      <c r="Q73" s="14"/>
      <c r="R73" s="14"/>
      <c r="S73" s="14"/>
      <c r="T73" s="14"/>
      <c r="U73" s="14"/>
    </row>
    <row r="74" spans="1:21" x14ac:dyDescent="0.25">
      <c r="A74" s="12"/>
      <c r="B74" s="12"/>
      <c r="C74" s="17"/>
      <c r="D74" s="12"/>
      <c r="E74" s="12"/>
      <c r="F74" s="12"/>
      <c r="G74" s="12"/>
      <c r="H74" s="12"/>
      <c r="I74" s="12"/>
      <c r="J74" s="12"/>
      <c r="K74" s="12"/>
      <c r="L74" s="12"/>
      <c r="M74" s="12"/>
      <c r="N74" s="14"/>
      <c r="O74" s="14"/>
      <c r="P74" s="14"/>
      <c r="Q74" s="14"/>
      <c r="R74" s="14"/>
      <c r="S74" s="14"/>
      <c r="T74" s="14"/>
      <c r="U74" s="14"/>
    </row>
    <row r="75" spans="1:21" x14ac:dyDescent="0.25">
      <c r="A75" s="12"/>
      <c r="B75" s="12"/>
      <c r="C75" s="17"/>
      <c r="D75" s="12"/>
      <c r="E75" s="12"/>
      <c r="F75" s="12"/>
      <c r="G75" s="12"/>
      <c r="H75" s="12"/>
      <c r="I75" s="12"/>
      <c r="J75" s="12"/>
      <c r="K75" s="12"/>
      <c r="L75" s="12"/>
      <c r="M75" s="12"/>
      <c r="N75" s="14"/>
      <c r="O75" s="14"/>
      <c r="P75" s="14"/>
      <c r="Q75" s="14"/>
      <c r="R75" s="14"/>
      <c r="S75" s="14"/>
      <c r="T75" s="14"/>
      <c r="U75" s="14"/>
    </row>
    <row r="76" spans="1:21" x14ac:dyDescent="0.25">
      <c r="A76" s="12"/>
      <c r="B76" s="12"/>
      <c r="C76" s="17"/>
      <c r="D76" s="12"/>
      <c r="E76" s="12"/>
      <c r="F76" s="12"/>
      <c r="G76" s="12"/>
      <c r="H76" s="12"/>
      <c r="I76" s="12"/>
      <c r="J76" s="12"/>
      <c r="K76" s="12"/>
      <c r="L76" s="12"/>
      <c r="M76" s="12"/>
      <c r="N76" s="14"/>
      <c r="O76" s="14"/>
      <c r="P76" s="14"/>
      <c r="Q76" s="14"/>
      <c r="R76" s="14"/>
      <c r="S76" s="14"/>
      <c r="T76" s="14"/>
      <c r="U76" s="14"/>
    </row>
    <row r="77" spans="1:21" x14ac:dyDescent="0.25">
      <c r="A77" s="12"/>
      <c r="B77" s="12"/>
      <c r="C77" s="17"/>
      <c r="D77" s="12"/>
      <c r="E77" s="12"/>
      <c r="F77" s="12"/>
      <c r="G77" s="12"/>
      <c r="H77" s="12"/>
      <c r="I77" s="12"/>
      <c r="J77" s="12"/>
      <c r="K77" s="12"/>
      <c r="L77" s="12"/>
      <c r="M77" s="12"/>
      <c r="N77" s="14"/>
      <c r="O77" s="14"/>
      <c r="P77" s="14"/>
      <c r="Q77" s="14"/>
      <c r="R77" s="14"/>
      <c r="S77" s="14"/>
      <c r="T77" s="14"/>
      <c r="U77" s="14"/>
    </row>
    <row r="78" spans="1:21" x14ac:dyDescent="0.25">
      <c r="C78" s="17"/>
      <c r="D78" s="12"/>
      <c r="E78" s="12"/>
      <c r="F78" s="12"/>
      <c r="G78" s="12"/>
      <c r="H78" s="12"/>
      <c r="I78" s="12"/>
      <c r="J78" s="12"/>
      <c r="K78" s="12"/>
      <c r="L78" s="12"/>
      <c r="M78" s="12"/>
      <c r="N78" s="14"/>
    </row>
    <row r="79" spans="1:21" x14ac:dyDescent="0.25">
      <c r="C79" s="17"/>
      <c r="D79" s="12"/>
      <c r="E79" s="12"/>
      <c r="F79" s="12"/>
      <c r="G79" s="12"/>
      <c r="H79" s="12"/>
      <c r="I79" s="12"/>
      <c r="J79" s="12"/>
      <c r="K79" s="12"/>
      <c r="L79" s="12"/>
      <c r="M79" s="12"/>
      <c r="N79" s="14"/>
    </row>
    <row r="80" spans="1:21" x14ac:dyDescent="0.25">
      <c r="C80" s="17"/>
      <c r="D80" s="12"/>
      <c r="E80" s="12"/>
      <c r="F80" s="12"/>
      <c r="G80" s="12"/>
      <c r="H80" s="12"/>
      <c r="I80" s="12"/>
      <c r="J80" s="12"/>
      <c r="K80" s="12"/>
      <c r="L80" s="12"/>
      <c r="M80" s="12"/>
      <c r="N80" s="14"/>
    </row>
    <row r="81" spans="3:14" x14ac:dyDescent="0.25">
      <c r="C81" s="17"/>
      <c r="D81" s="12"/>
      <c r="E81" s="12"/>
      <c r="F81" s="12"/>
      <c r="G81" s="12"/>
      <c r="H81" s="12"/>
      <c r="I81" s="12"/>
      <c r="J81" s="12"/>
      <c r="K81" s="12"/>
      <c r="L81" s="12"/>
      <c r="M81" s="12"/>
      <c r="N81" s="14"/>
    </row>
  </sheetData>
  <mergeCells count="28">
    <mergeCell ref="D1:V1"/>
    <mergeCell ref="D2:V2"/>
    <mergeCell ref="D3:V3"/>
    <mergeCell ref="V8:V9"/>
    <mergeCell ref="A8:A9"/>
    <mergeCell ref="D5:V5"/>
    <mergeCell ref="U8:U9"/>
    <mergeCell ref="C8:C9"/>
    <mergeCell ref="D8:D9"/>
    <mergeCell ref="E8:E9"/>
    <mergeCell ref="T8:T9"/>
    <mergeCell ref="B8:B9"/>
    <mergeCell ref="A1:C3"/>
    <mergeCell ref="C6:C7"/>
    <mergeCell ref="D6:E6"/>
    <mergeCell ref="F6:S6"/>
    <mergeCell ref="B15:H15"/>
    <mergeCell ref="B14:H14"/>
    <mergeCell ref="I14:O14"/>
    <mergeCell ref="I15:O15"/>
    <mergeCell ref="A10:S10"/>
    <mergeCell ref="A5:C5"/>
    <mergeCell ref="A4:C4"/>
    <mergeCell ref="A6:A7"/>
    <mergeCell ref="B6:B7"/>
    <mergeCell ref="D4:V4"/>
    <mergeCell ref="V6:V7"/>
    <mergeCell ref="T6:U6"/>
  </mergeCells>
  <printOptions horizontalCentered="1" verticalCentered="1"/>
  <pageMargins left="0" right="0" top="0.55118110236220474" bottom="0" header="0.31496062992125984" footer="0"/>
  <pageSetup scale="44"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1589"/>
  <sheetViews>
    <sheetView tabSelected="1" topLeftCell="A2" zoomScale="80" zoomScaleNormal="80" zoomScalePageLayoutView="80" workbookViewId="0">
      <selection activeCell="E8" sqref="E8:N15"/>
    </sheetView>
  </sheetViews>
  <sheetFormatPr baseColWidth="10" defaultRowHeight="15" x14ac:dyDescent="0.25"/>
  <cols>
    <col min="2" max="2" width="34.42578125" customWidth="1"/>
    <col min="3" max="3" width="33.42578125" customWidth="1"/>
    <col min="4" max="4" width="16.28515625" customWidth="1"/>
    <col min="5" max="5" width="20.7109375" customWidth="1"/>
    <col min="6" max="6" width="19.42578125" customWidth="1"/>
    <col min="7" max="7" width="21.42578125" style="30" customWidth="1"/>
    <col min="8" max="8" width="22.28515625" customWidth="1"/>
    <col min="9" max="10" width="18.7109375" customWidth="1"/>
    <col min="11" max="11" width="18.7109375" style="29" customWidth="1"/>
    <col min="12" max="12" width="17.42578125" customWidth="1"/>
    <col min="13" max="13" width="16.140625" customWidth="1"/>
    <col min="14" max="14" width="19.42578125" customWidth="1"/>
    <col min="15" max="16" width="20.85546875" customWidth="1"/>
    <col min="17" max="17" width="14" customWidth="1"/>
    <col min="18" max="19" width="14.7109375" customWidth="1"/>
    <col min="20" max="20" width="9.85546875" customWidth="1"/>
    <col min="21" max="21" width="11.7109375" customWidth="1"/>
    <col min="22" max="22" width="15.28515625" customWidth="1"/>
    <col min="23" max="23" width="23.140625" customWidth="1"/>
  </cols>
  <sheetData>
    <row r="1" spans="1:23" ht="31.5" customHeight="1" x14ac:dyDescent="0.25">
      <c r="A1" s="264"/>
      <c r="B1" s="265"/>
      <c r="C1" s="265"/>
      <c r="D1" s="265"/>
      <c r="E1" s="275" t="s">
        <v>130</v>
      </c>
      <c r="F1" s="276"/>
      <c r="G1" s="276"/>
      <c r="H1" s="276"/>
      <c r="I1" s="276"/>
      <c r="J1" s="276"/>
      <c r="K1" s="276"/>
      <c r="L1" s="276"/>
      <c r="M1" s="276"/>
      <c r="N1" s="276"/>
      <c r="O1" s="276"/>
      <c r="P1" s="276"/>
      <c r="Q1" s="276"/>
      <c r="R1" s="276"/>
      <c r="S1" s="276"/>
      <c r="T1" s="276"/>
      <c r="U1" s="276"/>
      <c r="V1" s="276"/>
      <c r="W1" s="277"/>
    </row>
    <row r="2" spans="1:23" ht="55.5" customHeight="1" x14ac:dyDescent="0.25">
      <c r="A2" s="246"/>
      <c r="B2" s="247"/>
      <c r="C2" s="247"/>
      <c r="D2" s="247"/>
      <c r="E2" s="335" t="s">
        <v>129</v>
      </c>
      <c r="F2" s="336"/>
      <c r="G2" s="336"/>
      <c r="H2" s="336"/>
      <c r="I2" s="336"/>
      <c r="J2" s="336"/>
      <c r="K2" s="336"/>
      <c r="L2" s="336"/>
      <c r="M2" s="336"/>
      <c r="N2" s="336"/>
      <c r="O2" s="336"/>
      <c r="P2" s="336"/>
      <c r="Q2" s="336"/>
      <c r="R2" s="336"/>
      <c r="S2" s="336"/>
      <c r="T2" s="336"/>
      <c r="U2" s="336"/>
      <c r="V2" s="336"/>
      <c r="W2" s="337"/>
    </row>
    <row r="3" spans="1:23" ht="31.5" customHeight="1" thickBot="1" x14ac:dyDescent="0.3">
      <c r="A3" s="266"/>
      <c r="B3" s="267"/>
      <c r="C3" s="267"/>
      <c r="D3" s="267"/>
      <c r="E3" s="272" t="s">
        <v>118</v>
      </c>
      <c r="F3" s="273"/>
      <c r="G3" s="273"/>
      <c r="H3" s="273"/>
      <c r="I3" s="273"/>
      <c r="J3" s="273"/>
      <c r="K3" s="273"/>
      <c r="L3" s="273"/>
      <c r="M3" s="273"/>
      <c r="N3" s="273"/>
      <c r="O3" s="273"/>
      <c r="P3" s="273"/>
      <c r="Q3" s="375" t="s">
        <v>119</v>
      </c>
      <c r="R3" s="375"/>
      <c r="S3" s="375"/>
      <c r="T3" s="375"/>
      <c r="U3" s="375"/>
      <c r="V3" s="375"/>
      <c r="W3" s="376"/>
    </row>
    <row r="4" spans="1:23" ht="29.25" customHeight="1" x14ac:dyDescent="0.25">
      <c r="A4" s="390" t="s">
        <v>30</v>
      </c>
      <c r="B4" s="391"/>
      <c r="C4" s="391"/>
      <c r="D4" s="392"/>
      <c r="E4" s="387" t="s">
        <v>139</v>
      </c>
      <c r="F4" s="388"/>
      <c r="G4" s="388"/>
      <c r="H4" s="388"/>
      <c r="I4" s="388"/>
      <c r="J4" s="388"/>
      <c r="K4" s="388"/>
      <c r="L4" s="388"/>
      <c r="M4" s="388"/>
      <c r="N4" s="388"/>
      <c r="O4" s="388"/>
      <c r="P4" s="388"/>
      <c r="Q4" s="388"/>
      <c r="R4" s="388"/>
      <c r="S4" s="388"/>
      <c r="T4" s="388"/>
      <c r="U4" s="388"/>
      <c r="V4" s="388"/>
      <c r="W4" s="389"/>
    </row>
    <row r="5" spans="1:23" ht="27.75" customHeight="1" thickBot="1" x14ac:dyDescent="0.3">
      <c r="A5" s="393" t="s">
        <v>31</v>
      </c>
      <c r="B5" s="394"/>
      <c r="C5" s="394"/>
      <c r="D5" s="395"/>
      <c r="E5" s="398">
        <v>2020</v>
      </c>
      <c r="F5" s="399"/>
      <c r="G5" s="399"/>
      <c r="H5" s="399"/>
      <c r="I5" s="399"/>
      <c r="J5" s="399"/>
      <c r="K5" s="399"/>
      <c r="L5" s="399"/>
      <c r="M5" s="399"/>
      <c r="N5" s="399"/>
      <c r="O5" s="399"/>
      <c r="P5" s="399"/>
      <c r="Q5" s="399"/>
      <c r="R5" s="399"/>
      <c r="S5" s="399"/>
      <c r="T5" s="399"/>
      <c r="U5" s="399"/>
      <c r="V5" s="399"/>
      <c r="W5" s="400"/>
    </row>
    <row r="6" spans="1:23" ht="26.25" customHeight="1" x14ac:dyDescent="0.25">
      <c r="A6" s="363" t="s">
        <v>38</v>
      </c>
      <c r="B6" s="362" t="s">
        <v>39</v>
      </c>
      <c r="C6" s="362" t="s">
        <v>104</v>
      </c>
      <c r="D6" s="362" t="s">
        <v>40</v>
      </c>
      <c r="E6" s="362" t="s">
        <v>41</v>
      </c>
      <c r="F6" s="355" t="s">
        <v>103</v>
      </c>
      <c r="G6" s="356"/>
      <c r="H6" s="356"/>
      <c r="I6" s="362" t="s">
        <v>133</v>
      </c>
      <c r="J6" s="362"/>
      <c r="K6" s="362"/>
      <c r="L6" s="362" t="s">
        <v>42</v>
      </c>
      <c r="M6" s="362"/>
      <c r="N6" s="362"/>
      <c r="O6" s="362"/>
      <c r="P6" s="362"/>
      <c r="Q6" s="362" t="s">
        <v>48</v>
      </c>
      <c r="R6" s="362"/>
      <c r="S6" s="362"/>
      <c r="T6" s="362"/>
      <c r="U6" s="362"/>
      <c r="V6" s="362"/>
      <c r="W6" s="401"/>
    </row>
    <row r="7" spans="1:23" ht="27.75" customHeight="1" thickBot="1" x14ac:dyDescent="0.3">
      <c r="A7" s="364" t="s">
        <v>32</v>
      </c>
      <c r="B7" s="365"/>
      <c r="C7" s="365"/>
      <c r="D7" s="365"/>
      <c r="E7" s="365"/>
      <c r="F7" s="53" t="s">
        <v>102</v>
      </c>
      <c r="G7" s="53" t="s">
        <v>174</v>
      </c>
      <c r="H7" s="53" t="s">
        <v>189</v>
      </c>
      <c r="I7" s="53" t="s">
        <v>102</v>
      </c>
      <c r="J7" s="53" t="s">
        <v>174</v>
      </c>
      <c r="K7" s="53" t="s">
        <v>189</v>
      </c>
      <c r="L7" s="50" t="s">
        <v>43</v>
      </c>
      <c r="M7" s="50" t="s">
        <v>44</v>
      </c>
      <c r="N7" s="50" t="s">
        <v>45</v>
      </c>
      <c r="O7" s="50" t="s">
        <v>46</v>
      </c>
      <c r="P7" s="50" t="s">
        <v>47</v>
      </c>
      <c r="Q7" s="50" t="s">
        <v>49</v>
      </c>
      <c r="R7" s="50" t="s">
        <v>50</v>
      </c>
      <c r="S7" s="50" t="s">
        <v>101</v>
      </c>
      <c r="T7" s="50" t="s">
        <v>51</v>
      </c>
      <c r="U7" s="50" t="s">
        <v>52</v>
      </c>
      <c r="V7" s="51" t="s">
        <v>53</v>
      </c>
      <c r="W7" s="52" t="s">
        <v>54</v>
      </c>
    </row>
    <row r="8" spans="1:23" ht="24" customHeight="1" x14ac:dyDescent="0.25">
      <c r="A8" s="396">
        <v>1</v>
      </c>
      <c r="B8" s="369" t="s">
        <v>151</v>
      </c>
      <c r="C8" s="357" t="s">
        <v>156</v>
      </c>
      <c r="D8" s="48" t="s">
        <v>33</v>
      </c>
      <c r="E8" s="93">
        <f>+INVERSIÓN!H10</f>
        <v>15</v>
      </c>
      <c r="F8" s="94">
        <f>+INVERSIÓN!AE10</f>
        <v>15</v>
      </c>
      <c r="G8" s="94">
        <f>+INVERSIÓN!AF10</f>
        <v>15</v>
      </c>
      <c r="H8" s="94">
        <f>+INVERSIÓN!AG10</f>
        <v>15</v>
      </c>
      <c r="I8" s="98">
        <v>0</v>
      </c>
      <c r="J8" s="98">
        <v>0</v>
      </c>
      <c r="K8" s="98">
        <v>0</v>
      </c>
      <c r="L8" s="360" t="s">
        <v>100</v>
      </c>
      <c r="M8" s="384" t="s">
        <v>134</v>
      </c>
      <c r="N8" s="384" t="s">
        <v>134</v>
      </c>
      <c r="O8" s="384" t="s">
        <v>134</v>
      </c>
      <c r="P8" s="384" t="s">
        <v>135</v>
      </c>
      <c r="Q8" s="377" t="s">
        <v>136</v>
      </c>
      <c r="R8" s="377" t="s">
        <v>136</v>
      </c>
      <c r="S8" s="377" t="s">
        <v>136</v>
      </c>
      <c r="T8" s="380" t="s">
        <v>137</v>
      </c>
      <c r="U8" s="380" t="s">
        <v>137</v>
      </c>
      <c r="V8" s="380" t="s">
        <v>138</v>
      </c>
      <c r="W8" s="381">
        <v>7723616</v>
      </c>
    </row>
    <row r="9" spans="1:23" ht="24" customHeight="1" x14ac:dyDescent="0.25">
      <c r="A9" s="397"/>
      <c r="B9" s="370"/>
      <c r="C9" s="358"/>
      <c r="D9" s="49" t="s">
        <v>34</v>
      </c>
      <c r="E9" s="74">
        <f>+INVERSIÓN!H11</f>
        <v>223946064000</v>
      </c>
      <c r="F9" s="74">
        <f>+INVERSIÓN!AE11</f>
        <v>508000000</v>
      </c>
      <c r="G9" s="74">
        <f>+INVERSIÓN!AF11</f>
        <v>508000000</v>
      </c>
      <c r="H9" s="74">
        <v>0</v>
      </c>
      <c r="I9" s="74">
        <v>0</v>
      </c>
      <c r="J9" s="74">
        <v>0</v>
      </c>
      <c r="K9" s="74">
        <v>0</v>
      </c>
      <c r="L9" s="260"/>
      <c r="M9" s="385"/>
      <c r="N9" s="385"/>
      <c r="O9" s="385"/>
      <c r="P9" s="385"/>
      <c r="Q9" s="378"/>
      <c r="R9" s="378"/>
      <c r="S9" s="378"/>
      <c r="T9" s="349"/>
      <c r="U9" s="349"/>
      <c r="V9" s="349"/>
      <c r="W9" s="382"/>
    </row>
    <row r="10" spans="1:23" ht="24" customHeight="1" x14ac:dyDescent="0.25">
      <c r="A10" s="397"/>
      <c r="B10" s="370"/>
      <c r="C10" s="358"/>
      <c r="D10" s="47" t="s">
        <v>35</v>
      </c>
      <c r="E10" s="93">
        <f>+INVERSIÓN!H12</f>
        <v>0</v>
      </c>
      <c r="F10" s="93">
        <f>+INVERSIÓN!Z12</f>
        <v>0</v>
      </c>
      <c r="G10" s="93">
        <f>+INVERSIÓN!AA12</f>
        <v>0</v>
      </c>
      <c r="H10" s="93">
        <f>+INVERSIÓN!AB12</f>
        <v>0</v>
      </c>
      <c r="I10" s="93">
        <v>0</v>
      </c>
      <c r="J10" s="93">
        <v>0</v>
      </c>
      <c r="K10" s="93">
        <v>0</v>
      </c>
      <c r="L10" s="260"/>
      <c r="M10" s="385"/>
      <c r="N10" s="385"/>
      <c r="O10" s="385"/>
      <c r="P10" s="385"/>
      <c r="Q10" s="378"/>
      <c r="R10" s="378"/>
      <c r="S10" s="378"/>
      <c r="T10" s="349"/>
      <c r="U10" s="349"/>
      <c r="V10" s="349"/>
      <c r="W10" s="382"/>
    </row>
    <row r="11" spans="1:23" ht="24" customHeight="1" thickBot="1" x14ac:dyDescent="0.3">
      <c r="A11" s="397"/>
      <c r="B11" s="371"/>
      <c r="C11" s="359"/>
      <c r="D11" s="49" t="s">
        <v>36</v>
      </c>
      <c r="E11" s="95">
        <f>+INVERSIÓN!H13</f>
        <v>0</v>
      </c>
      <c r="F11" s="95">
        <f>+INVERSIÓN!Z13</f>
        <v>0</v>
      </c>
      <c r="G11" s="95">
        <f>+INVERSIÓN!AA13</f>
        <v>0</v>
      </c>
      <c r="H11" s="95">
        <f>+INVERSIÓN!AB13</f>
        <v>0</v>
      </c>
      <c r="I11" s="95">
        <f>+INVERSIÓN!AJ13</f>
        <v>0</v>
      </c>
      <c r="J11" s="95">
        <f>+INVERSIÓN!AK13</f>
        <v>0</v>
      </c>
      <c r="K11" s="95">
        <f>+INVERSIÓN!AL13</f>
        <v>0</v>
      </c>
      <c r="L11" s="361"/>
      <c r="M11" s="386"/>
      <c r="N11" s="386"/>
      <c r="O11" s="386"/>
      <c r="P11" s="386"/>
      <c r="Q11" s="379"/>
      <c r="R11" s="379"/>
      <c r="S11" s="379"/>
      <c r="T11" s="350"/>
      <c r="U11" s="350"/>
      <c r="V11" s="350"/>
      <c r="W11" s="383"/>
    </row>
    <row r="12" spans="1:23" ht="24" customHeight="1" x14ac:dyDescent="0.25">
      <c r="A12" s="366">
        <v>2</v>
      </c>
      <c r="B12" s="369" t="s">
        <v>157</v>
      </c>
      <c r="C12" s="372" t="s">
        <v>100</v>
      </c>
      <c r="D12" s="48" t="s">
        <v>33</v>
      </c>
      <c r="E12" s="119">
        <f>+INVERSIÓN!H16</f>
        <v>28812</v>
      </c>
      <c r="F12" s="120">
        <f>+INVERSIÓN!AE16</f>
        <v>0</v>
      </c>
      <c r="G12" s="120">
        <f>+INVERSIÓN!AF16</f>
        <v>0</v>
      </c>
      <c r="H12" s="120">
        <f>+INVERSIÓN!AG16</f>
        <v>0</v>
      </c>
      <c r="I12" s="98">
        <v>0</v>
      </c>
      <c r="J12" s="98">
        <v>0</v>
      </c>
      <c r="K12" s="98">
        <v>0</v>
      </c>
      <c r="L12" s="360" t="s">
        <v>100</v>
      </c>
      <c r="M12" s="384" t="s">
        <v>134</v>
      </c>
      <c r="N12" s="384" t="s">
        <v>134</v>
      </c>
      <c r="O12" s="384" t="s">
        <v>134</v>
      </c>
      <c r="P12" s="384" t="s">
        <v>135</v>
      </c>
      <c r="Q12" s="377" t="s">
        <v>136</v>
      </c>
      <c r="R12" s="377" t="s">
        <v>136</v>
      </c>
      <c r="S12" s="377" t="s">
        <v>136</v>
      </c>
      <c r="T12" s="380" t="s">
        <v>137</v>
      </c>
      <c r="U12" s="380" t="s">
        <v>137</v>
      </c>
      <c r="V12" s="380" t="s">
        <v>138</v>
      </c>
      <c r="W12" s="381">
        <v>7723616</v>
      </c>
    </row>
    <row r="13" spans="1:23" ht="24" customHeight="1" x14ac:dyDescent="0.25">
      <c r="A13" s="367"/>
      <c r="B13" s="370"/>
      <c r="C13" s="373"/>
      <c r="D13" s="49" t="s">
        <v>34</v>
      </c>
      <c r="E13" s="121">
        <f>+INVERSIÓN!H17</f>
        <v>246444433</v>
      </c>
      <c r="F13" s="120">
        <f>+INVERSIÓN!AE17</f>
        <v>0</v>
      </c>
      <c r="G13" s="120">
        <f>+INVERSIÓN!AF17</f>
        <v>0</v>
      </c>
      <c r="H13" s="120">
        <f>+INVERSIÓN!AG17</f>
        <v>0</v>
      </c>
      <c r="I13" s="74">
        <v>0</v>
      </c>
      <c r="J13" s="74">
        <v>0</v>
      </c>
      <c r="K13" s="74">
        <v>0</v>
      </c>
      <c r="L13" s="260"/>
      <c r="M13" s="385"/>
      <c r="N13" s="385"/>
      <c r="O13" s="385"/>
      <c r="P13" s="385"/>
      <c r="Q13" s="378"/>
      <c r="R13" s="378"/>
      <c r="S13" s="378"/>
      <c r="T13" s="349"/>
      <c r="U13" s="349"/>
      <c r="V13" s="349"/>
      <c r="W13" s="382"/>
    </row>
    <row r="14" spans="1:23" ht="24" customHeight="1" x14ac:dyDescent="0.25">
      <c r="A14" s="367"/>
      <c r="B14" s="370"/>
      <c r="C14" s="373"/>
      <c r="D14" s="47" t="s">
        <v>35</v>
      </c>
      <c r="E14" s="193">
        <f>+INVERSIÓN!H18</f>
        <v>0</v>
      </c>
      <c r="F14" s="193">
        <f>+INVERSIÓN!AE18</f>
        <v>0</v>
      </c>
      <c r="G14" s="193">
        <f>+INVERSIÓN!AF18</f>
        <v>0</v>
      </c>
      <c r="H14" s="193">
        <f>+INVERSIÓN!AG18</f>
        <v>0</v>
      </c>
      <c r="I14" s="93">
        <v>0</v>
      </c>
      <c r="J14" s="93">
        <v>0</v>
      </c>
      <c r="K14" s="93">
        <v>0</v>
      </c>
      <c r="L14" s="260"/>
      <c r="M14" s="385"/>
      <c r="N14" s="385"/>
      <c r="O14" s="385"/>
      <c r="P14" s="385"/>
      <c r="Q14" s="378"/>
      <c r="R14" s="378"/>
      <c r="S14" s="378"/>
      <c r="T14" s="349"/>
      <c r="U14" s="349"/>
      <c r="V14" s="349"/>
      <c r="W14" s="382"/>
    </row>
    <row r="15" spans="1:23" ht="24" customHeight="1" thickBot="1" x14ac:dyDescent="0.3">
      <c r="A15" s="368"/>
      <c r="B15" s="371"/>
      <c r="C15" s="374"/>
      <c r="D15" s="49" t="s">
        <v>36</v>
      </c>
      <c r="E15" s="442">
        <f>+INVERSIÓN!H19</f>
        <v>0</v>
      </c>
      <c r="F15" s="442">
        <f>+INVERSIÓN!AE19</f>
        <v>0</v>
      </c>
      <c r="G15" s="442">
        <f>+INVERSIÓN!AF19</f>
        <v>0</v>
      </c>
      <c r="H15" s="442">
        <f>+INVERSIÓN!AG19</f>
        <v>0</v>
      </c>
      <c r="I15" s="95">
        <v>0</v>
      </c>
      <c r="J15" s="95">
        <v>0</v>
      </c>
      <c r="K15" s="95">
        <v>0</v>
      </c>
      <c r="L15" s="361"/>
      <c r="M15" s="386"/>
      <c r="N15" s="386"/>
      <c r="O15" s="386"/>
      <c r="P15" s="386"/>
      <c r="Q15" s="379"/>
      <c r="R15" s="379"/>
      <c r="S15" s="379"/>
      <c r="T15" s="350"/>
      <c r="U15" s="350"/>
      <c r="V15" s="350"/>
      <c r="W15" s="383"/>
    </row>
    <row r="16" spans="1:23" ht="29.25" customHeight="1" x14ac:dyDescent="0.25">
      <c r="A16" s="408" t="s">
        <v>37</v>
      </c>
      <c r="B16" s="409"/>
      <c r="C16" s="410"/>
      <c r="D16" s="54" t="s">
        <v>99</v>
      </c>
      <c r="E16" s="75">
        <f>+E9</f>
        <v>223946064000</v>
      </c>
      <c r="F16" s="75">
        <f>+F9</f>
        <v>508000000</v>
      </c>
      <c r="G16" s="75">
        <f t="shared" ref="G16" si="0">+G9</f>
        <v>508000000</v>
      </c>
      <c r="H16" s="75">
        <f>+H9</f>
        <v>0</v>
      </c>
      <c r="I16" s="75">
        <f>+I9</f>
        <v>0</v>
      </c>
      <c r="J16" s="75">
        <f t="shared" ref="J16:K16" si="1">+J9</f>
        <v>0</v>
      </c>
      <c r="K16" s="75">
        <f t="shared" si="1"/>
        <v>0</v>
      </c>
      <c r="L16" s="420"/>
      <c r="M16" s="421"/>
      <c r="N16" s="421"/>
      <c r="O16" s="421"/>
      <c r="P16" s="421"/>
      <c r="Q16" s="421"/>
      <c r="R16" s="421"/>
      <c r="S16" s="421"/>
      <c r="T16" s="421"/>
      <c r="U16" s="421"/>
      <c r="V16" s="421"/>
      <c r="W16" s="422"/>
    </row>
    <row r="17" spans="1:23" ht="29.25" customHeight="1" x14ac:dyDescent="0.25">
      <c r="A17" s="411"/>
      <c r="B17" s="412"/>
      <c r="C17" s="413"/>
      <c r="D17" s="56" t="s">
        <v>98</v>
      </c>
      <c r="E17" s="76">
        <f>+E11+E15</f>
        <v>0</v>
      </c>
      <c r="F17" s="76">
        <f>+F15</f>
        <v>0</v>
      </c>
      <c r="G17" s="76">
        <f t="shared" ref="G17:H17" si="2">+G15</f>
        <v>0</v>
      </c>
      <c r="H17" s="76">
        <f t="shared" si="2"/>
        <v>0</v>
      </c>
      <c r="I17" s="76">
        <f>+I15</f>
        <v>0</v>
      </c>
      <c r="J17" s="76">
        <f t="shared" ref="J17:K17" si="3">+J15</f>
        <v>0</v>
      </c>
      <c r="K17" s="76">
        <f t="shared" si="3"/>
        <v>0</v>
      </c>
      <c r="L17" s="423"/>
      <c r="M17" s="424"/>
      <c r="N17" s="424"/>
      <c r="O17" s="424"/>
      <c r="P17" s="424"/>
      <c r="Q17" s="424"/>
      <c r="R17" s="424"/>
      <c r="S17" s="424"/>
      <c r="T17" s="424"/>
      <c r="U17" s="424"/>
      <c r="V17" s="424"/>
      <c r="W17" s="425"/>
    </row>
    <row r="18" spans="1:23" ht="29.25" customHeight="1" thickBot="1" x14ac:dyDescent="0.3">
      <c r="A18" s="414"/>
      <c r="B18" s="415"/>
      <c r="C18" s="416"/>
      <c r="D18" s="55" t="s">
        <v>97</v>
      </c>
      <c r="E18" s="77">
        <f>+E16+E17</f>
        <v>223946064000</v>
      </c>
      <c r="F18" s="77">
        <f t="shared" ref="F18:H18" si="4">+F16+F17</f>
        <v>508000000</v>
      </c>
      <c r="G18" s="77">
        <f t="shared" si="4"/>
        <v>508000000</v>
      </c>
      <c r="H18" s="77">
        <f t="shared" si="4"/>
        <v>0</v>
      </c>
      <c r="I18" s="77">
        <f t="shared" ref="I18:K18" si="5">+I16+I17</f>
        <v>0</v>
      </c>
      <c r="J18" s="77">
        <f t="shared" si="5"/>
        <v>0</v>
      </c>
      <c r="K18" s="77">
        <f t="shared" si="5"/>
        <v>0</v>
      </c>
      <c r="L18" s="426"/>
      <c r="M18" s="427"/>
      <c r="N18" s="427"/>
      <c r="O18" s="427"/>
      <c r="P18" s="427"/>
      <c r="Q18" s="427"/>
      <c r="R18" s="427"/>
      <c r="S18" s="427"/>
      <c r="T18" s="427"/>
      <c r="U18" s="427"/>
      <c r="V18" s="427"/>
      <c r="W18" s="428"/>
    </row>
    <row r="19" spans="1:23" x14ac:dyDescent="0.25">
      <c r="A19" s="4"/>
      <c r="B19" s="32"/>
      <c r="C19" s="32"/>
      <c r="D19" s="32"/>
      <c r="E19" s="4"/>
      <c r="F19" s="4"/>
      <c r="G19" s="4"/>
      <c r="H19" s="4"/>
      <c r="I19" s="4"/>
      <c r="J19" s="4"/>
      <c r="K19" s="4"/>
      <c r="L19" s="4"/>
      <c r="M19" s="4"/>
      <c r="N19" s="4"/>
      <c r="O19" s="32"/>
      <c r="P19" s="32"/>
      <c r="Q19" s="32"/>
      <c r="R19" s="32"/>
      <c r="S19" s="32"/>
      <c r="T19" s="32"/>
      <c r="U19" s="32"/>
      <c r="V19" s="32"/>
      <c r="W19" s="32"/>
    </row>
    <row r="20" spans="1:23" ht="18" x14ac:dyDescent="0.25">
      <c r="A20" s="4"/>
      <c r="B20" s="32"/>
      <c r="C20" s="32"/>
      <c r="D20" s="32"/>
      <c r="E20" s="4"/>
      <c r="F20" s="4"/>
      <c r="G20" s="4"/>
      <c r="H20" s="4"/>
      <c r="I20" s="4"/>
      <c r="J20" s="4"/>
      <c r="K20" s="4"/>
      <c r="L20" s="4"/>
      <c r="M20" s="4"/>
      <c r="N20" s="4"/>
      <c r="O20" s="31"/>
      <c r="P20" s="31"/>
      <c r="Q20" s="31"/>
      <c r="R20" s="31"/>
      <c r="S20" s="31"/>
      <c r="T20" s="34"/>
      <c r="U20" s="34"/>
      <c r="V20" s="34"/>
      <c r="W20" s="34"/>
    </row>
    <row r="21" spans="1:23" ht="18" x14ac:dyDescent="0.25">
      <c r="A21" s="62" t="s">
        <v>120</v>
      </c>
      <c r="B21" s="4"/>
      <c r="C21" s="4"/>
      <c r="D21" s="4"/>
      <c r="E21" s="4"/>
      <c r="F21" s="4"/>
      <c r="G21" s="4"/>
      <c r="H21" s="4"/>
      <c r="I21" s="4"/>
      <c r="J21" s="4"/>
      <c r="K21" s="4"/>
      <c r="L21" s="4"/>
      <c r="M21" s="4"/>
      <c r="N21" s="4"/>
      <c r="O21" s="31"/>
      <c r="P21" s="31"/>
      <c r="Q21" s="31"/>
      <c r="R21" s="31"/>
      <c r="S21" s="31"/>
      <c r="T21" s="33"/>
      <c r="U21" s="33"/>
      <c r="V21" s="33"/>
      <c r="W21" s="33"/>
    </row>
    <row r="22" spans="1:23" ht="30" customHeight="1" x14ac:dyDescent="0.25">
      <c r="A22" s="59" t="s">
        <v>121</v>
      </c>
      <c r="B22" s="417" t="s">
        <v>122</v>
      </c>
      <c r="C22" s="418"/>
      <c r="D22" s="418"/>
      <c r="E22" s="419"/>
      <c r="F22" s="402" t="s">
        <v>123</v>
      </c>
      <c r="G22" s="403"/>
      <c r="H22" s="404"/>
      <c r="I22" s="4"/>
      <c r="J22" s="4"/>
      <c r="K22" s="4"/>
      <c r="L22" s="4"/>
      <c r="M22" s="4"/>
      <c r="N22" s="4"/>
      <c r="O22" s="31"/>
      <c r="P22" s="31"/>
      <c r="Q22" s="31"/>
      <c r="R22" s="31"/>
      <c r="S22" s="31"/>
      <c r="T22" s="31"/>
      <c r="U22" s="31"/>
      <c r="V22" s="31"/>
      <c r="W22" s="31"/>
    </row>
    <row r="23" spans="1:23" x14ac:dyDescent="0.25">
      <c r="A23" s="58">
        <v>11</v>
      </c>
      <c r="B23" s="405" t="s">
        <v>124</v>
      </c>
      <c r="C23" s="406"/>
      <c r="D23" s="406"/>
      <c r="E23" s="407"/>
      <c r="F23" s="405" t="s">
        <v>126</v>
      </c>
      <c r="G23" s="406"/>
      <c r="H23" s="407"/>
      <c r="I23" s="4"/>
      <c r="J23" s="4"/>
      <c r="K23" s="4"/>
      <c r="L23" s="4"/>
      <c r="M23" s="4"/>
      <c r="N23" s="4"/>
      <c r="O23" s="4"/>
      <c r="P23" s="4"/>
      <c r="Q23" s="4"/>
      <c r="R23" s="4"/>
      <c r="S23" s="4"/>
      <c r="T23" s="4"/>
      <c r="U23" s="4"/>
      <c r="V23" s="4"/>
      <c r="W23" s="4"/>
    </row>
    <row r="24" spans="1:23" x14ac:dyDescent="0.25">
      <c r="E24" s="1"/>
      <c r="F24" s="1"/>
      <c r="G24" s="1"/>
      <c r="H24" s="1"/>
      <c r="I24" s="1"/>
      <c r="J24" s="1"/>
      <c r="K24" s="1"/>
      <c r="L24" s="1"/>
      <c r="M24" s="1"/>
      <c r="N24" s="1"/>
    </row>
    <row r="25" spans="1:23" x14ac:dyDescent="0.25">
      <c r="G25" s="1"/>
      <c r="H25" s="1"/>
      <c r="I25" s="1"/>
      <c r="J25" s="1"/>
      <c r="K25" s="1"/>
    </row>
    <row r="26" spans="1:23" x14ac:dyDescent="0.25">
      <c r="G26" s="1"/>
      <c r="H26" s="1"/>
      <c r="I26" s="1"/>
      <c r="J26" s="1"/>
      <c r="K26" s="1"/>
    </row>
    <row r="27" spans="1:23" x14ac:dyDescent="0.25">
      <c r="G27" s="1"/>
      <c r="H27" s="1"/>
      <c r="I27" s="1"/>
      <c r="J27" s="1"/>
      <c r="K27" s="1"/>
    </row>
    <row r="28" spans="1:23" x14ac:dyDescent="0.25">
      <c r="G28" s="1"/>
      <c r="H28" s="1"/>
      <c r="I28" s="1"/>
      <c r="J28" s="1"/>
      <c r="K28" s="1"/>
    </row>
    <row r="29" spans="1:23" x14ac:dyDescent="0.25">
      <c r="G29" s="1"/>
      <c r="H29" s="1"/>
      <c r="I29" s="1"/>
      <c r="J29" s="1"/>
      <c r="K29" s="1"/>
    </row>
    <row r="30" spans="1:23" x14ac:dyDescent="0.25">
      <c r="G30" s="1"/>
      <c r="H30" s="1"/>
      <c r="I30" s="1"/>
      <c r="J30" s="1"/>
      <c r="K30" s="1"/>
    </row>
    <row r="31" spans="1:23" x14ac:dyDescent="0.25">
      <c r="G31" s="1"/>
      <c r="H31" s="1"/>
      <c r="I31" s="1"/>
      <c r="J31" s="1"/>
      <c r="K31" s="1"/>
    </row>
    <row r="32" spans="1:23" x14ac:dyDescent="0.25">
      <c r="G32" s="1"/>
      <c r="H32" s="1"/>
      <c r="I32" s="1"/>
      <c r="J32" s="1"/>
      <c r="K32" s="1"/>
    </row>
    <row r="33" spans="7:11" x14ac:dyDescent="0.25">
      <c r="G33" s="1"/>
      <c r="H33" s="1"/>
      <c r="I33" s="1"/>
      <c r="J33" s="1"/>
      <c r="K33" s="1"/>
    </row>
    <row r="34" spans="7:11" x14ac:dyDescent="0.25">
      <c r="G34" s="1"/>
      <c r="H34" s="1"/>
      <c r="I34" s="1"/>
      <c r="J34" s="1"/>
      <c r="K34" s="1"/>
    </row>
    <row r="35" spans="7:11" x14ac:dyDescent="0.25">
      <c r="G35" s="1"/>
      <c r="H35" s="1"/>
      <c r="I35" s="1"/>
      <c r="J35" s="1"/>
      <c r="K35" s="1"/>
    </row>
    <row r="36" spans="7:11" x14ac:dyDescent="0.25">
      <c r="G36" s="1"/>
      <c r="H36" s="1"/>
      <c r="I36" s="1"/>
      <c r="J36" s="1"/>
      <c r="K36" s="1"/>
    </row>
    <row r="37" spans="7:11" x14ac:dyDescent="0.25">
      <c r="G37" s="1"/>
      <c r="H37" s="1"/>
      <c r="I37" s="1"/>
      <c r="J37" s="1"/>
      <c r="K37" s="1"/>
    </row>
    <row r="38" spans="7:11" x14ac:dyDescent="0.25">
      <c r="G38" s="1"/>
      <c r="H38" s="1"/>
      <c r="I38" s="1"/>
      <c r="J38" s="1"/>
      <c r="K38" s="1"/>
    </row>
    <row r="39" spans="7:11" x14ac:dyDescent="0.25">
      <c r="G39" s="1"/>
      <c r="H39" s="1"/>
      <c r="I39" s="1"/>
      <c r="J39" s="1"/>
      <c r="K39" s="1"/>
    </row>
    <row r="40" spans="7:11" x14ac:dyDescent="0.25">
      <c r="G40" s="1"/>
      <c r="H40" s="1"/>
      <c r="I40" s="1"/>
      <c r="J40" s="1"/>
      <c r="K40" s="1"/>
    </row>
    <row r="41" spans="7:11" x14ac:dyDescent="0.25">
      <c r="G41" s="1"/>
      <c r="H41" s="1"/>
      <c r="I41" s="1"/>
      <c r="J41" s="1"/>
      <c r="K41" s="1"/>
    </row>
    <row r="42" spans="7:11" x14ac:dyDescent="0.25">
      <c r="G42" s="1"/>
      <c r="H42" s="1"/>
      <c r="I42" s="1"/>
      <c r="J42" s="1"/>
      <c r="K42" s="1"/>
    </row>
    <row r="43" spans="7:11" x14ac:dyDescent="0.25">
      <c r="G43" s="1"/>
      <c r="H43" s="1"/>
      <c r="I43" s="1"/>
      <c r="J43" s="1"/>
      <c r="K43" s="1"/>
    </row>
    <row r="44" spans="7:11" x14ac:dyDescent="0.25">
      <c r="G44" s="1"/>
      <c r="H44" s="1"/>
      <c r="I44" s="1"/>
      <c r="J44" s="1"/>
      <c r="K44" s="1"/>
    </row>
    <row r="45" spans="7:11" x14ac:dyDescent="0.25">
      <c r="G45" s="1"/>
      <c r="H45" s="1"/>
      <c r="I45" s="1"/>
      <c r="J45" s="1"/>
      <c r="K45" s="1"/>
    </row>
    <row r="46" spans="7:11" x14ac:dyDescent="0.25">
      <c r="G46" s="1"/>
      <c r="H46" s="1"/>
      <c r="I46" s="1"/>
      <c r="J46" s="1"/>
      <c r="K46" s="1"/>
    </row>
    <row r="47" spans="7:11" x14ac:dyDescent="0.25">
      <c r="G47" s="1"/>
      <c r="H47" s="1"/>
      <c r="I47" s="1"/>
      <c r="J47" s="1"/>
      <c r="K47" s="1"/>
    </row>
    <row r="48" spans="7:11" x14ac:dyDescent="0.25">
      <c r="G48" s="1"/>
      <c r="H48" s="1"/>
      <c r="I48" s="1"/>
      <c r="J48" s="1"/>
      <c r="K48" s="1"/>
    </row>
    <row r="49" spans="7:11" x14ac:dyDescent="0.25">
      <c r="G49" s="1"/>
      <c r="H49" s="1"/>
      <c r="I49" s="1"/>
      <c r="J49" s="1"/>
      <c r="K49" s="1"/>
    </row>
    <row r="50" spans="7:11" x14ac:dyDescent="0.25">
      <c r="G50" s="1"/>
      <c r="H50" s="1"/>
      <c r="I50" s="1"/>
      <c r="J50" s="1"/>
      <c r="K50" s="1"/>
    </row>
    <row r="51" spans="7:11" x14ac:dyDescent="0.25">
      <c r="G51" s="1"/>
      <c r="H51" s="1"/>
      <c r="I51" s="1"/>
      <c r="J51" s="1"/>
      <c r="K51" s="1"/>
    </row>
    <row r="52" spans="7:11" x14ac:dyDescent="0.25">
      <c r="G52" s="1"/>
      <c r="H52" s="1"/>
      <c r="I52" s="1"/>
      <c r="J52" s="1"/>
      <c r="K52" s="1"/>
    </row>
    <row r="53" spans="7:11" x14ac:dyDescent="0.25">
      <c r="G53" s="1"/>
      <c r="H53" s="1"/>
      <c r="I53" s="1"/>
      <c r="J53" s="1"/>
      <c r="K53" s="1"/>
    </row>
    <row r="54" spans="7:11" x14ac:dyDescent="0.25">
      <c r="G54" s="1"/>
      <c r="H54" s="1"/>
      <c r="I54" s="1"/>
      <c r="J54" s="1"/>
      <c r="K54" s="1"/>
    </row>
    <row r="55" spans="7:11" x14ac:dyDescent="0.25">
      <c r="G55" s="1"/>
      <c r="H55" s="1"/>
      <c r="I55" s="1"/>
      <c r="J55" s="1"/>
      <c r="K55" s="1"/>
    </row>
    <row r="56" spans="7:11" x14ac:dyDescent="0.25">
      <c r="G56" s="1"/>
      <c r="H56" s="1"/>
      <c r="I56" s="1"/>
      <c r="J56" s="1"/>
      <c r="K56" s="1"/>
    </row>
    <row r="57" spans="7:11" x14ac:dyDescent="0.25">
      <c r="G57" s="1"/>
      <c r="H57" s="1"/>
      <c r="I57" s="1"/>
      <c r="J57" s="1"/>
      <c r="K57" s="1"/>
    </row>
    <row r="58" spans="7:11" x14ac:dyDescent="0.25">
      <c r="G58" s="1"/>
      <c r="H58" s="1"/>
      <c r="I58" s="1"/>
      <c r="J58" s="1"/>
      <c r="K58" s="1"/>
    </row>
    <row r="59" spans="7:11" x14ac:dyDescent="0.25">
      <c r="G59" s="1"/>
      <c r="H59" s="1"/>
      <c r="I59" s="1"/>
      <c r="J59" s="1"/>
      <c r="K59" s="1"/>
    </row>
    <row r="60" spans="7:11" x14ac:dyDescent="0.25">
      <c r="G60" s="1"/>
      <c r="H60" s="1"/>
      <c r="I60" s="1"/>
      <c r="J60" s="1"/>
      <c r="K60" s="1"/>
    </row>
    <row r="61" spans="7:11" x14ac:dyDescent="0.25">
      <c r="G61" s="1"/>
      <c r="H61" s="1"/>
      <c r="I61" s="1"/>
      <c r="J61" s="1"/>
      <c r="K61" s="1"/>
    </row>
    <row r="62" spans="7:11" x14ac:dyDescent="0.25">
      <c r="G62" s="1"/>
      <c r="H62" s="1"/>
      <c r="I62" s="1"/>
      <c r="J62" s="1"/>
      <c r="K62" s="1"/>
    </row>
    <row r="63" spans="7:11" x14ac:dyDescent="0.25">
      <c r="G63" s="1"/>
      <c r="H63" s="1"/>
      <c r="I63" s="1"/>
      <c r="J63" s="1"/>
      <c r="K63" s="1"/>
    </row>
    <row r="64" spans="7:11" x14ac:dyDescent="0.25">
      <c r="G64" s="1"/>
      <c r="H64" s="1"/>
      <c r="I64" s="1"/>
      <c r="J64" s="1"/>
      <c r="K64" s="1"/>
    </row>
    <row r="65" spans="7:11" x14ac:dyDescent="0.25">
      <c r="G65" s="1"/>
      <c r="H65" s="1"/>
      <c r="I65" s="1"/>
      <c r="J65" s="1"/>
      <c r="K65" s="1"/>
    </row>
    <row r="66" spans="7:11" x14ac:dyDescent="0.25">
      <c r="G66" s="1"/>
      <c r="H66" s="1"/>
      <c r="I66" s="1"/>
      <c r="J66" s="1"/>
      <c r="K66" s="1"/>
    </row>
    <row r="67" spans="7:11" x14ac:dyDescent="0.25">
      <c r="G67" s="1"/>
      <c r="H67" s="1"/>
      <c r="I67" s="1"/>
      <c r="J67" s="1"/>
      <c r="K67" s="1"/>
    </row>
    <row r="68" spans="7:11" x14ac:dyDescent="0.25">
      <c r="G68" s="1"/>
      <c r="H68" s="1"/>
      <c r="I68" s="1"/>
      <c r="J68" s="1"/>
      <c r="K68" s="1"/>
    </row>
    <row r="69" spans="7:11" x14ac:dyDescent="0.25">
      <c r="G69" s="1"/>
      <c r="H69" s="1"/>
      <c r="I69" s="1"/>
      <c r="J69" s="1"/>
      <c r="K69" s="1"/>
    </row>
    <row r="70" spans="7:11" x14ac:dyDescent="0.25">
      <c r="G70" s="1"/>
      <c r="H70" s="1"/>
      <c r="I70" s="1"/>
      <c r="J70" s="1"/>
      <c r="K70" s="1"/>
    </row>
    <row r="71" spans="7:11" x14ac:dyDescent="0.25">
      <c r="G71" s="1"/>
      <c r="H71" s="1"/>
      <c r="I71" s="1"/>
      <c r="J71" s="1"/>
      <c r="K71" s="1"/>
    </row>
    <row r="72" spans="7:11" x14ac:dyDescent="0.25">
      <c r="G72" s="1"/>
      <c r="H72" s="1"/>
      <c r="I72" s="1"/>
      <c r="J72" s="1"/>
      <c r="K72" s="1"/>
    </row>
    <row r="73" spans="7:11" x14ac:dyDescent="0.25">
      <c r="G73" s="1"/>
      <c r="H73" s="1"/>
      <c r="I73" s="1"/>
      <c r="J73" s="1"/>
      <c r="K73" s="1"/>
    </row>
    <row r="74" spans="7:11" x14ac:dyDescent="0.25">
      <c r="G74" s="1"/>
      <c r="H74" s="1"/>
      <c r="I74" s="1"/>
      <c r="J74" s="1"/>
      <c r="K74" s="1"/>
    </row>
    <row r="75" spans="7:11" x14ac:dyDescent="0.25">
      <c r="G75" s="1"/>
      <c r="H75" s="1"/>
      <c r="I75" s="1"/>
      <c r="J75" s="1"/>
      <c r="K75" s="1"/>
    </row>
    <row r="76" spans="7:11" x14ac:dyDescent="0.25">
      <c r="G76" s="1"/>
      <c r="H76" s="1"/>
      <c r="I76" s="1"/>
      <c r="J76" s="1"/>
      <c r="K76" s="1"/>
    </row>
    <row r="77" spans="7:11" x14ac:dyDescent="0.25">
      <c r="G77" s="1"/>
      <c r="H77" s="1"/>
      <c r="I77" s="1"/>
      <c r="J77" s="1"/>
      <c r="K77" s="1"/>
    </row>
    <row r="78" spans="7:11" x14ac:dyDescent="0.25">
      <c r="G78" s="1"/>
      <c r="H78" s="1"/>
      <c r="I78" s="1"/>
      <c r="J78" s="1"/>
      <c r="K78" s="1"/>
    </row>
    <row r="79" spans="7:11" x14ac:dyDescent="0.25">
      <c r="G79" s="1"/>
      <c r="H79" s="1"/>
      <c r="I79" s="1"/>
      <c r="J79" s="1"/>
      <c r="K79" s="1"/>
    </row>
    <row r="80" spans="7:11" x14ac:dyDescent="0.25">
      <c r="G80" s="1"/>
      <c r="H80" s="1"/>
      <c r="I80" s="1"/>
      <c r="J80" s="1"/>
      <c r="K80" s="1"/>
    </row>
    <row r="81" spans="7:11" x14ac:dyDescent="0.25">
      <c r="G81" s="1"/>
      <c r="H81" s="1"/>
      <c r="I81" s="1"/>
      <c r="J81" s="1"/>
      <c r="K81" s="1"/>
    </row>
    <row r="82" spans="7:11" x14ac:dyDescent="0.25">
      <c r="G82" s="1"/>
      <c r="H82" s="1"/>
      <c r="I82" s="1"/>
      <c r="J82" s="1"/>
      <c r="K82" s="1"/>
    </row>
    <row r="83" spans="7:11" x14ac:dyDescent="0.25">
      <c r="G83" s="1"/>
      <c r="H83" s="1"/>
      <c r="I83" s="1"/>
      <c r="J83" s="1"/>
      <c r="K83" s="1"/>
    </row>
    <row r="84" spans="7:11" x14ac:dyDescent="0.25">
      <c r="G84" s="1"/>
      <c r="H84" s="1"/>
      <c r="I84" s="1"/>
      <c r="J84" s="1"/>
      <c r="K84" s="1"/>
    </row>
    <row r="85" spans="7:11" x14ac:dyDescent="0.25">
      <c r="G85" s="1"/>
      <c r="H85" s="1"/>
      <c r="I85" s="1"/>
      <c r="J85" s="1"/>
      <c r="K85" s="1"/>
    </row>
    <row r="86" spans="7:11" x14ac:dyDescent="0.25">
      <c r="G86" s="1"/>
      <c r="H86" s="1"/>
      <c r="I86" s="1"/>
      <c r="J86" s="1"/>
      <c r="K86" s="1"/>
    </row>
    <row r="87" spans="7:11" x14ac:dyDescent="0.25">
      <c r="G87" s="1"/>
      <c r="H87" s="1"/>
      <c r="I87" s="1"/>
      <c r="J87" s="1"/>
      <c r="K87" s="1"/>
    </row>
    <row r="88" spans="7:11" x14ac:dyDescent="0.25">
      <c r="G88" s="1"/>
      <c r="H88" s="1"/>
      <c r="I88" s="1"/>
      <c r="J88" s="1"/>
      <c r="K88" s="1"/>
    </row>
    <row r="89" spans="7:11" x14ac:dyDescent="0.25">
      <c r="G89" s="1"/>
      <c r="H89" s="1"/>
      <c r="I89" s="1"/>
      <c r="J89" s="1"/>
      <c r="K89" s="1"/>
    </row>
    <row r="90" spans="7:11" x14ac:dyDescent="0.25">
      <c r="G90" s="1"/>
      <c r="H90" s="1"/>
      <c r="I90" s="1"/>
      <c r="J90" s="1"/>
      <c r="K90" s="1"/>
    </row>
    <row r="91" spans="7:11" x14ac:dyDescent="0.25">
      <c r="G91" s="1"/>
      <c r="H91" s="1"/>
      <c r="I91" s="1"/>
      <c r="J91" s="1"/>
      <c r="K91" s="1"/>
    </row>
    <row r="92" spans="7:11" x14ac:dyDescent="0.25">
      <c r="G92" s="1"/>
      <c r="H92" s="1"/>
      <c r="I92" s="1"/>
      <c r="J92" s="1"/>
      <c r="K92" s="1"/>
    </row>
    <row r="93" spans="7:11" x14ac:dyDescent="0.25">
      <c r="G93" s="1"/>
      <c r="H93" s="1"/>
      <c r="I93" s="1"/>
      <c r="J93" s="1"/>
      <c r="K93" s="1"/>
    </row>
    <row r="94" spans="7:11" x14ac:dyDescent="0.25">
      <c r="G94" s="1"/>
      <c r="H94" s="1"/>
      <c r="I94" s="1"/>
      <c r="J94" s="1"/>
      <c r="K94" s="1"/>
    </row>
    <row r="95" spans="7:11" x14ac:dyDescent="0.25">
      <c r="G95" s="1"/>
      <c r="H95" s="1"/>
      <c r="I95" s="1"/>
      <c r="J95" s="1"/>
      <c r="K95" s="1"/>
    </row>
    <row r="96" spans="7:11" x14ac:dyDescent="0.25">
      <c r="G96" s="1"/>
      <c r="H96" s="1"/>
      <c r="I96" s="1"/>
      <c r="J96" s="1"/>
      <c r="K96" s="1"/>
    </row>
    <row r="97" spans="7:11" x14ac:dyDescent="0.25">
      <c r="G97" s="1"/>
      <c r="H97" s="1"/>
      <c r="I97" s="1"/>
      <c r="J97" s="1"/>
      <c r="K97" s="1"/>
    </row>
    <row r="98" spans="7:11" x14ac:dyDescent="0.25">
      <c r="G98" s="1"/>
      <c r="H98" s="1"/>
      <c r="I98" s="1"/>
      <c r="J98" s="1"/>
      <c r="K98" s="1"/>
    </row>
    <row r="99" spans="7:11" x14ac:dyDescent="0.25">
      <c r="G99" s="1"/>
      <c r="H99" s="1"/>
      <c r="I99" s="1"/>
      <c r="J99" s="1"/>
      <c r="K99" s="1"/>
    </row>
    <row r="100" spans="7:11" x14ac:dyDescent="0.25">
      <c r="G100" s="1"/>
      <c r="H100" s="1"/>
      <c r="I100" s="1"/>
      <c r="J100" s="1"/>
      <c r="K100" s="1"/>
    </row>
    <row r="101" spans="7:11" x14ac:dyDescent="0.25">
      <c r="G101" s="1"/>
      <c r="H101" s="1"/>
      <c r="I101" s="1"/>
      <c r="J101" s="1"/>
      <c r="K101" s="1"/>
    </row>
    <row r="102" spans="7:11" x14ac:dyDescent="0.25">
      <c r="G102" s="1"/>
      <c r="H102" s="1"/>
      <c r="I102" s="1"/>
      <c r="J102" s="1"/>
      <c r="K102" s="1"/>
    </row>
    <row r="103" spans="7:11" x14ac:dyDescent="0.25">
      <c r="G103" s="1"/>
      <c r="H103" s="1"/>
      <c r="I103" s="1"/>
      <c r="J103" s="1"/>
      <c r="K103" s="1"/>
    </row>
    <row r="104" spans="7:11" x14ac:dyDescent="0.25">
      <c r="G104" s="1"/>
      <c r="H104" s="1"/>
      <c r="I104" s="1"/>
      <c r="J104" s="1"/>
      <c r="K104" s="1"/>
    </row>
    <row r="105" spans="7:11" x14ac:dyDescent="0.25">
      <c r="G105" s="1"/>
      <c r="H105" s="1"/>
      <c r="I105" s="1"/>
      <c r="J105" s="1"/>
      <c r="K105" s="1"/>
    </row>
    <row r="106" spans="7:11" x14ac:dyDescent="0.25">
      <c r="G106" s="1"/>
      <c r="H106" s="1"/>
      <c r="I106" s="1"/>
      <c r="J106" s="1"/>
      <c r="K106" s="1"/>
    </row>
    <row r="107" spans="7:11" x14ac:dyDescent="0.25">
      <c r="G107" s="1"/>
      <c r="H107" s="1"/>
      <c r="I107" s="1"/>
      <c r="J107" s="1"/>
      <c r="K107" s="1"/>
    </row>
    <row r="108" spans="7:11" x14ac:dyDescent="0.25">
      <c r="G108" s="1"/>
      <c r="H108" s="1"/>
      <c r="I108" s="1"/>
      <c r="J108" s="1"/>
      <c r="K108" s="1"/>
    </row>
    <row r="109" spans="7:11" x14ac:dyDescent="0.25">
      <c r="G109" s="1"/>
      <c r="H109" s="1"/>
      <c r="I109" s="1"/>
      <c r="J109" s="1"/>
      <c r="K109" s="1"/>
    </row>
    <row r="110" spans="7:11" x14ac:dyDescent="0.25">
      <c r="G110" s="1"/>
      <c r="H110" s="1"/>
      <c r="I110" s="1"/>
      <c r="J110" s="1"/>
      <c r="K110" s="1"/>
    </row>
    <row r="111" spans="7:11" x14ac:dyDescent="0.25">
      <c r="G111" s="1"/>
      <c r="H111" s="1"/>
      <c r="I111" s="1"/>
      <c r="J111" s="1"/>
      <c r="K111" s="1"/>
    </row>
    <row r="112" spans="7:11" x14ac:dyDescent="0.25">
      <c r="G112" s="1"/>
      <c r="H112" s="1"/>
      <c r="I112" s="1"/>
      <c r="J112" s="1"/>
      <c r="K112" s="1"/>
    </row>
    <row r="113" spans="7:11" x14ac:dyDescent="0.25">
      <c r="G113" s="1"/>
      <c r="H113" s="1"/>
      <c r="I113" s="1"/>
      <c r="J113" s="1"/>
      <c r="K113" s="1"/>
    </row>
    <row r="114" spans="7:11" x14ac:dyDescent="0.25">
      <c r="G114" s="1"/>
      <c r="H114" s="1"/>
      <c r="I114" s="1"/>
      <c r="J114" s="1"/>
      <c r="K114" s="1"/>
    </row>
    <row r="115" spans="7:11" x14ac:dyDescent="0.25">
      <c r="G115" s="1"/>
      <c r="H115" s="1"/>
      <c r="I115" s="1"/>
      <c r="J115" s="1"/>
      <c r="K115" s="1"/>
    </row>
    <row r="116" spans="7:11" x14ac:dyDescent="0.25">
      <c r="G116" s="1"/>
      <c r="H116" s="1"/>
      <c r="I116" s="1"/>
      <c r="J116" s="1"/>
      <c r="K116" s="1"/>
    </row>
    <row r="117" spans="7:11" x14ac:dyDescent="0.25">
      <c r="G117" s="1"/>
      <c r="H117" s="1"/>
      <c r="I117" s="1"/>
      <c r="J117" s="1"/>
      <c r="K117" s="1"/>
    </row>
    <row r="118" spans="7:11" x14ac:dyDescent="0.25">
      <c r="G118" s="1"/>
      <c r="H118" s="1"/>
      <c r="I118" s="1"/>
      <c r="J118" s="1"/>
      <c r="K118" s="1"/>
    </row>
    <row r="119" spans="7:11" x14ac:dyDescent="0.25">
      <c r="G119" s="1"/>
      <c r="H119" s="1"/>
      <c r="I119" s="1"/>
      <c r="J119" s="1"/>
      <c r="K119" s="1"/>
    </row>
    <row r="120" spans="7:11" x14ac:dyDescent="0.25">
      <c r="G120" s="1"/>
      <c r="H120" s="1"/>
      <c r="I120" s="1"/>
      <c r="J120" s="1"/>
      <c r="K120" s="1"/>
    </row>
    <row r="121" spans="7:11" x14ac:dyDescent="0.25">
      <c r="G121" s="1"/>
      <c r="H121" s="1"/>
      <c r="I121" s="1"/>
      <c r="J121" s="1"/>
      <c r="K121" s="1"/>
    </row>
    <row r="122" spans="7:11" x14ac:dyDescent="0.25">
      <c r="G122" s="1"/>
      <c r="H122" s="1"/>
      <c r="I122" s="1"/>
      <c r="J122" s="1"/>
      <c r="K122" s="1"/>
    </row>
    <row r="123" spans="7:11" x14ac:dyDescent="0.25">
      <c r="G123" s="1"/>
      <c r="H123" s="1"/>
      <c r="I123" s="1"/>
      <c r="J123" s="1"/>
      <c r="K123" s="1"/>
    </row>
    <row r="124" spans="7:11" x14ac:dyDescent="0.25">
      <c r="G124" s="1"/>
      <c r="H124" s="1"/>
      <c r="I124" s="1"/>
      <c r="J124" s="1"/>
      <c r="K124" s="1"/>
    </row>
    <row r="125" spans="7:11" x14ac:dyDescent="0.25">
      <c r="G125" s="1"/>
      <c r="H125" s="1"/>
      <c r="I125" s="1"/>
      <c r="J125" s="1"/>
      <c r="K125" s="1"/>
    </row>
    <row r="126" spans="7:11" x14ac:dyDescent="0.25">
      <c r="G126" s="1"/>
      <c r="H126" s="1"/>
      <c r="I126" s="1"/>
      <c r="J126" s="1"/>
      <c r="K126" s="1"/>
    </row>
    <row r="127" spans="7:11" x14ac:dyDescent="0.25">
      <c r="G127" s="1"/>
      <c r="H127" s="1"/>
      <c r="I127" s="1"/>
      <c r="J127" s="1"/>
      <c r="K127" s="1"/>
    </row>
    <row r="128" spans="7:11" x14ac:dyDescent="0.25">
      <c r="G128" s="1"/>
      <c r="H128" s="1"/>
      <c r="I128" s="1"/>
      <c r="J128" s="1"/>
      <c r="K128" s="1"/>
    </row>
    <row r="129" spans="7:11" x14ac:dyDescent="0.25">
      <c r="G129" s="1"/>
      <c r="H129" s="1"/>
      <c r="I129" s="1"/>
      <c r="J129" s="1"/>
      <c r="K129" s="1"/>
    </row>
    <row r="130" spans="7:11" x14ac:dyDescent="0.25">
      <c r="G130" s="1"/>
      <c r="H130" s="1"/>
      <c r="I130" s="1"/>
      <c r="J130" s="1"/>
      <c r="K130" s="1"/>
    </row>
    <row r="131" spans="7:11" x14ac:dyDescent="0.25">
      <c r="G131" s="1"/>
      <c r="H131" s="1"/>
      <c r="I131" s="1"/>
      <c r="J131" s="1"/>
      <c r="K131" s="1"/>
    </row>
    <row r="132" spans="7:11" x14ac:dyDescent="0.25">
      <c r="G132" s="1"/>
      <c r="H132" s="1"/>
      <c r="I132" s="1"/>
      <c r="J132" s="1"/>
      <c r="K132" s="1"/>
    </row>
    <row r="133" spans="7:11" x14ac:dyDescent="0.25">
      <c r="G133" s="1"/>
      <c r="H133" s="1"/>
      <c r="I133" s="1"/>
      <c r="J133" s="1"/>
      <c r="K133" s="1"/>
    </row>
    <row r="134" spans="7:11" x14ac:dyDescent="0.25">
      <c r="G134" s="1"/>
      <c r="H134" s="1"/>
      <c r="I134" s="1"/>
      <c r="J134" s="1"/>
      <c r="K134" s="1"/>
    </row>
    <row r="135" spans="7:11" x14ac:dyDescent="0.25">
      <c r="G135" s="1"/>
      <c r="H135" s="1"/>
      <c r="I135" s="1"/>
      <c r="J135" s="1"/>
      <c r="K135" s="1"/>
    </row>
    <row r="136" spans="7:11" x14ac:dyDescent="0.25">
      <c r="G136" s="1"/>
      <c r="H136" s="1"/>
      <c r="I136" s="1"/>
      <c r="J136" s="1"/>
      <c r="K136" s="1"/>
    </row>
    <row r="137" spans="7:11" x14ac:dyDescent="0.25">
      <c r="G137" s="1"/>
      <c r="H137" s="1"/>
      <c r="I137" s="1"/>
      <c r="J137" s="1"/>
      <c r="K137" s="1"/>
    </row>
    <row r="138" spans="7:11" x14ac:dyDescent="0.25">
      <c r="G138" s="1"/>
      <c r="H138" s="1"/>
      <c r="I138" s="1"/>
      <c r="J138" s="1"/>
      <c r="K138" s="1"/>
    </row>
    <row r="139" spans="7:11" x14ac:dyDescent="0.25">
      <c r="G139" s="1"/>
      <c r="H139" s="1"/>
      <c r="I139" s="1"/>
      <c r="J139" s="1"/>
      <c r="K139" s="1"/>
    </row>
    <row r="140" spans="7:11" x14ac:dyDescent="0.25">
      <c r="G140" s="1"/>
      <c r="H140" s="1"/>
      <c r="I140" s="1"/>
      <c r="J140" s="1"/>
      <c r="K140" s="1"/>
    </row>
    <row r="141" spans="7:11" x14ac:dyDescent="0.25">
      <c r="G141" s="1"/>
      <c r="H141" s="1"/>
      <c r="I141" s="1"/>
      <c r="J141" s="1"/>
      <c r="K141" s="1"/>
    </row>
    <row r="142" spans="7:11" x14ac:dyDescent="0.25">
      <c r="G142" s="1"/>
      <c r="H142" s="1"/>
      <c r="I142" s="1"/>
      <c r="J142" s="1"/>
      <c r="K142" s="1"/>
    </row>
    <row r="143" spans="7:11" x14ac:dyDescent="0.25">
      <c r="G143" s="1"/>
      <c r="H143" s="1"/>
      <c r="I143" s="1"/>
      <c r="J143" s="1"/>
      <c r="K143" s="1"/>
    </row>
    <row r="144" spans="7:11" x14ac:dyDescent="0.25">
      <c r="G144" s="1"/>
      <c r="H144" s="1"/>
      <c r="I144" s="1"/>
      <c r="J144" s="1"/>
      <c r="K144" s="1"/>
    </row>
    <row r="145" spans="7:11" x14ac:dyDescent="0.25">
      <c r="G145" s="1"/>
      <c r="H145" s="1"/>
      <c r="I145" s="1"/>
      <c r="J145" s="1"/>
      <c r="K145" s="1"/>
    </row>
    <row r="146" spans="7:11" x14ac:dyDescent="0.25">
      <c r="G146" s="1"/>
      <c r="H146" s="1"/>
      <c r="I146" s="1"/>
      <c r="J146" s="1"/>
      <c r="K146" s="1"/>
    </row>
    <row r="147" spans="7:11" x14ac:dyDescent="0.25">
      <c r="G147" s="1"/>
      <c r="H147" s="1"/>
      <c r="I147" s="1"/>
      <c r="J147" s="1"/>
      <c r="K147" s="1"/>
    </row>
    <row r="148" spans="7:11" x14ac:dyDescent="0.25">
      <c r="G148" s="1"/>
      <c r="H148" s="1"/>
      <c r="I148" s="1"/>
      <c r="J148" s="1"/>
      <c r="K148" s="1"/>
    </row>
    <row r="149" spans="7:11" x14ac:dyDescent="0.25">
      <c r="G149" s="1"/>
      <c r="H149" s="1"/>
      <c r="I149" s="1"/>
      <c r="J149" s="1"/>
      <c r="K149" s="1"/>
    </row>
    <row r="150" spans="7:11" x14ac:dyDescent="0.25">
      <c r="G150" s="1"/>
      <c r="H150" s="1"/>
      <c r="I150" s="1"/>
      <c r="J150" s="1"/>
      <c r="K150" s="1"/>
    </row>
    <row r="151" spans="7:11" x14ac:dyDescent="0.25">
      <c r="G151" s="1"/>
      <c r="H151" s="1"/>
      <c r="I151" s="1"/>
      <c r="J151" s="1"/>
      <c r="K151" s="1"/>
    </row>
    <row r="152" spans="7:11" x14ac:dyDescent="0.25">
      <c r="G152" s="1"/>
      <c r="H152" s="1"/>
      <c r="I152" s="1"/>
      <c r="J152" s="1"/>
      <c r="K152" s="1"/>
    </row>
    <row r="153" spans="7:11" x14ac:dyDescent="0.25">
      <c r="G153" s="1"/>
      <c r="H153" s="1"/>
      <c r="I153" s="1"/>
      <c r="J153" s="1"/>
      <c r="K153" s="1"/>
    </row>
    <row r="154" spans="7:11" x14ac:dyDescent="0.25">
      <c r="G154" s="1"/>
      <c r="H154" s="1"/>
      <c r="I154" s="1"/>
      <c r="J154" s="1"/>
      <c r="K154" s="1"/>
    </row>
    <row r="155" spans="7:11" x14ac:dyDescent="0.25">
      <c r="G155" s="1"/>
      <c r="H155" s="1"/>
      <c r="I155" s="1"/>
      <c r="J155" s="1"/>
      <c r="K155" s="1"/>
    </row>
    <row r="156" spans="7:11" x14ac:dyDescent="0.25">
      <c r="G156" s="1"/>
      <c r="H156" s="1"/>
      <c r="I156" s="1"/>
      <c r="J156" s="1"/>
      <c r="K156" s="1"/>
    </row>
    <row r="157" spans="7:11" x14ac:dyDescent="0.25">
      <c r="G157" s="1"/>
      <c r="H157" s="1"/>
      <c r="I157" s="1"/>
      <c r="J157" s="1"/>
      <c r="K157" s="1"/>
    </row>
    <row r="158" spans="7:11" x14ac:dyDescent="0.25">
      <c r="G158" s="1"/>
      <c r="H158" s="1"/>
      <c r="I158" s="1"/>
      <c r="J158" s="1"/>
      <c r="K158" s="1"/>
    </row>
    <row r="159" spans="7:11" x14ac:dyDescent="0.25">
      <c r="G159" s="1"/>
      <c r="H159" s="1"/>
      <c r="I159" s="1"/>
      <c r="J159" s="1"/>
      <c r="K159" s="1"/>
    </row>
    <row r="160" spans="7:11" x14ac:dyDescent="0.25">
      <c r="G160" s="1"/>
      <c r="H160" s="1"/>
      <c r="I160" s="1"/>
      <c r="J160" s="1"/>
      <c r="K160" s="1"/>
    </row>
    <row r="161" spans="7:11" x14ac:dyDescent="0.25">
      <c r="G161" s="1"/>
      <c r="H161" s="1"/>
      <c r="I161" s="1"/>
      <c r="J161" s="1"/>
      <c r="K161" s="1"/>
    </row>
    <row r="162" spans="7:11" x14ac:dyDescent="0.25">
      <c r="G162" s="1"/>
      <c r="H162" s="1"/>
      <c r="I162" s="1"/>
      <c r="J162" s="1"/>
      <c r="K162" s="1"/>
    </row>
    <row r="163" spans="7:11" x14ac:dyDescent="0.25">
      <c r="G163" s="1"/>
      <c r="H163" s="1"/>
      <c r="I163" s="1"/>
      <c r="J163" s="1"/>
      <c r="K163" s="1"/>
    </row>
    <row r="164" spans="7:11" x14ac:dyDescent="0.25">
      <c r="G164" s="1"/>
      <c r="H164" s="1"/>
      <c r="I164" s="1"/>
      <c r="J164" s="1"/>
      <c r="K164" s="1"/>
    </row>
    <row r="165" spans="7:11" x14ac:dyDescent="0.25">
      <c r="G165" s="1"/>
      <c r="H165" s="1"/>
      <c r="I165" s="1"/>
      <c r="J165" s="1"/>
      <c r="K165" s="1"/>
    </row>
    <row r="166" spans="7:11" x14ac:dyDescent="0.25">
      <c r="G166" s="1"/>
      <c r="H166" s="1"/>
      <c r="I166" s="1"/>
      <c r="J166" s="1"/>
      <c r="K166" s="1"/>
    </row>
    <row r="167" spans="7:11" x14ac:dyDescent="0.25">
      <c r="G167" s="1"/>
      <c r="H167" s="1"/>
      <c r="I167" s="1"/>
      <c r="J167" s="1"/>
      <c r="K167" s="1"/>
    </row>
    <row r="168" spans="7:11" x14ac:dyDescent="0.25">
      <c r="G168" s="1"/>
      <c r="H168" s="1"/>
      <c r="I168" s="1"/>
      <c r="J168" s="1"/>
      <c r="K168" s="1"/>
    </row>
    <row r="169" spans="7:11" x14ac:dyDescent="0.25">
      <c r="G169" s="1"/>
      <c r="H169" s="1"/>
      <c r="I169" s="1"/>
      <c r="J169" s="1"/>
      <c r="K169" s="1"/>
    </row>
    <row r="170" spans="7:11" x14ac:dyDescent="0.25">
      <c r="G170" s="1"/>
      <c r="H170" s="1"/>
      <c r="I170" s="1"/>
      <c r="J170" s="1"/>
      <c r="K170" s="1"/>
    </row>
    <row r="171" spans="7:11" x14ac:dyDescent="0.25">
      <c r="G171" s="1"/>
      <c r="H171" s="1"/>
      <c r="I171" s="1"/>
      <c r="J171" s="1"/>
      <c r="K171" s="1"/>
    </row>
    <row r="172" spans="7:11" x14ac:dyDescent="0.25">
      <c r="G172" s="1"/>
      <c r="H172" s="1"/>
      <c r="I172" s="1"/>
      <c r="J172" s="1"/>
      <c r="K172" s="1"/>
    </row>
    <row r="173" spans="7:11" x14ac:dyDescent="0.25">
      <c r="G173" s="1"/>
      <c r="H173" s="1"/>
      <c r="I173" s="1"/>
      <c r="J173" s="1"/>
      <c r="K173" s="1"/>
    </row>
    <row r="174" spans="7:11" x14ac:dyDescent="0.25">
      <c r="G174" s="1"/>
      <c r="H174" s="1"/>
      <c r="I174" s="1"/>
      <c r="J174" s="1"/>
      <c r="K174" s="1"/>
    </row>
    <row r="175" spans="7:11" x14ac:dyDescent="0.25">
      <c r="G175" s="1"/>
      <c r="H175" s="1"/>
      <c r="I175" s="1"/>
      <c r="J175" s="1"/>
      <c r="K175" s="1"/>
    </row>
    <row r="176" spans="7:11" x14ac:dyDescent="0.25">
      <c r="G176" s="1"/>
      <c r="H176" s="1"/>
      <c r="I176" s="1"/>
      <c r="J176" s="1"/>
      <c r="K176" s="1"/>
    </row>
    <row r="177" spans="7:11" x14ac:dyDescent="0.25">
      <c r="G177" s="1"/>
      <c r="H177" s="1"/>
      <c r="I177" s="1"/>
      <c r="J177" s="1"/>
      <c r="K177" s="1"/>
    </row>
    <row r="178" spans="7:11" x14ac:dyDescent="0.25">
      <c r="G178" s="1"/>
      <c r="H178" s="1"/>
      <c r="I178" s="1"/>
      <c r="J178" s="1"/>
      <c r="K178" s="1"/>
    </row>
    <row r="179" spans="7:11" x14ac:dyDescent="0.25">
      <c r="G179" s="1"/>
      <c r="H179" s="1"/>
      <c r="I179" s="1"/>
      <c r="J179" s="1"/>
      <c r="K179" s="1"/>
    </row>
    <row r="180" spans="7:11" x14ac:dyDescent="0.25">
      <c r="G180" s="1"/>
      <c r="H180" s="1"/>
      <c r="I180" s="1"/>
      <c r="J180" s="1"/>
      <c r="K180" s="1"/>
    </row>
    <row r="181" spans="7:11" x14ac:dyDescent="0.25">
      <c r="G181" s="1"/>
      <c r="H181" s="1"/>
      <c r="I181" s="1"/>
      <c r="J181" s="1"/>
      <c r="K181" s="1"/>
    </row>
    <row r="182" spans="7:11" x14ac:dyDescent="0.25">
      <c r="G182" s="1"/>
      <c r="H182" s="1"/>
      <c r="I182" s="1"/>
      <c r="J182" s="1"/>
      <c r="K182" s="1"/>
    </row>
    <row r="183" spans="7:11" x14ac:dyDescent="0.25">
      <c r="G183" s="1"/>
      <c r="H183" s="1"/>
      <c r="I183" s="1"/>
      <c r="J183" s="1"/>
      <c r="K183" s="1"/>
    </row>
    <row r="184" spans="7:11" x14ac:dyDescent="0.25">
      <c r="G184" s="1"/>
      <c r="H184" s="1"/>
      <c r="I184" s="1"/>
      <c r="J184" s="1"/>
      <c r="K184" s="1"/>
    </row>
    <row r="185" spans="7:11" x14ac:dyDescent="0.25">
      <c r="G185" s="1"/>
      <c r="H185" s="1"/>
      <c r="I185" s="1"/>
      <c r="J185" s="1"/>
      <c r="K185" s="1"/>
    </row>
    <row r="186" spans="7:11" x14ac:dyDescent="0.25">
      <c r="G186" s="1"/>
      <c r="H186" s="1"/>
      <c r="I186" s="1"/>
      <c r="J186" s="1"/>
      <c r="K186" s="1"/>
    </row>
    <row r="187" spans="7:11" x14ac:dyDescent="0.25">
      <c r="G187" s="1"/>
      <c r="H187" s="1"/>
      <c r="I187" s="1"/>
      <c r="J187" s="1"/>
      <c r="K187" s="1"/>
    </row>
    <row r="188" spans="7:11" x14ac:dyDescent="0.25">
      <c r="G188" s="1"/>
      <c r="H188" s="1"/>
      <c r="I188" s="1"/>
      <c r="J188" s="1"/>
      <c r="K188" s="1"/>
    </row>
    <row r="189" spans="7:11" x14ac:dyDescent="0.25">
      <c r="G189" s="1"/>
      <c r="H189" s="1"/>
      <c r="I189" s="1"/>
      <c r="J189" s="1"/>
      <c r="K189" s="1"/>
    </row>
    <row r="190" spans="7:11" x14ac:dyDescent="0.25">
      <c r="G190" s="1"/>
      <c r="H190" s="1"/>
      <c r="I190" s="1"/>
      <c r="J190" s="1"/>
      <c r="K190" s="1"/>
    </row>
    <row r="191" spans="7:11" x14ac:dyDescent="0.25">
      <c r="G191" s="1"/>
      <c r="H191" s="1"/>
      <c r="I191" s="1"/>
      <c r="J191" s="1"/>
      <c r="K191" s="1"/>
    </row>
    <row r="192" spans="7:11" x14ac:dyDescent="0.25">
      <c r="G192" s="1"/>
      <c r="H192" s="1"/>
      <c r="I192" s="1"/>
      <c r="J192" s="1"/>
      <c r="K192" s="1"/>
    </row>
    <row r="193" spans="7:11" x14ac:dyDescent="0.25">
      <c r="G193" s="1"/>
      <c r="H193" s="1"/>
      <c r="I193" s="1"/>
      <c r="J193" s="1"/>
      <c r="K193" s="1"/>
    </row>
    <row r="194" spans="7:11" x14ac:dyDescent="0.25">
      <c r="G194" s="1"/>
      <c r="H194" s="1"/>
      <c r="I194" s="1"/>
      <c r="J194" s="1"/>
      <c r="K194" s="1"/>
    </row>
    <row r="195" spans="7:11" x14ac:dyDescent="0.25">
      <c r="G195" s="1"/>
      <c r="H195" s="1"/>
      <c r="I195" s="1"/>
      <c r="J195" s="1"/>
      <c r="K195" s="1"/>
    </row>
    <row r="196" spans="7:11" x14ac:dyDescent="0.25">
      <c r="G196" s="1"/>
      <c r="H196" s="1"/>
      <c r="I196" s="1"/>
      <c r="J196" s="1"/>
      <c r="K196" s="1"/>
    </row>
    <row r="197" spans="7:11" x14ac:dyDescent="0.25">
      <c r="G197" s="1"/>
      <c r="H197" s="1"/>
      <c r="I197" s="1"/>
      <c r="J197" s="1"/>
      <c r="K197" s="1"/>
    </row>
    <row r="198" spans="7:11" x14ac:dyDescent="0.25">
      <c r="G198" s="1"/>
      <c r="H198" s="1"/>
      <c r="I198" s="1"/>
      <c r="J198" s="1"/>
      <c r="K198" s="1"/>
    </row>
    <row r="199" spans="7:11" x14ac:dyDescent="0.25">
      <c r="G199" s="1"/>
      <c r="H199" s="1"/>
      <c r="I199" s="1"/>
      <c r="J199" s="1"/>
      <c r="K199" s="1"/>
    </row>
    <row r="200" spans="7:11" x14ac:dyDescent="0.25">
      <c r="G200" s="1"/>
      <c r="H200" s="1"/>
      <c r="I200" s="1"/>
      <c r="J200" s="1"/>
      <c r="K200" s="1"/>
    </row>
    <row r="201" spans="7:11" x14ac:dyDescent="0.25">
      <c r="G201" s="1"/>
      <c r="H201" s="1"/>
      <c r="I201" s="1"/>
      <c r="J201" s="1"/>
      <c r="K201" s="1"/>
    </row>
    <row r="202" spans="7:11" x14ac:dyDescent="0.25">
      <c r="G202" s="1"/>
      <c r="H202" s="1"/>
      <c r="I202" s="1"/>
      <c r="J202" s="1"/>
      <c r="K202" s="1"/>
    </row>
    <row r="203" spans="7:11" x14ac:dyDescent="0.25">
      <c r="G203" s="1"/>
      <c r="H203" s="1"/>
      <c r="I203" s="1"/>
      <c r="J203" s="1"/>
      <c r="K203" s="1"/>
    </row>
    <row r="204" spans="7:11" x14ac:dyDescent="0.25">
      <c r="G204" s="1"/>
      <c r="H204" s="1"/>
      <c r="I204" s="1"/>
      <c r="J204" s="1"/>
      <c r="K204" s="1"/>
    </row>
    <row r="205" spans="7:11" x14ac:dyDescent="0.25">
      <c r="G205" s="1"/>
      <c r="H205" s="1"/>
      <c r="I205" s="1"/>
      <c r="J205" s="1"/>
      <c r="K205" s="1"/>
    </row>
    <row r="206" spans="7:11" x14ac:dyDescent="0.25">
      <c r="G206" s="1"/>
      <c r="H206" s="1"/>
      <c r="I206" s="1"/>
      <c r="J206" s="1"/>
      <c r="K206" s="1"/>
    </row>
    <row r="207" spans="7:11" x14ac:dyDescent="0.25">
      <c r="G207" s="1"/>
      <c r="H207" s="1"/>
      <c r="I207" s="1"/>
      <c r="J207" s="1"/>
      <c r="K207" s="1"/>
    </row>
    <row r="208" spans="7:11" x14ac:dyDescent="0.25">
      <c r="G208" s="1"/>
      <c r="H208" s="1"/>
      <c r="I208" s="1"/>
      <c r="J208" s="1"/>
      <c r="K208" s="1"/>
    </row>
    <row r="209" spans="7:11" x14ac:dyDescent="0.25">
      <c r="G209" s="1"/>
      <c r="H209" s="1"/>
      <c r="I209" s="1"/>
      <c r="J209" s="1"/>
      <c r="K209" s="1"/>
    </row>
    <row r="210" spans="7:11" x14ac:dyDescent="0.25">
      <c r="G210" s="1"/>
      <c r="H210" s="1"/>
      <c r="I210" s="1"/>
      <c r="J210" s="1"/>
      <c r="K210" s="1"/>
    </row>
    <row r="211" spans="7:11" x14ac:dyDescent="0.25">
      <c r="G211" s="1"/>
      <c r="H211" s="1"/>
      <c r="I211" s="1"/>
      <c r="J211" s="1"/>
      <c r="K211" s="1"/>
    </row>
    <row r="212" spans="7:11" x14ac:dyDescent="0.25">
      <c r="G212" s="1"/>
      <c r="H212" s="1"/>
      <c r="I212" s="1"/>
      <c r="J212" s="1"/>
      <c r="K212" s="1"/>
    </row>
    <row r="213" spans="7:11" x14ac:dyDescent="0.25">
      <c r="G213" s="1"/>
      <c r="H213" s="1"/>
      <c r="I213" s="1"/>
      <c r="J213" s="1"/>
      <c r="K213" s="1"/>
    </row>
    <row r="214" spans="7:11" x14ac:dyDescent="0.25">
      <c r="G214" s="1"/>
      <c r="H214" s="1"/>
      <c r="I214" s="1"/>
      <c r="J214" s="1"/>
      <c r="K214" s="1"/>
    </row>
    <row r="215" spans="7:11" x14ac:dyDescent="0.25">
      <c r="G215" s="1"/>
      <c r="H215" s="1"/>
      <c r="I215" s="1"/>
      <c r="J215" s="1"/>
      <c r="K215" s="1"/>
    </row>
    <row r="216" spans="7:11" x14ac:dyDescent="0.25">
      <c r="G216" s="1"/>
      <c r="H216" s="1"/>
      <c r="I216" s="1"/>
      <c r="J216" s="1"/>
      <c r="K216" s="1"/>
    </row>
    <row r="217" spans="7:11" x14ac:dyDescent="0.25">
      <c r="G217" s="1"/>
      <c r="H217" s="1"/>
      <c r="I217" s="1"/>
      <c r="J217" s="1"/>
      <c r="K217" s="1"/>
    </row>
    <row r="218" spans="7:11" x14ac:dyDescent="0.25">
      <c r="G218" s="1"/>
      <c r="H218" s="1"/>
      <c r="I218" s="1"/>
      <c r="J218" s="1"/>
      <c r="K218" s="1"/>
    </row>
    <row r="219" spans="7:11" x14ac:dyDescent="0.25">
      <c r="G219" s="1"/>
      <c r="H219" s="1"/>
      <c r="I219" s="1"/>
      <c r="J219" s="1"/>
      <c r="K219" s="1"/>
    </row>
    <row r="220" spans="7:11" x14ac:dyDescent="0.25">
      <c r="G220" s="1"/>
      <c r="H220" s="1"/>
      <c r="I220" s="1"/>
      <c r="J220" s="1"/>
      <c r="K220" s="1"/>
    </row>
    <row r="221" spans="7:11" x14ac:dyDescent="0.25">
      <c r="G221" s="1"/>
      <c r="H221" s="1"/>
      <c r="I221" s="1"/>
      <c r="J221" s="1"/>
      <c r="K221" s="1"/>
    </row>
    <row r="222" spans="7:11" x14ac:dyDescent="0.25">
      <c r="G222" s="1"/>
      <c r="H222" s="1"/>
      <c r="I222" s="1"/>
      <c r="J222" s="1"/>
      <c r="K222" s="1"/>
    </row>
    <row r="223" spans="7:11" x14ac:dyDescent="0.25">
      <c r="G223" s="1"/>
      <c r="H223" s="1"/>
      <c r="I223" s="1"/>
      <c r="J223" s="1"/>
      <c r="K223" s="1"/>
    </row>
    <row r="224" spans="7:11" x14ac:dyDescent="0.25">
      <c r="G224" s="1"/>
      <c r="H224" s="1"/>
      <c r="I224" s="1"/>
      <c r="J224" s="1"/>
      <c r="K224" s="1"/>
    </row>
    <row r="225" spans="7:11" x14ac:dyDescent="0.25">
      <c r="G225" s="1"/>
      <c r="H225" s="1"/>
      <c r="I225" s="1"/>
      <c r="J225" s="1"/>
      <c r="K225" s="1"/>
    </row>
    <row r="226" spans="7:11" x14ac:dyDescent="0.25">
      <c r="G226" s="1"/>
      <c r="H226" s="1"/>
      <c r="I226" s="1"/>
      <c r="J226" s="1"/>
      <c r="K226" s="1"/>
    </row>
    <row r="227" spans="7:11" x14ac:dyDescent="0.25">
      <c r="G227" s="1"/>
      <c r="H227" s="1"/>
      <c r="I227" s="1"/>
      <c r="J227" s="1"/>
      <c r="K227" s="1"/>
    </row>
    <row r="228" spans="7:11" x14ac:dyDescent="0.25">
      <c r="G228" s="1"/>
      <c r="H228" s="1"/>
      <c r="I228" s="1"/>
      <c r="J228" s="1"/>
      <c r="K228" s="1"/>
    </row>
    <row r="229" spans="7:11" x14ac:dyDescent="0.25">
      <c r="G229" s="1"/>
      <c r="H229" s="1"/>
      <c r="I229" s="1"/>
      <c r="J229" s="1"/>
      <c r="K229" s="1"/>
    </row>
    <row r="230" spans="7:11" x14ac:dyDescent="0.25">
      <c r="G230" s="1"/>
      <c r="H230" s="1"/>
      <c r="I230" s="1"/>
      <c r="J230" s="1"/>
      <c r="K230" s="1"/>
    </row>
    <row r="231" spans="7:11" x14ac:dyDescent="0.25">
      <c r="G231" s="1"/>
      <c r="H231" s="1"/>
      <c r="I231" s="1"/>
      <c r="J231" s="1"/>
      <c r="K231" s="1"/>
    </row>
    <row r="232" spans="7:11" x14ac:dyDescent="0.25">
      <c r="G232" s="1"/>
      <c r="H232" s="1"/>
      <c r="I232" s="1"/>
      <c r="J232" s="1"/>
      <c r="K232" s="1"/>
    </row>
    <row r="233" spans="7:11" x14ac:dyDescent="0.25">
      <c r="G233" s="1"/>
      <c r="H233" s="1"/>
      <c r="I233" s="1"/>
      <c r="J233" s="1"/>
      <c r="K233" s="1"/>
    </row>
    <row r="234" spans="7:11" x14ac:dyDescent="0.25">
      <c r="G234" s="1"/>
      <c r="H234" s="1"/>
      <c r="I234" s="1"/>
      <c r="J234" s="1"/>
      <c r="K234" s="1"/>
    </row>
    <row r="235" spans="7:11" x14ac:dyDescent="0.25">
      <c r="G235" s="1"/>
      <c r="H235" s="1"/>
      <c r="I235" s="1"/>
      <c r="J235" s="1"/>
      <c r="K235" s="1"/>
    </row>
    <row r="236" spans="7:11" x14ac:dyDescent="0.25">
      <c r="G236" s="1"/>
      <c r="H236" s="1"/>
      <c r="I236" s="1"/>
      <c r="J236" s="1"/>
      <c r="K236" s="1"/>
    </row>
    <row r="237" spans="7:11" x14ac:dyDescent="0.25">
      <c r="G237" s="1"/>
      <c r="H237" s="1"/>
      <c r="I237" s="1"/>
      <c r="J237" s="1"/>
      <c r="K237" s="1"/>
    </row>
    <row r="238" spans="7:11" x14ac:dyDescent="0.25">
      <c r="G238" s="1"/>
      <c r="H238" s="1"/>
      <c r="I238" s="1"/>
      <c r="J238" s="1"/>
      <c r="K238" s="1"/>
    </row>
    <row r="239" spans="7:11" x14ac:dyDescent="0.25">
      <c r="G239" s="1"/>
      <c r="H239" s="1"/>
      <c r="I239" s="1"/>
      <c r="J239" s="1"/>
      <c r="K239" s="1"/>
    </row>
    <row r="240" spans="7:11" x14ac:dyDescent="0.25">
      <c r="G240" s="1"/>
      <c r="H240" s="1"/>
      <c r="I240" s="1"/>
      <c r="J240" s="1"/>
      <c r="K240" s="1"/>
    </row>
    <row r="241" spans="7:11" x14ac:dyDescent="0.25">
      <c r="G241" s="1"/>
      <c r="H241" s="1"/>
      <c r="I241" s="1"/>
      <c r="J241" s="1"/>
      <c r="K241" s="1"/>
    </row>
    <row r="242" spans="7:11" x14ac:dyDescent="0.25">
      <c r="G242" s="1"/>
      <c r="H242" s="1"/>
      <c r="I242" s="1"/>
      <c r="J242" s="1"/>
      <c r="K242" s="1"/>
    </row>
    <row r="243" spans="7:11" x14ac:dyDescent="0.25">
      <c r="G243" s="1"/>
      <c r="H243" s="1"/>
      <c r="I243" s="1"/>
      <c r="J243" s="1"/>
      <c r="K243" s="1"/>
    </row>
    <row r="244" spans="7:11" x14ac:dyDescent="0.25">
      <c r="G244" s="1"/>
      <c r="H244" s="1"/>
      <c r="I244" s="1"/>
      <c r="J244" s="1"/>
      <c r="K244" s="1"/>
    </row>
    <row r="245" spans="7:11" x14ac:dyDescent="0.25">
      <c r="G245" s="1"/>
      <c r="H245" s="1"/>
      <c r="I245" s="1"/>
      <c r="J245" s="1"/>
      <c r="K245" s="1"/>
    </row>
    <row r="246" spans="7:11" x14ac:dyDescent="0.25">
      <c r="G246" s="1"/>
      <c r="H246" s="1"/>
      <c r="I246" s="1"/>
      <c r="J246" s="1"/>
      <c r="K246" s="1"/>
    </row>
    <row r="247" spans="7:11" x14ac:dyDescent="0.25">
      <c r="G247" s="1"/>
      <c r="H247" s="1"/>
      <c r="I247" s="1"/>
      <c r="J247" s="1"/>
      <c r="K247" s="1"/>
    </row>
    <row r="248" spans="7:11" x14ac:dyDescent="0.25">
      <c r="G248" s="1"/>
      <c r="H248" s="1"/>
      <c r="I248" s="1"/>
      <c r="J248" s="1"/>
      <c r="K248" s="1"/>
    </row>
    <row r="249" spans="7:11" x14ac:dyDescent="0.25">
      <c r="G249" s="1"/>
      <c r="H249" s="1"/>
      <c r="I249" s="1"/>
      <c r="J249" s="1"/>
      <c r="K249" s="1"/>
    </row>
    <row r="250" spans="7:11" x14ac:dyDescent="0.25">
      <c r="G250" s="1"/>
      <c r="H250" s="1"/>
      <c r="I250" s="1"/>
      <c r="J250" s="1"/>
      <c r="K250" s="1"/>
    </row>
    <row r="251" spans="7:11" x14ac:dyDescent="0.25">
      <c r="G251" s="1"/>
      <c r="H251" s="1"/>
      <c r="I251" s="1"/>
      <c r="J251" s="1"/>
      <c r="K251" s="1"/>
    </row>
    <row r="252" spans="7:11" x14ac:dyDescent="0.25">
      <c r="G252" s="1"/>
      <c r="H252" s="1"/>
      <c r="I252" s="1"/>
      <c r="J252" s="1"/>
      <c r="K252" s="1"/>
    </row>
    <row r="253" spans="7:11" x14ac:dyDescent="0.25">
      <c r="G253" s="1"/>
      <c r="H253" s="1"/>
      <c r="I253" s="1"/>
      <c r="J253" s="1"/>
      <c r="K253" s="1"/>
    </row>
    <row r="254" spans="7:11" x14ac:dyDescent="0.25">
      <c r="G254" s="1"/>
      <c r="H254" s="1"/>
      <c r="I254" s="1"/>
      <c r="J254" s="1"/>
      <c r="K254" s="1"/>
    </row>
    <row r="255" spans="7:11" x14ac:dyDescent="0.25">
      <c r="G255" s="1"/>
      <c r="H255" s="1"/>
      <c r="I255" s="1"/>
      <c r="J255" s="1"/>
      <c r="K255" s="1"/>
    </row>
    <row r="256" spans="7:11" x14ac:dyDescent="0.25">
      <c r="G256" s="1"/>
      <c r="H256" s="1"/>
      <c r="I256" s="1"/>
      <c r="J256" s="1"/>
      <c r="K256" s="1"/>
    </row>
    <row r="257" spans="7:11" x14ac:dyDescent="0.25">
      <c r="G257" s="1"/>
      <c r="H257" s="1"/>
      <c r="I257" s="1"/>
      <c r="J257" s="1"/>
      <c r="K257" s="1"/>
    </row>
    <row r="258" spans="7:11" x14ac:dyDescent="0.25">
      <c r="G258" s="1"/>
      <c r="H258" s="1"/>
      <c r="I258" s="1"/>
      <c r="J258" s="1"/>
      <c r="K258" s="1"/>
    </row>
    <row r="259" spans="7:11" x14ac:dyDescent="0.25">
      <c r="G259" s="1"/>
      <c r="H259" s="1"/>
      <c r="I259" s="1"/>
      <c r="J259" s="1"/>
      <c r="K259" s="1"/>
    </row>
    <row r="260" spans="7:11" x14ac:dyDescent="0.25">
      <c r="G260" s="1"/>
      <c r="H260" s="1"/>
      <c r="I260" s="1"/>
      <c r="J260" s="1"/>
      <c r="K260" s="1"/>
    </row>
    <row r="261" spans="7:11" x14ac:dyDescent="0.25">
      <c r="G261" s="1"/>
      <c r="H261" s="1"/>
      <c r="I261" s="1"/>
      <c r="J261" s="1"/>
      <c r="K261" s="1"/>
    </row>
    <row r="262" spans="7:11" x14ac:dyDescent="0.25">
      <c r="G262" s="1"/>
      <c r="H262" s="1"/>
      <c r="I262" s="1"/>
      <c r="J262" s="1"/>
      <c r="K262" s="1"/>
    </row>
    <row r="263" spans="7:11" x14ac:dyDescent="0.25">
      <c r="G263" s="1"/>
      <c r="H263" s="1"/>
      <c r="I263" s="1"/>
      <c r="J263" s="1"/>
      <c r="K263" s="1"/>
    </row>
    <row r="264" spans="7:11" x14ac:dyDescent="0.25">
      <c r="G264" s="1"/>
      <c r="H264" s="1"/>
      <c r="I264" s="1"/>
      <c r="J264" s="1"/>
      <c r="K264" s="1"/>
    </row>
    <row r="265" spans="7:11" x14ac:dyDescent="0.25">
      <c r="G265" s="1"/>
      <c r="H265" s="1"/>
      <c r="I265" s="1"/>
      <c r="J265" s="1"/>
      <c r="K265" s="1"/>
    </row>
    <row r="266" spans="7:11" x14ac:dyDescent="0.25">
      <c r="G266" s="1"/>
      <c r="H266" s="1"/>
      <c r="I266" s="1"/>
      <c r="J266" s="1"/>
      <c r="K266" s="1"/>
    </row>
    <row r="267" spans="7:11" x14ac:dyDescent="0.25">
      <c r="G267" s="1"/>
      <c r="H267" s="1"/>
      <c r="I267" s="1"/>
      <c r="J267" s="1"/>
      <c r="K267" s="1"/>
    </row>
    <row r="268" spans="7:11" x14ac:dyDescent="0.25">
      <c r="G268" s="1"/>
      <c r="H268" s="1"/>
      <c r="I268" s="1"/>
      <c r="J268" s="1"/>
      <c r="K268" s="1"/>
    </row>
    <row r="269" spans="7:11" x14ac:dyDescent="0.25">
      <c r="G269" s="1"/>
      <c r="H269" s="1"/>
      <c r="I269" s="1"/>
      <c r="J269" s="1"/>
      <c r="K269" s="1"/>
    </row>
    <row r="270" spans="7:11" x14ac:dyDescent="0.25">
      <c r="G270" s="1"/>
      <c r="H270" s="1"/>
      <c r="I270" s="1"/>
      <c r="J270" s="1"/>
      <c r="K270" s="1"/>
    </row>
    <row r="271" spans="7:11" x14ac:dyDescent="0.25">
      <c r="G271" s="1"/>
      <c r="H271" s="1"/>
      <c r="I271" s="1"/>
      <c r="J271" s="1"/>
      <c r="K271" s="1"/>
    </row>
    <row r="272" spans="7:11" x14ac:dyDescent="0.25">
      <c r="G272" s="1"/>
      <c r="H272" s="1"/>
      <c r="I272" s="1"/>
      <c r="J272" s="1"/>
      <c r="K272" s="1"/>
    </row>
    <row r="273" spans="7:11" x14ac:dyDescent="0.25">
      <c r="G273" s="1"/>
      <c r="H273" s="1"/>
      <c r="I273" s="1"/>
      <c r="J273" s="1"/>
      <c r="K273" s="1"/>
    </row>
    <row r="274" spans="7:11" x14ac:dyDescent="0.25">
      <c r="G274" s="1"/>
      <c r="H274" s="1"/>
      <c r="I274" s="1"/>
      <c r="J274" s="1"/>
      <c r="K274" s="1"/>
    </row>
    <row r="275" spans="7:11" x14ac:dyDescent="0.25">
      <c r="G275" s="1"/>
      <c r="H275" s="1"/>
      <c r="I275" s="1"/>
      <c r="J275" s="1"/>
      <c r="K275" s="1"/>
    </row>
    <row r="276" spans="7:11" x14ac:dyDescent="0.25">
      <c r="G276" s="1"/>
      <c r="H276" s="1"/>
      <c r="I276" s="1"/>
      <c r="J276" s="1"/>
      <c r="K276" s="1"/>
    </row>
    <row r="277" spans="7:11" x14ac:dyDescent="0.25">
      <c r="G277" s="1"/>
      <c r="H277" s="1"/>
      <c r="I277" s="1"/>
      <c r="J277" s="1"/>
      <c r="K277" s="1"/>
    </row>
    <row r="278" spans="7:11" x14ac:dyDescent="0.25">
      <c r="G278" s="1"/>
      <c r="H278" s="1"/>
      <c r="I278" s="1"/>
      <c r="J278" s="1"/>
      <c r="K278" s="1"/>
    </row>
    <row r="279" spans="7:11" x14ac:dyDescent="0.25">
      <c r="G279" s="1"/>
      <c r="H279" s="1"/>
      <c r="I279" s="1"/>
      <c r="J279" s="1"/>
      <c r="K279" s="1"/>
    </row>
    <row r="280" spans="7:11" x14ac:dyDescent="0.25">
      <c r="G280" s="1"/>
      <c r="H280" s="1"/>
      <c r="I280" s="1"/>
      <c r="J280" s="1"/>
      <c r="K280" s="1"/>
    </row>
    <row r="281" spans="7:11" x14ac:dyDescent="0.25">
      <c r="G281" s="1"/>
      <c r="H281" s="1"/>
      <c r="I281" s="1"/>
      <c r="J281" s="1"/>
      <c r="K281" s="1"/>
    </row>
    <row r="282" spans="7:11" x14ac:dyDescent="0.25">
      <c r="G282" s="1"/>
      <c r="H282" s="1"/>
      <c r="I282" s="1"/>
      <c r="J282" s="1"/>
      <c r="K282" s="1"/>
    </row>
    <row r="283" spans="7:11" x14ac:dyDescent="0.25">
      <c r="G283" s="1"/>
      <c r="H283" s="1"/>
      <c r="I283" s="1"/>
      <c r="J283" s="1"/>
      <c r="K283" s="1"/>
    </row>
    <row r="284" spans="7:11" x14ac:dyDescent="0.25">
      <c r="G284" s="1"/>
      <c r="H284" s="1"/>
      <c r="I284" s="1"/>
      <c r="J284" s="1"/>
      <c r="K284" s="1"/>
    </row>
    <row r="285" spans="7:11" x14ac:dyDescent="0.25">
      <c r="G285" s="1"/>
      <c r="H285" s="1"/>
      <c r="I285" s="1"/>
      <c r="J285" s="1"/>
      <c r="K285" s="1"/>
    </row>
    <row r="286" spans="7:11" x14ac:dyDescent="0.25">
      <c r="G286" s="1"/>
      <c r="H286" s="1"/>
      <c r="I286" s="1"/>
      <c r="J286" s="1"/>
      <c r="K286" s="1"/>
    </row>
    <row r="287" spans="7:11" x14ac:dyDescent="0.25">
      <c r="G287" s="1"/>
      <c r="H287" s="1"/>
      <c r="I287" s="1"/>
      <c r="J287" s="1"/>
      <c r="K287" s="1"/>
    </row>
    <row r="288" spans="7:11" x14ac:dyDescent="0.25">
      <c r="G288" s="1"/>
      <c r="H288" s="1"/>
      <c r="I288" s="1"/>
      <c r="J288" s="1"/>
      <c r="K288" s="1"/>
    </row>
    <row r="289" spans="7:11" x14ac:dyDescent="0.25">
      <c r="G289" s="1"/>
      <c r="H289" s="1"/>
      <c r="I289" s="1"/>
      <c r="J289" s="1"/>
      <c r="K289" s="1"/>
    </row>
    <row r="290" spans="7:11" x14ac:dyDescent="0.25">
      <c r="G290" s="1"/>
      <c r="H290" s="1"/>
      <c r="I290" s="1"/>
      <c r="J290" s="1"/>
      <c r="K290" s="1"/>
    </row>
    <row r="291" spans="7:11" x14ac:dyDescent="0.25">
      <c r="G291" s="1"/>
      <c r="H291" s="1"/>
      <c r="I291" s="1"/>
      <c r="J291" s="1"/>
      <c r="K291" s="1"/>
    </row>
    <row r="292" spans="7:11" x14ac:dyDescent="0.25">
      <c r="G292" s="1"/>
      <c r="H292" s="1"/>
      <c r="I292" s="1"/>
      <c r="J292" s="1"/>
      <c r="K292" s="1"/>
    </row>
    <row r="293" spans="7:11" x14ac:dyDescent="0.25">
      <c r="G293" s="1"/>
      <c r="H293" s="1"/>
      <c r="I293" s="1"/>
      <c r="J293" s="1"/>
      <c r="K293" s="1"/>
    </row>
    <row r="294" spans="7:11" x14ac:dyDescent="0.25">
      <c r="G294" s="1"/>
      <c r="H294" s="1"/>
      <c r="I294" s="1"/>
      <c r="J294" s="1"/>
      <c r="K294" s="1"/>
    </row>
    <row r="295" spans="7:11" x14ac:dyDescent="0.25">
      <c r="G295" s="1"/>
      <c r="H295" s="1"/>
      <c r="I295" s="1"/>
      <c r="J295" s="1"/>
      <c r="K295" s="1"/>
    </row>
    <row r="296" spans="7:11" x14ac:dyDescent="0.25">
      <c r="G296" s="1"/>
      <c r="H296" s="1"/>
      <c r="I296" s="1"/>
      <c r="J296" s="1"/>
      <c r="K296" s="1"/>
    </row>
    <row r="297" spans="7:11" x14ac:dyDescent="0.25">
      <c r="G297" s="1"/>
      <c r="H297" s="1"/>
      <c r="I297" s="1"/>
      <c r="J297" s="1"/>
      <c r="K297" s="1"/>
    </row>
    <row r="298" spans="7:11" x14ac:dyDescent="0.25">
      <c r="G298" s="1"/>
      <c r="H298" s="1"/>
      <c r="I298" s="1"/>
      <c r="J298" s="1"/>
      <c r="K298" s="1"/>
    </row>
    <row r="299" spans="7:11" x14ac:dyDescent="0.25">
      <c r="G299" s="1"/>
      <c r="H299" s="1"/>
      <c r="I299" s="1"/>
      <c r="J299" s="1"/>
      <c r="K299" s="1"/>
    </row>
    <row r="300" spans="7:11" x14ac:dyDescent="0.25">
      <c r="G300" s="1"/>
      <c r="H300" s="1"/>
      <c r="I300" s="1"/>
      <c r="J300" s="1"/>
      <c r="K300" s="1"/>
    </row>
    <row r="301" spans="7:11" x14ac:dyDescent="0.25">
      <c r="G301" s="1"/>
      <c r="H301" s="1"/>
      <c r="I301" s="1"/>
      <c r="J301" s="1"/>
      <c r="K301" s="1"/>
    </row>
    <row r="302" spans="7:11" x14ac:dyDescent="0.25">
      <c r="G302" s="1"/>
      <c r="H302" s="1"/>
      <c r="I302" s="1"/>
      <c r="J302" s="1"/>
      <c r="K302" s="1"/>
    </row>
    <row r="303" spans="7:11" x14ac:dyDescent="0.25">
      <c r="G303" s="1"/>
      <c r="H303" s="1"/>
      <c r="I303" s="1"/>
      <c r="J303" s="1"/>
      <c r="K303" s="1"/>
    </row>
    <row r="304" spans="7:11" x14ac:dyDescent="0.25">
      <c r="G304" s="1"/>
      <c r="H304" s="1"/>
      <c r="I304" s="1"/>
      <c r="J304" s="1"/>
      <c r="K304" s="1"/>
    </row>
    <row r="305" spans="7:11" x14ac:dyDescent="0.25">
      <c r="G305" s="1"/>
      <c r="H305" s="1"/>
      <c r="I305" s="1"/>
      <c r="J305" s="1"/>
      <c r="K305" s="1"/>
    </row>
    <row r="306" spans="7:11" x14ac:dyDescent="0.25">
      <c r="G306" s="1"/>
      <c r="H306" s="1"/>
      <c r="I306" s="1"/>
      <c r="J306" s="1"/>
      <c r="K306" s="1"/>
    </row>
    <row r="307" spans="7:11" x14ac:dyDescent="0.25">
      <c r="G307" s="1"/>
      <c r="H307" s="1"/>
      <c r="I307" s="1"/>
      <c r="J307" s="1"/>
      <c r="K307" s="1"/>
    </row>
    <row r="308" spans="7:11" x14ac:dyDescent="0.25">
      <c r="G308" s="1"/>
      <c r="H308" s="1"/>
      <c r="I308" s="1"/>
      <c r="J308" s="1"/>
      <c r="K308" s="1"/>
    </row>
    <row r="309" spans="7:11" x14ac:dyDescent="0.25">
      <c r="G309" s="1"/>
      <c r="H309" s="1"/>
      <c r="I309" s="1"/>
      <c r="J309" s="1"/>
      <c r="K309" s="1"/>
    </row>
    <row r="310" spans="7:11" x14ac:dyDescent="0.25">
      <c r="G310" s="1"/>
      <c r="H310" s="1"/>
      <c r="I310" s="1"/>
      <c r="J310" s="1"/>
      <c r="K310" s="1"/>
    </row>
    <row r="311" spans="7:11" x14ac:dyDescent="0.25">
      <c r="G311" s="1"/>
      <c r="H311" s="1"/>
      <c r="I311" s="1"/>
      <c r="J311" s="1"/>
      <c r="K311" s="1"/>
    </row>
    <row r="312" spans="7:11" x14ac:dyDescent="0.25">
      <c r="G312" s="1"/>
      <c r="H312" s="1"/>
      <c r="I312" s="1"/>
      <c r="J312" s="1"/>
      <c r="K312" s="1"/>
    </row>
    <row r="313" spans="7:11" x14ac:dyDescent="0.25">
      <c r="G313" s="1"/>
      <c r="H313" s="1"/>
      <c r="I313" s="1"/>
      <c r="J313" s="1"/>
      <c r="K313" s="1"/>
    </row>
    <row r="314" spans="7:11" x14ac:dyDescent="0.25">
      <c r="G314" s="1"/>
      <c r="H314" s="1"/>
      <c r="I314" s="1"/>
      <c r="J314" s="1"/>
      <c r="K314" s="1"/>
    </row>
    <row r="315" spans="7:11" x14ac:dyDescent="0.25">
      <c r="G315" s="1"/>
      <c r="H315" s="1"/>
      <c r="I315" s="1"/>
      <c r="J315" s="1"/>
      <c r="K315" s="1"/>
    </row>
    <row r="316" spans="7:11" x14ac:dyDescent="0.25">
      <c r="G316" s="1"/>
      <c r="H316" s="1"/>
      <c r="I316" s="1"/>
      <c r="J316" s="1"/>
      <c r="K316" s="1"/>
    </row>
    <row r="317" spans="7:11" x14ac:dyDescent="0.25">
      <c r="G317" s="1"/>
      <c r="H317" s="1"/>
      <c r="I317" s="1"/>
      <c r="J317" s="1"/>
      <c r="K317" s="1"/>
    </row>
    <row r="318" spans="7:11" x14ac:dyDescent="0.25">
      <c r="G318" s="1"/>
      <c r="H318" s="1"/>
      <c r="I318" s="1"/>
      <c r="J318" s="1"/>
      <c r="K318" s="1"/>
    </row>
    <row r="319" spans="7:11" x14ac:dyDescent="0.25">
      <c r="G319" s="1"/>
      <c r="H319" s="1"/>
      <c r="I319" s="1"/>
      <c r="J319" s="1"/>
      <c r="K319" s="1"/>
    </row>
    <row r="320" spans="7:11" x14ac:dyDescent="0.25">
      <c r="G320" s="1"/>
      <c r="H320" s="1"/>
      <c r="I320" s="1"/>
      <c r="J320" s="1"/>
      <c r="K320" s="1"/>
    </row>
    <row r="321" spans="7:11" x14ac:dyDescent="0.25">
      <c r="G321" s="1"/>
      <c r="H321" s="1"/>
      <c r="I321" s="1"/>
      <c r="J321" s="1"/>
      <c r="K321" s="1"/>
    </row>
    <row r="322" spans="7:11" x14ac:dyDescent="0.25">
      <c r="G322" s="1"/>
      <c r="H322" s="1"/>
      <c r="I322" s="1"/>
      <c r="J322" s="1"/>
      <c r="K322" s="1"/>
    </row>
    <row r="323" spans="7:11" x14ac:dyDescent="0.25">
      <c r="G323" s="1"/>
      <c r="H323" s="1"/>
      <c r="I323" s="1"/>
      <c r="J323" s="1"/>
      <c r="K323" s="1"/>
    </row>
    <row r="324" spans="7:11" x14ac:dyDescent="0.25">
      <c r="G324" s="1"/>
      <c r="H324" s="1"/>
      <c r="I324" s="1"/>
      <c r="J324" s="1"/>
      <c r="K324" s="1"/>
    </row>
    <row r="325" spans="7:11" x14ac:dyDescent="0.25">
      <c r="G325" s="1"/>
      <c r="H325" s="1"/>
      <c r="I325" s="1"/>
      <c r="J325" s="1"/>
      <c r="K325" s="1"/>
    </row>
    <row r="326" spans="7:11" x14ac:dyDescent="0.25">
      <c r="G326" s="1"/>
      <c r="H326" s="1"/>
      <c r="I326" s="1"/>
      <c r="J326" s="1"/>
      <c r="K326" s="1"/>
    </row>
    <row r="327" spans="7:11" x14ac:dyDescent="0.25">
      <c r="G327" s="1"/>
      <c r="H327" s="1"/>
      <c r="I327" s="1"/>
      <c r="J327" s="1"/>
      <c r="K327" s="1"/>
    </row>
    <row r="328" spans="7:11" x14ac:dyDescent="0.25">
      <c r="G328" s="1"/>
      <c r="H328" s="1"/>
      <c r="I328" s="1"/>
      <c r="J328" s="1"/>
      <c r="K328" s="1"/>
    </row>
    <row r="329" spans="7:11" x14ac:dyDescent="0.25">
      <c r="G329" s="1"/>
      <c r="H329" s="1"/>
      <c r="I329" s="1"/>
      <c r="J329" s="1"/>
      <c r="K329" s="1"/>
    </row>
    <row r="330" spans="7:11" x14ac:dyDescent="0.25">
      <c r="G330" s="1"/>
      <c r="H330" s="1"/>
      <c r="I330" s="1"/>
      <c r="J330" s="1"/>
      <c r="K330" s="1"/>
    </row>
    <row r="331" spans="7:11" x14ac:dyDescent="0.25">
      <c r="G331" s="1"/>
      <c r="H331" s="1"/>
      <c r="I331" s="1"/>
      <c r="J331" s="1"/>
      <c r="K331" s="1"/>
    </row>
    <row r="332" spans="7:11" x14ac:dyDescent="0.25">
      <c r="G332" s="1"/>
      <c r="H332" s="1"/>
      <c r="I332" s="1"/>
      <c r="J332" s="1"/>
      <c r="K332" s="1"/>
    </row>
    <row r="333" spans="7:11" x14ac:dyDescent="0.25">
      <c r="G333" s="1"/>
      <c r="H333" s="1"/>
      <c r="I333" s="1"/>
      <c r="J333" s="1"/>
      <c r="K333" s="1"/>
    </row>
    <row r="334" spans="7:11" x14ac:dyDescent="0.25">
      <c r="G334" s="1"/>
      <c r="H334" s="1"/>
      <c r="I334" s="1"/>
      <c r="J334" s="1"/>
      <c r="K334" s="1"/>
    </row>
    <row r="335" spans="7:11" x14ac:dyDescent="0.25">
      <c r="G335" s="1"/>
      <c r="H335" s="1"/>
      <c r="I335" s="1"/>
      <c r="J335" s="1"/>
      <c r="K335" s="1"/>
    </row>
    <row r="336" spans="7:11" x14ac:dyDescent="0.25">
      <c r="G336" s="1"/>
      <c r="H336" s="1"/>
      <c r="I336" s="1"/>
      <c r="J336" s="1"/>
      <c r="K336" s="1"/>
    </row>
    <row r="337" spans="7:11" x14ac:dyDescent="0.25">
      <c r="G337" s="1"/>
      <c r="H337" s="1"/>
      <c r="I337" s="1"/>
      <c r="J337" s="1"/>
      <c r="K337" s="1"/>
    </row>
    <row r="338" spans="7:11" x14ac:dyDescent="0.25">
      <c r="G338" s="1"/>
      <c r="H338" s="1"/>
      <c r="I338" s="1"/>
      <c r="J338" s="1"/>
      <c r="K338" s="1"/>
    </row>
    <row r="339" spans="7:11" x14ac:dyDescent="0.25">
      <c r="G339" s="1"/>
      <c r="H339" s="1"/>
      <c r="I339" s="1"/>
      <c r="J339" s="1"/>
      <c r="K339" s="1"/>
    </row>
    <row r="340" spans="7:11" x14ac:dyDescent="0.25">
      <c r="G340" s="1"/>
      <c r="H340" s="1"/>
      <c r="I340" s="1"/>
      <c r="J340" s="1"/>
      <c r="K340" s="1"/>
    </row>
    <row r="341" spans="7:11" x14ac:dyDescent="0.25">
      <c r="G341" s="1"/>
      <c r="H341" s="1"/>
      <c r="I341" s="1"/>
      <c r="J341" s="1"/>
      <c r="K341" s="1"/>
    </row>
    <row r="342" spans="7:11" x14ac:dyDescent="0.25">
      <c r="G342" s="1"/>
      <c r="H342" s="1"/>
      <c r="I342" s="1"/>
      <c r="J342" s="1"/>
      <c r="K342" s="1"/>
    </row>
    <row r="343" spans="7:11" x14ac:dyDescent="0.25">
      <c r="G343" s="1"/>
      <c r="H343" s="1"/>
      <c r="I343" s="1"/>
      <c r="J343" s="1"/>
      <c r="K343" s="1"/>
    </row>
    <row r="344" spans="7:11" x14ac:dyDescent="0.25">
      <c r="G344" s="1"/>
      <c r="H344" s="1"/>
      <c r="I344" s="1"/>
      <c r="J344" s="1"/>
      <c r="K344" s="1"/>
    </row>
    <row r="345" spans="7:11" x14ac:dyDescent="0.25">
      <c r="G345" s="1"/>
      <c r="H345" s="1"/>
      <c r="I345" s="1"/>
      <c r="J345" s="1"/>
      <c r="K345" s="1"/>
    </row>
    <row r="346" spans="7:11" x14ac:dyDescent="0.25">
      <c r="G346" s="1"/>
      <c r="H346" s="1"/>
      <c r="I346" s="1"/>
      <c r="J346" s="1"/>
      <c r="K346" s="1"/>
    </row>
    <row r="347" spans="7:11" x14ac:dyDescent="0.25">
      <c r="G347" s="1"/>
      <c r="H347" s="1"/>
      <c r="I347" s="1"/>
      <c r="J347" s="1"/>
      <c r="K347" s="1"/>
    </row>
    <row r="348" spans="7:11" x14ac:dyDescent="0.25">
      <c r="G348" s="1"/>
      <c r="H348" s="1"/>
      <c r="I348" s="1"/>
      <c r="J348" s="1"/>
      <c r="K348" s="1"/>
    </row>
    <row r="349" spans="7:11" x14ac:dyDescent="0.25">
      <c r="G349" s="1"/>
      <c r="H349" s="1"/>
      <c r="I349" s="1"/>
      <c r="J349" s="1"/>
      <c r="K349" s="1"/>
    </row>
    <row r="350" spans="7:11" x14ac:dyDescent="0.25">
      <c r="G350" s="1"/>
      <c r="H350" s="1"/>
      <c r="I350" s="1"/>
      <c r="J350" s="1"/>
      <c r="K350" s="1"/>
    </row>
    <row r="351" spans="7:11" x14ac:dyDescent="0.25">
      <c r="G351" s="1"/>
      <c r="H351" s="1"/>
      <c r="I351" s="1"/>
      <c r="J351" s="1"/>
      <c r="K351" s="1"/>
    </row>
    <row r="352" spans="7:11" x14ac:dyDescent="0.25">
      <c r="G352" s="1"/>
      <c r="H352" s="1"/>
      <c r="I352" s="1"/>
      <c r="J352" s="1"/>
      <c r="K352" s="1"/>
    </row>
    <row r="353" spans="7:11" x14ac:dyDescent="0.25">
      <c r="G353" s="1"/>
      <c r="H353" s="1"/>
      <c r="I353" s="1"/>
      <c r="J353" s="1"/>
      <c r="K353" s="1"/>
    </row>
    <row r="354" spans="7:11" x14ac:dyDescent="0.25">
      <c r="G354" s="1"/>
      <c r="H354" s="1"/>
      <c r="I354" s="1"/>
      <c r="J354" s="1"/>
      <c r="K354" s="1"/>
    </row>
    <row r="355" spans="7:11" x14ac:dyDescent="0.25">
      <c r="G355" s="1"/>
      <c r="H355" s="1"/>
      <c r="I355" s="1"/>
      <c r="J355" s="1"/>
      <c r="K355" s="1"/>
    </row>
    <row r="356" spans="7:11" x14ac:dyDescent="0.25">
      <c r="G356" s="1"/>
      <c r="H356" s="1"/>
      <c r="I356" s="1"/>
      <c r="J356" s="1"/>
      <c r="K356" s="1"/>
    </row>
    <row r="357" spans="7:11" x14ac:dyDescent="0.25">
      <c r="G357" s="1"/>
      <c r="H357" s="1"/>
      <c r="I357" s="1"/>
      <c r="J357" s="1"/>
      <c r="K357" s="1"/>
    </row>
    <row r="358" spans="7:11" x14ac:dyDescent="0.25">
      <c r="G358" s="1"/>
      <c r="H358" s="1"/>
      <c r="I358" s="1"/>
      <c r="J358" s="1"/>
      <c r="K358" s="1"/>
    </row>
    <row r="359" spans="7:11" x14ac:dyDescent="0.25">
      <c r="G359" s="1"/>
      <c r="H359" s="1"/>
      <c r="I359" s="1"/>
      <c r="J359" s="1"/>
      <c r="K359" s="1"/>
    </row>
    <row r="360" spans="7:11" x14ac:dyDescent="0.25">
      <c r="G360" s="1"/>
      <c r="H360" s="1"/>
      <c r="I360" s="1"/>
      <c r="J360" s="1"/>
      <c r="K360" s="1"/>
    </row>
    <row r="361" spans="7:11" x14ac:dyDescent="0.25">
      <c r="G361" s="1"/>
      <c r="H361" s="1"/>
      <c r="I361" s="1"/>
      <c r="J361" s="1"/>
      <c r="K361" s="1"/>
    </row>
    <row r="362" spans="7:11" x14ac:dyDescent="0.25">
      <c r="G362" s="1"/>
      <c r="H362" s="1"/>
      <c r="I362" s="1"/>
      <c r="J362" s="1"/>
      <c r="K362" s="1"/>
    </row>
    <row r="363" spans="7:11" x14ac:dyDescent="0.25">
      <c r="G363" s="1"/>
      <c r="H363" s="1"/>
      <c r="I363" s="1"/>
      <c r="J363" s="1"/>
      <c r="K363" s="1"/>
    </row>
    <row r="364" spans="7:11" x14ac:dyDescent="0.25">
      <c r="G364" s="1"/>
      <c r="H364" s="1"/>
      <c r="I364" s="1"/>
      <c r="J364" s="1"/>
      <c r="K364" s="1"/>
    </row>
    <row r="365" spans="7:11" x14ac:dyDescent="0.25">
      <c r="G365" s="1"/>
      <c r="H365" s="1"/>
      <c r="I365" s="1"/>
      <c r="J365" s="1"/>
      <c r="K365" s="1"/>
    </row>
    <row r="366" spans="7:11" x14ac:dyDescent="0.25">
      <c r="G366" s="1"/>
      <c r="H366" s="1"/>
      <c r="I366" s="1"/>
      <c r="J366" s="1"/>
      <c r="K366" s="1"/>
    </row>
    <row r="367" spans="7:11" x14ac:dyDescent="0.25">
      <c r="G367" s="1"/>
      <c r="H367" s="1"/>
      <c r="I367" s="1"/>
      <c r="J367" s="1"/>
      <c r="K367" s="1"/>
    </row>
    <row r="368" spans="7:11" x14ac:dyDescent="0.25">
      <c r="G368" s="1"/>
      <c r="H368" s="1"/>
      <c r="I368" s="1"/>
      <c r="J368" s="1"/>
      <c r="K368" s="1"/>
    </row>
    <row r="369" spans="7:11" x14ac:dyDescent="0.25">
      <c r="G369" s="1"/>
      <c r="H369" s="1"/>
      <c r="I369" s="1"/>
      <c r="J369" s="1"/>
      <c r="K369" s="1"/>
    </row>
    <row r="370" spans="7:11" x14ac:dyDescent="0.25">
      <c r="G370" s="1"/>
      <c r="H370" s="1"/>
      <c r="I370" s="1"/>
      <c r="J370" s="1"/>
      <c r="K370" s="1"/>
    </row>
    <row r="371" spans="7:11" x14ac:dyDescent="0.25">
      <c r="G371" s="1"/>
      <c r="H371" s="1"/>
      <c r="I371" s="1"/>
      <c r="J371" s="1"/>
      <c r="K371" s="1"/>
    </row>
    <row r="372" spans="7:11" x14ac:dyDescent="0.25">
      <c r="G372" s="1"/>
      <c r="H372" s="1"/>
      <c r="I372" s="1"/>
      <c r="J372" s="1"/>
      <c r="K372" s="1"/>
    </row>
    <row r="373" spans="7:11" x14ac:dyDescent="0.25">
      <c r="G373" s="1"/>
      <c r="H373" s="1"/>
      <c r="I373" s="1"/>
      <c r="J373" s="1"/>
      <c r="K373" s="1"/>
    </row>
    <row r="374" spans="7:11" x14ac:dyDescent="0.25">
      <c r="G374" s="1"/>
      <c r="H374" s="1"/>
      <c r="I374" s="1"/>
      <c r="J374" s="1"/>
      <c r="K374" s="1"/>
    </row>
    <row r="375" spans="7:11" x14ac:dyDescent="0.25">
      <c r="G375" s="1"/>
      <c r="H375" s="1"/>
      <c r="I375" s="1"/>
      <c r="J375" s="1"/>
      <c r="K375" s="1"/>
    </row>
    <row r="376" spans="7:11" x14ac:dyDescent="0.25">
      <c r="G376" s="1"/>
      <c r="H376" s="1"/>
      <c r="I376" s="1"/>
      <c r="J376" s="1"/>
      <c r="K376" s="1"/>
    </row>
    <row r="377" spans="7:11" x14ac:dyDescent="0.25">
      <c r="G377" s="1"/>
      <c r="H377" s="1"/>
      <c r="I377" s="1"/>
      <c r="J377" s="1"/>
      <c r="K377" s="1"/>
    </row>
    <row r="378" spans="7:11" x14ac:dyDescent="0.25">
      <c r="G378" s="1"/>
      <c r="H378" s="1"/>
      <c r="I378" s="1"/>
      <c r="J378" s="1"/>
      <c r="K378" s="1"/>
    </row>
    <row r="379" spans="7:11" x14ac:dyDescent="0.25">
      <c r="G379" s="1"/>
      <c r="H379" s="1"/>
      <c r="I379" s="1"/>
      <c r="J379" s="1"/>
      <c r="K379" s="1"/>
    </row>
    <row r="380" spans="7:11" x14ac:dyDescent="0.25">
      <c r="G380" s="1"/>
      <c r="H380" s="1"/>
      <c r="I380" s="1"/>
      <c r="J380" s="1"/>
      <c r="K380" s="1"/>
    </row>
    <row r="381" spans="7:11" x14ac:dyDescent="0.25">
      <c r="G381" s="1"/>
      <c r="H381" s="1"/>
      <c r="I381" s="1"/>
      <c r="J381" s="1"/>
      <c r="K381" s="1"/>
    </row>
    <row r="382" spans="7:11" x14ac:dyDescent="0.25">
      <c r="G382" s="1"/>
      <c r="H382" s="1"/>
      <c r="I382" s="1"/>
      <c r="J382" s="1"/>
      <c r="K382" s="1"/>
    </row>
    <row r="383" spans="7:11" x14ac:dyDescent="0.25">
      <c r="G383" s="1"/>
      <c r="H383" s="1"/>
      <c r="I383" s="1"/>
      <c r="J383" s="1"/>
      <c r="K383" s="1"/>
    </row>
    <row r="384" spans="7:11" x14ac:dyDescent="0.25">
      <c r="G384" s="1"/>
      <c r="H384" s="1"/>
      <c r="I384" s="1"/>
      <c r="J384" s="1"/>
      <c r="K384" s="1"/>
    </row>
    <row r="385" spans="7:11" x14ac:dyDescent="0.25">
      <c r="G385" s="1"/>
      <c r="H385" s="1"/>
      <c r="I385" s="1"/>
      <c r="J385" s="1"/>
      <c r="K385" s="1"/>
    </row>
    <row r="386" spans="7:11" x14ac:dyDescent="0.25">
      <c r="G386" s="1"/>
      <c r="H386" s="1"/>
      <c r="I386" s="1"/>
      <c r="J386" s="1"/>
      <c r="K386" s="1"/>
    </row>
    <row r="387" spans="7:11" x14ac:dyDescent="0.25">
      <c r="G387" s="1"/>
      <c r="H387" s="1"/>
      <c r="I387" s="1"/>
      <c r="J387" s="1"/>
      <c r="K387" s="1"/>
    </row>
    <row r="388" spans="7:11" x14ac:dyDescent="0.25">
      <c r="G388" s="1"/>
      <c r="H388" s="1"/>
      <c r="I388" s="1"/>
      <c r="J388" s="1"/>
      <c r="K388" s="1"/>
    </row>
    <row r="389" spans="7:11" x14ac:dyDescent="0.25">
      <c r="G389" s="1"/>
      <c r="H389" s="1"/>
      <c r="I389" s="1"/>
      <c r="J389" s="1"/>
      <c r="K389" s="1"/>
    </row>
    <row r="390" spans="7:11" x14ac:dyDescent="0.25">
      <c r="G390" s="1"/>
      <c r="H390" s="1"/>
      <c r="I390" s="1"/>
      <c r="J390" s="1"/>
      <c r="K390" s="1"/>
    </row>
    <row r="391" spans="7:11" x14ac:dyDescent="0.25">
      <c r="G391" s="1"/>
      <c r="H391" s="1"/>
      <c r="I391" s="1"/>
      <c r="J391" s="1"/>
      <c r="K391" s="1"/>
    </row>
    <row r="392" spans="7:11" x14ac:dyDescent="0.25">
      <c r="G392" s="1"/>
      <c r="H392" s="1"/>
      <c r="I392" s="1"/>
      <c r="J392" s="1"/>
      <c r="K392" s="1"/>
    </row>
    <row r="393" spans="7:11" x14ac:dyDescent="0.25">
      <c r="G393" s="1"/>
      <c r="H393" s="1"/>
      <c r="I393" s="1"/>
      <c r="J393" s="1"/>
      <c r="K393" s="1"/>
    </row>
    <row r="394" spans="7:11" x14ac:dyDescent="0.25">
      <c r="G394" s="1"/>
      <c r="H394" s="1"/>
      <c r="I394" s="1"/>
      <c r="J394" s="1"/>
      <c r="K394" s="1"/>
    </row>
    <row r="395" spans="7:11" x14ac:dyDescent="0.25">
      <c r="G395" s="1"/>
      <c r="H395" s="1"/>
      <c r="I395" s="1"/>
      <c r="J395" s="1"/>
      <c r="K395" s="1"/>
    </row>
    <row r="396" spans="7:11" x14ac:dyDescent="0.25">
      <c r="G396" s="1"/>
      <c r="H396" s="1"/>
      <c r="I396" s="1"/>
      <c r="J396" s="1"/>
      <c r="K396" s="1"/>
    </row>
    <row r="397" spans="7:11" x14ac:dyDescent="0.25">
      <c r="G397" s="1"/>
      <c r="H397" s="1"/>
      <c r="I397" s="1"/>
      <c r="J397" s="1"/>
      <c r="K397" s="1"/>
    </row>
    <row r="398" spans="7:11" x14ac:dyDescent="0.25">
      <c r="G398" s="1"/>
      <c r="H398" s="1"/>
      <c r="I398" s="1"/>
      <c r="J398" s="1"/>
      <c r="K398" s="1"/>
    </row>
    <row r="399" spans="7:11" x14ac:dyDescent="0.25">
      <c r="G399" s="1"/>
      <c r="H399" s="1"/>
      <c r="I399" s="1"/>
      <c r="J399" s="1"/>
      <c r="K399" s="1"/>
    </row>
    <row r="400" spans="7:11" x14ac:dyDescent="0.25">
      <c r="G400" s="1"/>
      <c r="H400" s="1"/>
      <c r="I400" s="1"/>
      <c r="J400" s="1"/>
      <c r="K400" s="1"/>
    </row>
    <row r="401" spans="7:11" x14ac:dyDescent="0.25">
      <c r="G401" s="1"/>
      <c r="H401" s="1"/>
      <c r="I401" s="1"/>
      <c r="J401" s="1"/>
      <c r="K401" s="1"/>
    </row>
    <row r="402" spans="7:11" x14ac:dyDescent="0.25">
      <c r="G402" s="1"/>
      <c r="H402" s="1"/>
      <c r="I402" s="1"/>
      <c r="J402" s="1"/>
      <c r="K402" s="1"/>
    </row>
    <row r="403" spans="7:11" x14ac:dyDescent="0.25">
      <c r="G403" s="1"/>
      <c r="H403" s="1"/>
      <c r="I403" s="1"/>
      <c r="J403" s="1"/>
      <c r="K403" s="1"/>
    </row>
    <row r="404" spans="7:11" x14ac:dyDescent="0.25">
      <c r="G404" s="1"/>
      <c r="H404" s="1"/>
      <c r="I404" s="1"/>
      <c r="J404" s="1"/>
      <c r="K404" s="1"/>
    </row>
    <row r="405" spans="7:11" x14ac:dyDescent="0.25">
      <c r="G405" s="1"/>
      <c r="H405" s="1"/>
      <c r="I405" s="1"/>
      <c r="J405" s="1"/>
      <c r="K405" s="1"/>
    </row>
    <row r="406" spans="7:11" x14ac:dyDescent="0.25">
      <c r="G406" s="1"/>
      <c r="H406" s="1"/>
      <c r="I406" s="1"/>
      <c r="J406" s="1"/>
      <c r="K406" s="1"/>
    </row>
    <row r="407" spans="7:11" x14ac:dyDescent="0.25">
      <c r="G407" s="1"/>
      <c r="H407" s="1"/>
      <c r="I407" s="1"/>
      <c r="J407" s="1"/>
      <c r="K407" s="1"/>
    </row>
    <row r="408" spans="7:11" x14ac:dyDescent="0.25">
      <c r="G408" s="1"/>
      <c r="H408" s="1"/>
      <c r="I408" s="1"/>
      <c r="J408" s="1"/>
      <c r="K408" s="1"/>
    </row>
    <row r="409" spans="7:11" x14ac:dyDescent="0.25">
      <c r="G409" s="1"/>
      <c r="H409" s="1"/>
      <c r="I409" s="1"/>
      <c r="J409" s="1"/>
      <c r="K409" s="1"/>
    </row>
    <row r="410" spans="7:11" x14ac:dyDescent="0.25">
      <c r="G410" s="1"/>
      <c r="H410" s="1"/>
      <c r="I410" s="1"/>
      <c r="J410" s="1"/>
      <c r="K410" s="1"/>
    </row>
    <row r="411" spans="7:11" x14ac:dyDescent="0.25">
      <c r="G411" s="1"/>
      <c r="H411" s="1"/>
      <c r="I411" s="1"/>
      <c r="J411" s="1"/>
      <c r="K411" s="1"/>
    </row>
    <row r="412" spans="7:11" x14ac:dyDescent="0.25">
      <c r="G412" s="1"/>
      <c r="H412" s="1"/>
      <c r="I412" s="1"/>
      <c r="J412" s="1"/>
      <c r="K412" s="1"/>
    </row>
    <row r="413" spans="7:11" x14ac:dyDescent="0.25">
      <c r="G413" s="1"/>
      <c r="H413" s="1"/>
      <c r="I413" s="1"/>
      <c r="J413" s="1"/>
      <c r="K413" s="1"/>
    </row>
    <row r="414" spans="7:11" x14ac:dyDescent="0.25">
      <c r="G414" s="1"/>
      <c r="H414" s="1"/>
      <c r="I414" s="1"/>
      <c r="J414" s="1"/>
      <c r="K414" s="1"/>
    </row>
    <row r="415" spans="7:11" x14ac:dyDescent="0.25">
      <c r="G415" s="1"/>
      <c r="H415" s="1"/>
      <c r="I415" s="1"/>
      <c r="J415" s="1"/>
      <c r="K415" s="1"/>
    </row>
    <row r="416" spans="7:11" x14ac:dyDescent="0.25">
      <c r="G416" s="1"/>
      <c r="H416" s="1"/>
      <c r="I416" s="1"/>
      <c r="J416" s="1"/>
      <c r="K416" s="1"/>
    </row>
    <row r="417" spans="7:11" x14ac:dyDescent="0.25">
      <c r="G417" s="1"/>
      <c r="H417" s="1"/>
      <c r="I417" s="1"/>
      <c r="J417" s="1"/>
      <c r="K417" s="1"/>
    </row>
    <row r="418" spans="7:11" x14ac:dyDescent="0.25">
      <c r="G418" s="1"/>
      <c r="H418" s="1"/>
      <c r="I418" s="1"/>
      <c r="J418" s="1"/>
      <c r="K418" s="1"/>
    </row>
    <row r="419" spans="7:11" x14ac:dyDescent="0.25">
      <c r="G419" s="1"/>
      <c r="H419" s="1"/>
      <c r="I419" s="1"/>
      <c r="J419" s="1"/>
      <c r="K419" s="1"/>
    </row>
    <row r="420" spans="7:11" x14ac:dyDescent="0.25">
      <c r="G420" s="1"/>
      <c r="H420" s="1"/>
      <c r="I420" s="1"/>
      <c r="J420" s="1"/>
      <c r="K420" s="1"/>
    </row>
    <row r="421" spans="7:11" x14ac:dyDescent="0.25">
      <c r="G421" s="1"/>
      <c r="H421" s="1"/>
      <c r="I421" s="1"/>
      <c r="J421" s="1"/>
      <c r="K421" s="1"/>
    </row>
    <row r="422" spans="7:11" x14ac:dyDescent="0.25">
      <c r="G422" s="1"/>
      <c r="H422" s="1"/>
      <c r="I422" s="1"/>
      <c r="J422" s="1"/>
      <c r="K422" s="1"/>
    </row>
    <row r="423" spans="7:11" x14ac:dyDescent="0.25">
      <c r="G423" s="1"/>
      <c r="H423" s="1"/>
      <c r="I423" s="1"/>
      <c r="J423" s="1"/>
      <c r="K423" s="1"/>
    </row>
    <row r="424" spans="7:11" x14ac:dyDescent="0.25">
      <c r="G424" s="1"/>
      <c r="H424" s="1"/>
      <c r="I424" s="1"/>
      <c r="J424" s="1"/>
      <c r="K424" s="1"/>
    </row>
    <row r="425" spans="7:11" x14ac:dyDescent="0.25">
      <c r="G425" s="1"/>
      <c r="H425" s="1"/>
      <c r="I425" s="1"/>
      <c r="J425" s="1"/>
      <c r="K425" s="1"/>
    </row>
    <row r="426" spans="7:11" x14ac:dyDescent="0.25">
      <c r="G426" s="1"/>
      <c r="H426" s="1"/>
      <c r="I426" s="1"/>
      <c r="J426" s="1"/>
      <c r="K426" s="1"/>
    </row>
    <row r="427" spans="7:11" x14ac:dyDescent="0.25">
      <c r="G427" s="1"/>
      <c r="H427" s="1"/>
      <c r="I427" s="1"/>
      <c r="J427" s="1"/>
      <c r="K427" s="1"/>
    </row>
    <row r="428" spans="7:11" x14ac:dyDescent="0.25">
      <c r="G428" s="1"/>
      <c r="H428" s="1"/>
      <c r="I428" s="1"/>
      <c r="J428" s="1"/>
      <c r="K428" s="1"/>
    </row>
    <row r="429" spans="7:11" x14ac:dyDescent="0.25">
      <c r="G429" s="1"/>
      <c r="H429" s="1"/>
      <c r="I429" s="1"/>
      <c r="J429" s="1"/>
      <c r="K429" s="1"/>
    </row>
    <row r="430" spans="7:11" x14ac:dyDescent="0.25">
      <c r="G430" s="1"/>
      <c r="H430" s="1"/>
      <c r="I430" s="1"/>
      <c r="J430" s="1"/>
      <c r="K430" s="1"/>
    </row>
    <row r="431" spans="7:11" x14ac:dyDescent="0.25">
      <c r="G431" s="1"/>
      <c r="H431" s="1"/>
      <c r="I431" s="1"/>
      <c r="J431" s="1"/>
      <c r="K431" s="1"/>
    </row>
    <row r="432" spans="7:11" x14ac:dyDescent="0.25">
      <c r="G432" s="1"/>
      <c r="H432" s="1"/>
      <c r="I432" s="1"/>
      <c r="J432" s="1"/>
      <c r="K432" s="1"/>
    </row>
    <row r="433" spans="7:11" x14ac:dyDescent="0.25">
      <c r="G433" s="1"/>
      <c r="H433" s="1"/>
      <c r="I433" s="1"/>
      <c r="J433" s="1"/>
      <c r="K433" s="1"/>
    </row>
    <row r="434" spans="7:11" x14ac:dyDescent="0.25">
      <c r="G434" s="1"/>
      <c r="H434" s="1"/>
      <c r="I434" s="1"/>
      <c r="J434" s="1"/>
      <c r="K434" s="1"/>
    </row>
    <row r="435" spans="7:11" x14ac:dyDescent="0.25">
      <c r="G435" s="1"/>
      <c r="H435" s="1"/>
      <c r="I435" s="1"/>
      <c r="J435" s="1"/>
      <c r="K435" s="1"/>
    </row>
    <row r="436" spans="7:11" x14ac:dyDescent="0.25">
      <c r="G436" s="1"/>
      <c r="H436" s="1"/>
      <c r="I436" s="1"/>
      <c r="J436" s="1"/>
      <c r="K436" s="1"/>
    </row>
    <row r="437" spans="7:11" x14ac:dyDescent="0.25">
      <c r="G437" s="1"/>
      <c r="H437" s="1"/>
      <c r="I437" s="1"/>
      <c r="J437" s="1"/>
      <c r="K437" s="1"/>
    </row>
    <row r="438" spans="7:11" x14ac:dyDescent="0.25">
      <c r="G438" s="1"/>
      <c r="H438" s="1"/>
      <c r="I438" s="1"/>
      <c r="J438" s="1"/>
      <c r="K438" s="1"/>
    </row>
    <row r="439" spans="7:11" x14ac:dyDescent="0.25">
      <c r="G439" s="1"/>
      <c r="H439" s="1"/>
      <c r="I439" s="1"/>
      <c r="J439" s="1"/>
      <c r="K439" s="1"/>
    </row>
    <row r="440" spans="7:11" x14ac:dyDescent="0.25">
      <c r="G440" s="1"/>
      <c r="H440" s="1"/>
      <c r="I440" s="1"/>
      <c r="J440" s="1"/>
      <c r="K440" s="1"/>
    </row>
    <row r="441" spans="7:11" x14ac:dyDescent="0.25">
      <c r="G441" s="1"/>
      <c r="H441" s="1"/>
      <c r="I441" s="1"/>
      <c r="J441" s="1"/>
      <c r="K441" s="1"/>
    </row>
    <row r="442" spans="7:11" x14ac:dyDescent="0.25">
      <c r="G442" s="1"/>
      <c r="H442" s="1"/>
      <c r="I442" s="1"/>
      <c r="J442" s="1"/>
      <c r="K442" s="1"/>
    </row>
    <row r="443" spans="7:11" x14ac:dyDescent="0.25">
      <c r="G443" s="1"/>
      <c r="H443" s="1"/>
      <c r="I443" s="1"/>
      <c r="J443" s="1"/>
      <c r="K443" s="1"/>
    </row>
    <row r="444" spans="7:11" x14ac:dyDescent="0.25">
      <c r="G444" s="1"/>
      <c r="H444" s="1"/>
      <c r="I444" s="1"/>
      <c r="J444" s="1"/>
      <c r="K444" s="1"/>
    </row>
    <row r="445" spans="7:11" x14ac:dyDescent="0.25">
      <c r="G445" s="1"/>
      <c r="H445" s="1"/>
      <c r="I445" s="1"/>
      <c r="J445" s="1"/>
      <c r="K445" s="1"/>
    </row>
    <row r="446" spans="7:11" x14ac:dyDescent="0.25">
      <c r="G446" s="1"/>
      <c r="H446" s="1"/>
      <c r="I446" s="1"/>
      <c r="J446" s="1"/>
      <c r="K446" s="1"/>
    </row>
    <row r="447" spans="7:11" x14ac:dyDescent="0.25">
      <c r="G447" s="1"/>
      <c r="H447" s="1"/>
      <c r="I447" s="1"/>
      <c r="J447" s="1"/>
      <c r="K447" s="1"/>
    </row>
    <row r="448" spans="7:11" x14ac:dyDescent="0.25">
      <c r="G448" s="1"/>
      <c r="H448" s="1"/>
      <c r="I448" s="1"/>
      <c r="J448" s="1"/>
      <c r="K448" s="1"/>
    </row>
    <row r="449" spans="7:11" x14ac:dyDescent="0.25">
      <c r="G449" s="1"/>
      <c r="H449" s="1"/>
      <c r="I449" s="1"/>
      <c r="J449" s="1"/>
      <c r="K449" s="1"/>
    </row>
    <row r="450" spans="7:11" x14ac:dyDescent="0.25">
      <c r="G450" s="1"/>
      <c r="H450" s="1"/>
      <c r="I450" s="1"/>
      <c r="J450" s="1"/>
      <c r="K450" s="1"/>
    </row>
    <row r="451" spans="7:11" x14ac:dyDescent="0.25">
      <c r="G451" s="1"/>
      <c r="H451" s="1"/>
      <c r="I451" s="1"/>
      <c r="J451" s="1"/>
      <c r="K451" s="1"/>
    </row>
    <row r="452" spans="7:11" x14ac:dyDescent="0.25">
      <c r="G452" s="1"/>
      <c r="H452" s="1"/>
      <c r="I452" s="1"/>
      <c r="J452" s="1"/>
      <c r="K452" s="1"/>
    </row>
    <row r="453" spans="7:11" x14ac:dyDescent="0.25">
      <c r="G453" s="1"/>
      <c r="H453" s="1"/>
      <c r="I453" s="1"/>
      <c r="J453" s="1"/>
      <c r="K453" s="1"/>
    </row>
    <row r="454" spans="7:11" x14ac:dyDescent="0.25">
      <c r="G454" s="1"/>
      <c r="H454" s="1"/>
      <c r="I454" s="1"/>
      <c r="J454" s="1"/>
      <c r="K454" s="1"/>
    </row>
    <row r="455" spans="7:11" x14ac:dyDescent="0.25">
      <c r="G455" s="1"/>
      <c r="H455" s="1"/>
      <c r="I455" s="1"/>
      <c r="J455" s="1"/>
      <c r="K455" s="1"/>
    </row>
    <row r="456" spans="7:11" x14ac:dyDescent="0.25">
      <c r="G456" s="1"/>
      <c r="H456" s="1"/>
      <c r="I456" s="1"/>
      <c r="J456" s="1"/>
      <c r="K456" s="1"/>
    </row>
    <row r="457" spans="7:11" x14ac:dyDescent="0.25">
      <c r="G457" s="1"/>
      <c r="H457" s="1"/>
      <c r="I457" s="1"/>
      <c r="J457" s="1"/>
      <c r="K457" s="1"/>
    </row>
    <row r="458" spans="7:11" x14ac:dyDescent="0.25">
      <c r="G458" s="1"/>
      <c r="H458" s="1"/>
      <c r="I458" s="1"/>
      <c r="J458" s="1"/>
      <c r="K458" s="1"/>
    </row>
    <row r="459" spans="7:11" x14ac:dyDescent="0.25">
      <c r="G459" s="1"/>
      <c r="H459" s="1"/>
      <c r="I459" s="1"/>
      <c r="J459" s="1"/>
      <c r="K459" s="1"/>
    </row>
    <row r="460" spans="7:11" x14ac:dyDescent="0.25">
      <c r="G460" s="1"/>
      <c r="H460" s="1"/>
      <c r="I460" s="1"/>
      <c r="J460" s="1"/>
      <c r="K460" s="1"/>
    </row>
    <row r="461" spans="7:11" x14ac:dyDescent="0.25">
      <c r="G461" s="1"/>
      <c r="H461" s="1"/>
      <c r="I461" s="1"/>
      <c r="J461" s="1"/>
      <c r="K461" s="1"/>
    </row>
    <row r="462" spans="7:11" x14ac:dyDescent="0.25">
      <c r="G462" s="1"/>
      <c r="H462" s="1"/>
      <c r="I462" s="1"/>
      <c r="J462" s="1"/>
      <c r="K462" s="1"/>
    </row>
    <row r="463" spans="7:11" x14ac:dyDescent="0.25">
      <c r="G463" s="1"/>
      <c r="H463" s="1"/>
      <c r="I463" s="1"/>
      <c r="J463" s="1"/>
      <c r="K463" s="1"/>
    </row>
    <row r="464" spans="7:11" x14ac:dyDescent="0.25">
      <c r="G464" s="1"/>
      <c r="H464" s="1"/>
      <c r="I464" s="1"/>
      <c r="J464" s="1"/>
      <c r="K464" s="1"/>
    </row>
    <row r="465" spans="7:11" x14ac:dyDescent="0.25">
      <c r="G465" s="1"/>
      <c r="H465" s="1"/>
      <c r="I465" s="1"/>
      <c r="J465" s="1"/>
      <c r="K465" s="1"/>
    </row>
    <row r="466" spans="7:11" x14ac:dyDescent="0.25">
      <c r="G466" s="1"/>
      <c r="H466" s="1"/>
      <c r="I466" s="1"/>
      <c r="J466" s="1"/>
      <c r="K466" s="1"/>
    </row>
    <row r="467" spans="7:11" x14ac:dyDescent="0.25">
      <c r="G467" s="1"/>
      <c r="H467" s="1"/>
      <c r="I467" s="1"/>
      <c r="J467" s="1"/>
      <c r="K467" s="1"/>
    </row>
    <row r="468" spans="7:11" x14ac:dyDescent="0.25">
      <c r="G468" s="1"/>
      <c r="H468" s="1"/>
      <c r="I468" s="1"/>
      <c r="J468" s="1"/>
      <c r="K468" s="1"/>
    </row>
    <row r="469" spans="7:11" x14ac:dyDescent="0.25">
      <c r="G469" s="1"/>
      <c r="H469" s="1"/>
      <c r="I469" s="1"/>
      <c r="J469" s="1"/>
      <c r="K469" s="1"/>
    </row>
    <row r="470" spans="7:11" x14ac:dyDescent="0.25">
      <c r="G470" s="1"/>
      <c r="H470" s="1"/>
      <c r="I470" s="1"/>
      <c r="J470" s="1"/>
      <c r="K470" s="1"/>
    </row>
    <row r="471" spans="7:11" x14ac:dyDescent="0.25">
      <c r="G471" s="1"/>
      <c r="H471" s="1"/>
      <c r="I471" s="1"/>
      <c r="J471" s="1"/>
      <c r="K471" s="1"/>
    </row>
    <row r="472" spans="7:11" x14ac:dyDescent="0.25">
      <c r="G472" s="1"/>
      <c r="H472" s="1"/>
      <c r="I472" s="1"/>
      <c r="J472" s="1"/>
      <c r="K472" s="1"/>
    </row>
    <row r="473" spans="7:11" x14ac:dyDescent="0.25">
      <c r="G473" s="1"/>
      <c r="H473" s="1"/>
      <c r="I473" s="1"/>
      <c r="J473" s="1"/>
      <c r="K473" s="1"/>
    </row>
    <row r="474" spans="7:11" x14ac:dyDescent="0.25">
      <c r="G474" s="1"/>
      <c r="H474" s="1"/>
      <c r="I474" s="1"/>
      <c r="J474" s="1"/>
      <c r="K474" s="1"/>
    </row>
    <row r="475" spans="7:11" x14ac:dyDescent="0.25">
      <c r="G475" s="1"/>
      <c r="H475" s="1"/>
      <c r="I475" s="1"/>
      <c r="J475" s="1"/>
      <c r="K475" s="1"/>
    </row>
    <row r="476" spans="7:11" x14ac:dyDescent="0.25">
      <c r="G476" s="1"/>
      <c r="H476" s="1"/>
      <c r="I476" s="1"/>
      <c r="J476" s="1"/>
      <c r="K476" s="1"/>
    </row>
    <row r="477" spans="7:11" x14ac:dyDescent="0.25">
      <c r="G477" s="1"/>
      <c r="H477" s="1"/>
      <c r="I477" s="1"/>
      <c r="J477" s="1"/>
      <c r="K477" s="1"/>
    </row>
    <row r="478" spans="7:11" x14ac:dyDescent="0.25">
      <c r="G478" s="1"/>
      <c r="H478" s="1"/>
      <c r="I478" s="1"/>
      <c r="J478" s="1"/>
      <c r="K478" s="1"/>
    </row>
    <row r="479" spans="7:11" x14ac:dyDescent="0.25">
      <c r="G479" s="1"/>
      <c r="H479" s="1"/>
      <c r="I479" s="1"/>
      <c r="J479" s="1"/>
      <c r="K479" s="1"/>
    </row>
    <row r="480" spans="7:11" x14ac:dyDescent="0.25">
      <c r="G480" s="1"/>
      <c r="H480" s="1"/>
      <c r="I480" s="1"/>
      <c r="J480" s="1"/>
      <c r="K480" s="1"/>
    </row>
    <row r="481" spans="7:11" x14ac:dyDescent="0.25">
      <c r="G481" s="1"/>
      <c r="H481" s="1"/>
      <c r="I481" s="1"/>
      <c r="J481" s="1"/>
      <c r="K481" s="1"/>
    </row>
    <row r="482" spans="7:11" x14ac:dyDescent="0.25">
      <c r="G482" s="1"/>
      <c r="H482" s="1"/>
      <c r="I482" s="1"/>
      <c r="J482" s="1"/>
      <c r="K482" s="1"/>
    </row>
    <row r="483" spans="7:11" x14ac:dyDescent="0.25">
      <c r="G483" s="1"/>
      <c r="H483" s="1"/>
      <c r="I483" s="1"/>
      <c r="J483" s="1"/>
      <c r="K483" s="1"/>
    </row>
    <row r="484" spans="7:11" x14ac:dyDescent="0.25">
      <c r="G484" s="1"/>
      <c r="H484" s="1"/>
      <c r="I484" s="1"/>
      <c r="J484" s="1"/>
      <c r="K484" s="1"/>
    </row>
    <row r="485" spans="7:11" x14ac:dyDescent="0.25">
      <c r="G485" s="1"/>
      <c r="H485" s="1"/>
      <c r="I485" s="1"/>
      <c r="J485" s="1"/>
      <c r="K485" s="1"/>
    </row>
    <row r="486" spans="7:11" x14ac:dyDescent="0.25">
      <c r="G486" s="1"/>
      <c r="H486" s="1"/>
      <c r="I486" s="1"/>
      <c r="J486" s="1"/>
      <c r="K486" s="1"/>
    </row>
    <row r="487" spans="7:11" x14ac:dyDescent="0.25">
      <c r="G487" s="1"/>
      <c r="H487" s="1"/>
      <c r="I487" s="1"/>
      <c r="J487" s="1"/>
      <c r="K487" s="1"/>
    </row>
    <row r="488" spans="7:11" x14ac:dyDescent="0.25">
      <c r="G488" s="1"/>
      <c r="H488" s="1"/>
      <c r="I488" s="1"/>
      <c r="J488" s="1"/>
      <c r="K488" s="1"/>
    </row>
    <row r="489" spans="7:11" x14ac:dyDescent="0.25">
      <c r="G489" s="1"/>
      <c r="H489" s="1"/>
      <c r="I489" s="1"/>
      <c r="J489" s="1"/>
      <c r="K489" s="1"/>
    </row>
    <row r="490" spans="7:11" x14ac:dyDescent="0.25">
      <c r="G490" s="1"/>
      <c r="H490" s="1"/>
      <c r="I490" s="1"/>
      <c r="J490" s="1"/>
      <c r="K490" s="1"/>
    </row>
    <row r="491" spans="7:11" x14ac:dyDescent="0.25">
      <c r="G491" s="1"/>
      <c r="H491" s="1"/>
      <c r="I491" s="1"/>
      <c r="J491" s="1"/>
      <c r="K491" s="1"/>
    </row>
    <row r="492" spans="7:11" x14ac:dyDescent="0.25">
      <c r="G492" s="1"/>
      <c r="H492" s="1"/>
      <c r="I492" s="1"/>
      <c r="J492" s="1"/>
      <c r="K492" s="1"/>
    </row>
    <row r="493" spans="7:11" x14ac:dyDescent="0.25">
      <c r="G493" s="1"/>
      <c r="H493" s="1"/>
      <c r="I493" s="1"/>
      <c r="J493" s="1"/>
      <c r="K493" s="1"/>
    </row>
    <row r="494" spans="7:11" x14ac:dyDescent="0.25">
      <c r="G494" s="1"/>
      <c r="H494" s="1"/>
      <c r="I494" s="1"/>
      <c r="J494" s="1"/>
      <c r="K494" s="1"/>
    </row>
    <row r="495" spans="7:11" x14ac:dyDescent="0.25">
      <c r="G495" s="1"/>
      <c r="H495" s="1"/>
      <c r="I495" s="1"/>
      <c r="J495" s="1"/>
      <c r="K495" s="1"/>
    </row>
    <row r="496" spans="7:11" x14ac:dyDescent="0.25">
      <c r="G496" s="1"/>
      <c r="H496" s="1"/>
      <c r="I496" s="1"/>
      <c r="J496" s="1"/>
      <c r="K496" s="1"/>
    </row>
    <row r="497" spans="7:11" x14ac:dyDescent="0.25">
      <c r="G497" s="1"/>
      <c r="H497" s="1"/>
      <c r="I497" s="1"/>
      <c r="J497" s="1"/>
      <c r="K497" s="1"/>
    </row>
    <row r="498" spans="7:11" x14ac:dyDescent="0.25">
      <c r="G498" s="1"/>
      <c r="H498" s="1"/>
      <c r="I498" s="1"/>
      <c r="J498" s="1"/>
      <c r="K498" s="1"/>
    </row>
    <row r="499" spans="7:11" x14ac:dyDescent="0.25">
      <c r="G499" s="1"/>
      <c r="H499" s="1"/>
      <c r="I499" s="1"/>
      <c r="J499" s="1"/>
      <c r="K499" s="1"/>
    </row>
    <row r="500" spans="7:11" x14ac:dyDescent="0.25">
      <c r="G500" s="1"/>
      <c r="H500" s="1"/>
      <c r="I500" s="1"/>
      <c r="J500" s="1"/>
      <c r="K500" s="1"/>
    </row>
    <row r="501" spans="7:11" x14ac:dyDescent="0.25">
      <c r="G501" s="1"/>
      <c r="H501" s="1"/>
      <c r="I501" s="1"/>
      <c r="J501" s="1"/>
      <c r="K501" s="1"/>
    </row>
    <row r="502" spans="7:11" x14ac:dyDescent="0.25">
      <c r="G502" s="1"/>
      <c r="H502" s="1"/>
      <c r="I502" s="1"/>
      <c r="J502" s="1"/>
      <c r="K502" s="1"/>
    </row>
    <row r="503" spans="7:11" x14ac:dyDescent="0.25">
      <c r="G503" s="1"/>
      <c r="H503" s="1"/>
      <c r="I503" s="1"/>
      <c r="J503" s="1"/>
      <c r="K503" s="1"/>
    </row>
    <row r="504" spans="7:11" x14ac:dyDescent="0.25">
      <c r="G504" s="1"/>
      <c r="H504" s="1"/>
      <c r="I504" s="1"/>
      <c r="J504" s="1"/>
      <c r="K504" s="1"/>
    </row>
    <row r="505" spans="7:11" x14ac:dyDescent="0.25">
      <c r="G505" s="1"/>
      <c r="H505" s="1"/>
      <c r="I505" s="1"/>
      <c r="J505" s="1"/>
      <c r="K505" s="1"/>
    </row>
    <row r="506" spans="7:11" x14ac:dyDescent="0.25">
      <c r="G506" s="1"/>
      <c r="H506" s="1"/>
      <c r="I506" s="1"/>
      <c r="J506" s="1"/>
      <c r="K506" s="1"/>
    </row>
    <row r="507" spans="7:11" x14ac:dyDescent="0.25">
      <c r="G507" s="1"/>
      <c r="H507" s="1"/>
      <c r="I507" s="1"/>
      <c r="J507" s="1"/>
      <c r="K507" s="1"/>
    </row>
    <row r="508" spans="7:11" x14ac:dyDescent="0.25">
      <c r="G508" s="1"/>
      <c r="H508" s="1"/>
      <c r="I508" s="1"/>
      <c r="J508" s="1"/>
      <c r="K508" s="1"/>
    </row>
    <row r="509" spans="7:11" x14ac:dyDescent="0.25">
      <c r="G509" s="1"/>
      <c r="H509" s="1"/>
      <c r="I509" s="1"/>
      <c r="J509" s="1"/>
      <c r="K509" s="1"/>
    </row>
    <row r="510" spans="7:11" x14ac:dyDescent="0.25">
      <c r="G510" s="1"/>
      <c r="H510" s="1"/>
      <c r="I510" s="1"/>
      <c r="J510" s="1"/>
      <c r="K510" s="1"/>
    </row>
    <row r="511" spans="7:11" x14ac:dyDescent="0.25">
      <c r="G511" s="1"/>
      <c r="H511" s="1"/>
      <c r="I511" s="1"/>
      <c r="J511" s="1"/>
      <c r="K511" s="1"/>
    </row>
    <row r="512" spans="7:11" x14ac:dyDescent="0.25">
      <c r="G512" s="1"/>
      <c r="H512" s="1"/>
      <c r="I512" s="1"/>
      <c r="J512" s="1"/>
      <c r="K512" s="1"/>
    </row>
    <row r="513" spans="7:11" x14ac:dyDescent="0.25">
      <c r="G513" s="1"/>
      <c r="H513" s="1"/>
      <c r="I513" s="1"/>
      <c r="J513" s="1"/>
      <c r="K513" s="1"/>
    </row>
    <row r="514" spans="7:11" x14ac:dyDescent="0.25">
      <c r="G514" s="1"/>
      <c r="H514" s="1"/>
      <c r="I514" s="1"/>
      <c r="J514" s="1"/>
      <c r="K514" s="1"/>
    </row>
    <row r="515" spans="7:11" x14ac:dyDescent="0.25">
      <c r="G515" s="1"/>
      <c r="H515" s="1"/>
      <c r="I515" s="1"/>
      <c r="J515" s="1"/>
      <c r="K515" s="1"/>
    </row>
    <row r="516" spans="7:11" x14ac:dyDescent="0.25">
      <c r="G516" s="1"/>
      <c r="H516" s="1"/>
      <c r="I516" s="1"/>
      <c r="J516" s="1"/>
      <c r="K516" s="1"/>
    </row>
    <row r="517" spans="7:11" x14ac:dyDescent="0.25">
      <c r="G517" s="1"/>
      <c r="H517" s="1"/>
      <c r="I517" s="1"/>
      <c r="J517" s="1"/>
      <c r="K517" s="1"/>
    </row>
    <row r="518" spans="7:11" x14ac:dyDescent="0.25">
      <c r="G518" s="1"/>
      <c r="H518" s="1"/>
      <c r="I518" s="1"/>
      <c r="J518" s="1"/>
      <c r="K518" s="1"/>
    </row>
    <row r="519" spans="7:11" x14ac:dyDescent="0.25">
      <c r="G519" s="1"/>
      <c r="H519" s="1"/>
      <c r="I519" s="1"/>
      <c r="J519" s="1"/>
      <c r="K519" s="1"/>
    </row>
    <row r="520" spans="7:11" x14ac:dyDescent="0.25">
      <c r="G520" s="1"/>
      <c r="H520" s="1"/>
      <c r="I520" s="1"/>
      <c r="J520" s="1"/>
      <c r="K520" s="1"/>
    </row>
    <row r="521" spans="7:11" x14ac:dyDescent="0.25">
      <c r="G521" s="1"/>
      <c r="H521" s="1"/>
      <c r="I521" s="1"/>
      <c r="J521" s="1"/>
      <c r="K521" s="1"/>
    </row>
    <row r="522" spans="7:11" x14ac:dyDescent="0.25">
      <c r="G522" s="1"/>
      <c r="H522" s="1"/>
      <c r="I522" s="1"/>
      <c r="J522" s="1"/>
      <c r="K522" s="1"/>
    </row>
    <row r="523" spans="7:11" x14ac:dyDescent="0.25">
      <c r="G523" s="1"/>
      <c r="H523" s="1"/>
      <c r="I523" s="1"/>
      <c r="J523" s="1"/>
      <c r="K523" s="1"/>
    </row>
    <row r="524" spans="7:11" x14ac:dyDescent="0.25">
      <c r="G524" s="1"/>
      <c r="H524" s="1"/>
      <c r="I524" s="1"/>
      <c r="J524" s="1"/>
      <c r="K524" s="1"/>
    </row>
    <row r="525" spans="7:11" x14ac:dyDescent="0.25">
      <c r="G525" s="1"/>
      <c r="H525" s="1"/>
      <c r="I525" s="1"/>
      <c r="J525" s="1"/>
      <c r="K525" s="1"/>
    </row>
    <row r="526" spans="7:11" x14ac:dyDescent="0.25">
      <c r="G526" s="1"/>
      <c r="H526" s="1"/>
      <c r="I526" s="1"/>
      <c r="J526" s="1"/>
      <c r="K526" s="1"/>
    </row>
    <row r="527" spans="7:11" x14ac:dyDescent="0.25">
      <c r="G527" s="1"/>
      <c r="H527" s="1"/>
      <c r="I527" s="1"/>
      <c r="J527" s="1"/>
      <c r="K527" s="1"/>
    </row>
    <row r="528" spans="7:11" x14ac:dyDescent="0.25">
      <c r="G528" s="1"/>
      <c r="H528" s="1"/>
      <c r="I528" s="1"/>
      <c r="J528" s="1"/>
      <c r="K528" s="1"/>
    </row>
    <row r="529" spans="7:11" x14ac:dyDescent="0.25">
      <c r="G529" s="1"/>
      <c r="H529" s="1"/>
      <c r="I529" s="1"/>
      <c r="J529" s="1"/>
      <c r="K529" s="1"/>
    </row>
    <row r="530" spans="7:11" x14ac:dyDescent="0.25">
      <c r="G530" s="1"/>
      <c r="H530" s="1"/>
      <c r="I530" s="1"/>
      <c r="J530" s="1"/>
      <c r="K530" s="1"/>
    </row>
    <row r="531" spans="7:11" x14ac:dyDescent="0.25">
      <c r="G531" s="1"/>
      <c r="H531" s="1"/>
      <c r="I531" s="1"/>
      <c r="J531" s="1"/>
      <c r="K531" s="1"/>
    </row>
    <row r="532" spans="7:11" x14ac:dyDescent="0.25">
      <c r="G532" s="1"/>
      <c r="H532" s="1"/>
      <c r="I532" s="1"/>
      <c r="J532" s="1"/>
      <c r="K532" s="1"/>
    </row>
    <row r="533" spans="7:11" x14ac:dyDescent="0.25">
      <c r="G533" s="1"/>
      <c r="H533" s="1"/>
      <c r="I533" s="1"/>
      <c r="J533" s="1"/>
      <c r="K533" s="1"/>
    </row>
    <row r="534" spans="7:11" x14ac:dyDescent="0.25">
      <c r="G534" s="1"/>
      <c r="H534" s="1"/>
      <c r="I534" s="1"/>
      <c r="J534" s="1"/>
      <c r="K534" s="1"/>
    </row>
    <row r="535" spans="7:11" x14ac:dyDescent="0.25">
      <c r="G535" s="1"/>
      <c r="H535" s="1"/>
      <c r="I535" s="1"/>
      <c r="J535" s="1"/>
      <c r="K535" s="1"/>
    </row>
    <row r="536" spans="7:11" x14ac:dyDescent="0.25">
      <c r="G536" s="1"/>
      <c r="H536" s="1"/>
      <c r="I536" s="1"/>
      <c r="J536" s="1"/>
      <c r="K536" s="1"/>
    </row>
    <row r="537" spans="7:11" x14ac:dyDescent="0.25">
      <c r="G537" s="1"/>
      <c r="H537" s="1"/>
      <c r="I537" s="1"/>
      <c r="J537" s="1"/>
      <c r="K537" s="1"/>
    </row>
    <row r="538" spans="7:11" x14ac:dyDescent="0.25">
      <c r="G538" s="1"/>
      <c r="H538" s="1"/>
      <c r="I538" s="1"/>
      <c r="J538" s="1"/>
      <c r="K538" s="1"/>
    </row>
    <row r="539" spans="7:11" x14ac:dyDescent="0.25">
      <c r="G539" s="1"/>
      <c r="H539" s="1"/>
      <c r="I539" s="1"/>
      <c r="J539" s="1"/>
      <c r="K539" s="1"/>
    </row>
    <row r="540" spans="7:11" x14ac:dyDescent="0.25">
      <c r="G540" s="1"/>
      <c r="H540" s="1"/>
      <c r="I540" s="1"/>
      <c r="J540" s="1"/>
      <c r="K540" s="1"/>
    </row>
    <row r="541" spans="7:11" x14ac:dyDescent="0.25">
      <c r="G541" s="1"/>
      <c r="H541" s="1"/>
      <c r="I541" s="1"/>
      <c r="J541" s="1"/>
      <c r="K541" s="1"/>
    </row>
    <row r="542" spans="7:11" x14ac:dyDescent="0.25">
      <c r="G542" s="1"/>
      <c r="H542" s="1"/>
      <c r="I542" s="1"/>
      <c r="J542" s="1"/>
      <c r="K542" s="1"/>
    </row>
    <row r="543" spans="7:11" x14ac:dyDescent="0.25">
      <c r="G543" s="1"/>
      <c r="H543" s="1"/>
      <c r="I543" s="1"/>
      <c r="J543" s="1"/>
      <c r="K543" s="1"/>
    </row>
    <row r="544" spans="7:11" x14ac:dyDescent="0.25">
      <c r="G544" s="1"/>
      <c r="H544" s="1"/>
      <c r="I544" s="1"/>
      <c r="J544" s="1"/>
      <c r="K544" s="1"/>
    </row>
    <row r="545" spans="7:11" x14ac:dyDescent="0.25">
      <c r="G545" s="1"/>
      <c r="H545" s="1"/>
      <c r="I545" s="1"/>
      <c r="J545" s="1"/>
      <c r="K545" s="1"/>
    </row>
    <row r="546" spans="7:11" x14ac:dyDescent="0.25">
      <c r="G546" s="1"/>
      <c r="H546" s="1"/>
      <c r="I546" s="1"/>
      <c r="J546" s="1"/>
      <c r="K546" s="1"/>
    </row>
    <row r="547" spans="7:11" x14ac:dyDescent="0.25">
      <c r="G547" s="1"/>
      <c r="H547" s="1"/>
      <c r="I547" s="1"/>
      <c r="J547" s="1"/>
      <c r="K547" s="1"/>
    </row>
    <row r="548" spans="7:11" x14ac:dyDescent="0.25">
      <c r="G548" s="1"/>
      <c r="H548" s="1"/>
      <c r="I548" s="1"/>
      <c r="J548" s="1"/>
      <c r="K548" s="1"/>
    </row>
    <row r="549" spans="7:11" x14ac:dyDescent="0.25">
      <c r="G549" s="1"/>
      <c r="H549" s="1"/>
      <c r="I549" s="1"/>
      <c r="J549" s="1"/>
      <c r="K549" s="1"/>
    </row>
    <row r="550" spans="7:11" x14ac:dyDescent="0.25">
      <c r="G550" s="1"/>
      <c r="H550" s="1"/>
      <c r="I550" s="1"/>
      <c r="J550" s="1"/>
      <c r="K550" s="1"/>
    </row>
    <row r="551" spans="7:11" x14ac:dyDescent="0.25">
      <c r="G551" s="1"/>
      <c r="H551" s="1"/>
      <c r="I551" s="1"/>
      <c r="J551" s="1"/>
      <c r="K551" s="1"/>
    </row>
    <row r="552" spans="7:11" x14ac:dyDescent="0.25">
      <c r="G552" s="1"/>
      <c r="H552" s="1"/>
      <c r="I552" s="1"/>
      <c r="J552" s="1"/>
      <c r="K552" s="1"/>
    </row>
    <row r="553" spans="7:11" x14ac:dyDescent="0.25">
      <c r="G553" s="1"/>
      <c r="H553" s="1"/>
      <c r="I553" s="1"/>
      <c r="J553" s="1"/>
      <c r="K553" s="1"/>
    </row>
    <row r="554" spans="7:11" x14ac:dyDescent="0.25">
      <c r="G554" s="1"/>
      <c r="H554" s="1"/>
      <c r="I554" s="1"/>
      <c r="J554" s="1"/>
      <c r="K554" s="1"/>
    </row>
    <row r="555" spans="7:11" x14ac:dyDescent="0.25">
      <c r="G555" s="1"/>
      <c r="H555" s="1"/>
      <c r="I555" s="1"/>
      <c r="J555" s="1"/>
      <c r="K555" s="1"/>
    </row>
    <row r="556" spans="7:11" x14ac:dyDescent="0.25">
      <c r="G556" s="1"/>
      <c r="H556" s="1"/>
      <c r="I556" s="1"/>
      <c r="J556" s="1"/>
      <c r="K556" s="1"/>
    </row>
    <row r="557" spans="7:11" x14ac:dyDescent="0.25">
      <c r="G557" s="1"/>
      <c r="H557" s="1"/>
      <c r="I557" s="1"/>
      <c r="J557" s="1"/>
      <c r="K557" s="1"/>
    </row>
    <row r="558" spans="7:11" x14ac:dyDescent="0.25">
      <c r="G558" s="1"/>
      <c r="H558" s="1"/>
      <c r="I558" s="1"/>
      <c r="J558" s="1"/>
      <c r="K558" s="1"/>
    </row>
    <row r="559" spans="7:11" x14ac:dyDescent="0.25">
      <c r="G559" s="1"/>
      <c r="H559" s="1"/>
      <c r="I559" s="1"/>
      <c r="J559" s="1"/>
      <c r="K559" s="1"/>
    </row>
    <row r="560" spans="7:11" x14ac:dyDescent="0.25">
      <c r="G560" s="1"/>
      <c r="H560" s="1"/>
      <c r="I560" s="1"/>
      <c r="J560" s="1"/>
      <c r="K560" s="1"/>
    </row>
    <row r="561" spans="7:11" x14ac:dyDescent="0.25">
      <c r="G561" s="1"/>
      <c r="H561" s="1"/>
      <c r="I561" s="1"/>
      <c r="J561" s="1"/>
      <c r="K561" s="1"/>
    </row>
    <row r="562" spans="7:11" x14ac:dyDescent="0.25">
      <c r="G562" s="1"/>
      <c r="H562" s="1"/>
      <c r="I562" s="1"/>
      <c r="J562" s="1"/>
      <c r="K562" s="1"/>
    </row>
    <row r="563" spans="7:11" x14ac:dyDescent="0.25">
      <c r="G563" s="1"/>
      <c r="H563" s="1"/>
      <c r="I563" s="1"/>
      <c r="J563" s="1"/>
      <c r="K563" s="1"/>
    </row>
    <row r="564" spans="7:11" x14ac:dyDescent="0.25">
      <c r="G564" s="1"/>
      <c r="H564" s="1"/>
      <c r="I564" s="1"/>
      <c r="J564" s="1"/>
      <c r="K564" s="1"/>
    </row>
    <row r="565" spans="7:11" x14ac:dyDescent="0.25">
      <c r="G565" s="1"/>
      <c r="H565" s="1"/>
      <c r="I565" s="1"/>
      <c r="J565" s="1"/>
      <c r="K565" s="1"/>
    </row>
    <row r="566" spans="7:11" x14ac:dyDescent="0.25">
      <c r="G566" s="1"/>
      <c r="H566" s="1"/>
      <c r="I566" s="1"/>
      <c r="J566" s="1"/>
      <c r="K566" s="1"/>
    </row>
    <row r="567" spans="7:11" x14ac:dyDescent="0.25">
      <c r="G567" s="1"/>
      <c r="H567" s="1"/>
      <c r="I567" s="1"/>
      <c r="J567" s="1"/>
      <c r="K567" s="1"/>
    </row>
    <row r="568" spans="7:11" x14ac:dyDescent="0.25">
      <c r="G568" s="1"/>
      <c r="H568" s="1"/>
      <c r="I568" s="1"/>
      <c r="J568" s="1"/>
      <c r="K568" s="1"/>
    </row>
    <row r="569" spans="7:11" x14ac:dyDescent="0.25">
      <c r="G569" s="1"/>
      <c r="H569" s="1"/>
      <c r="I569" s="1"/>
      <c r="J569" s="1"/>
      <c r="K569" s="1"/>
    </row>
    <row r="570" spans="7:11" x14ac:dyDescent="0.25">
      <c r="G570" s="1"/>
      <c r="H570" s="1"/>
      <c r="I570" s="1"/>
      <c r="J570" s="1"/>
      <c r="K570" s="1"/>
    </row>
    <row r="571" spans="7:11" x14ac:dyDescent="0.25">
      <c r="G571" s="1"/>
      <c r="H571" s="1"/>
      <c r="I571" s="1"/>
      <c r="J571" s="1"/>
      <c r="K571" s="1"/>
    </row>
    <row r="572" spans="7:11" x14ac:dyDescent="0.25">
      <c r="G572" s="1"/>
      <c r="H572" s="1"/>
      <c r="I572" s="1"/>
      <c r="J572" s="1"/>
      <c r="K572" s="1"/>
    </row>
    <row r="573" spans="7:11" x14ac:dyDescent="0.25">
      <c r="G573" s="1"/>
      <c r="H573" s="1"/>
      <c r="I573" s="1"/>
      <c r="J573" s="1"/>
      <c r="K573" s="1"/>
    </row>
    <row r="574" spans="7:11" x14ac:dyDescent="0.25">
      <c r="G574" s="1"/>
      <c r="H574" s="1"/>
      <c r="I574" s="1"/>
      <c r="J574" s="1"/>
      <c r="K574" s="1"/>
    </row>
    <row r="575" spans="7:11" x14ac:dyDescent="0.25">
      <c r="G575" s="1"/>
      <c r="H575" s="1"/>
      <c r="I575" s="1"/>
      <c r="J575" s="1"/>
      <c r="K575" s="1"/>
    </row>
    <row r="576" spans="7:11" x14ac:dyDescent="0.25">
      <c r="G576" s="1"/>
      <c r="H576" s="1"/>
      <c r="I576" s="1"/>
      <c r="J576" s="1"/>
      <c r="K576" s="1"/>
    </row>
    <row r="577" spans="7:11" x14ac:dyDescent="0.25">
      <c r="G577" s="1"/>
      <c r="H577" s="1"/>
      <c r="I577" s="1"/>
      <c r="J577" s="1"/>
      <c r="K577" s="1"/>
    </row>
    <row r="578" spans="7:11" x14ac:dyDescent="0.25">
      <c r="G578" s="1"/>
      <c r="H578" s="1"/>
      <c r="I578" s="1"/>
      <c r="J578" s="1"/>
      <c r="K578" s="1"/>
    </row>
    <row r="579" spans="7:11" x14ac:dyDescent="0.25">
      <c r="G579" s="1"/>
      <c r="H579" s="1"/>
      <c r="I579" s="1"/>
      <c r="J579" s="1"/>
      <c r="K579" s="1"/>
    </row>
    <row r="580" spans="7:11" x14ac:dyDescent="0.25">
      <c r="G580" s="1"/>
      <c r="H580" s="1"/>
      <c r="I580" s="1"/>
      <c r="J580" s="1"/>
      <c r="K580" s="1"/>
    </row>
    <row r="581" spans="7:11" x14ac:dyDescent="0.25">
      <c r="G581" s="1"/>
      <c r="H581" s="1"/>
      <c r="I581" s="1"/>
      <c r="J581" s="1"/>
      <c r="K581" s="1"/>
    </row>
    <row r="582" spans="7:11" x14ac:dyDescent="0.25">
      <c r="G582" s="1"/>
      <c r="H582" s="1"/>
      <c r="I582" s="1"/>
      <c r="J582" s="1"/>
      <c r="K582" s="1"/>
    </row>
    <row r="583" spans="7:11" x14ac:dyDescent="0.25">
      <c r="G583" s="1"/>
      <c r="H583" s="1"/>
      <c r="I583" s="1"/>
      <c r="J583" s="1"/>
      <c r="K583" s="1"/>
    </row>
    <row r="584" spans="7:11" x14ac:dyDescent="0.25">
      <c r="G584" s="1"/>
      <c r="H584" s="1"/>
      <c r="I584" s="1"/>
      <c r="J584" s="1"/>
      <c r="K584" s="1"/>
    </row>
    <row r="585" spans="7:11" x14ac:dyDescent="0.25">
      <c r="G585" s="1"/>
      <c r="H585" s="1"/>
      <c r="I585" s="1"/>
      <c r="J585" s="1"/>
      <c r="K585" s="1"/>
    </row>
    <row r="586" spans="7:11" x14ac:dyDescent="0.25">
      <c r="G586" s="1"/>
      <c r="H586" s="1"/>
      <c r="I586" s="1"/>
      <c r="J586" s="1"/>
      <c r="K586" s="1"/>
    </row>
    <row r="587" spans="7:11" x14ac:dyDescent="0.25">
      <c r="G587" s="1"/>
      <c r="H587" s="1"/>
      <c r="I587" s="1"/>
      <c r="J587" s="1"/>
      <c r="K587" s="1"/>
    </row>
    <row r="588" spans="7:11" x14ac:dyDescent="0.25">
      <c r="G588" s="1"/>
      <c r="H588" s="1"/>
      <c r="I588" s="1"/>
      <c r="J588" s="1"/>
      <c r="K588" s="1"/>
    </row>
    <row r="589" spans="7:11" x14ac:dyDescent="0.25">
      <c r="G589" s="1"/>
      <c r="H589" s="1"/>
      <c r="I589" s="1"/>
      <c r="J589" s="1"/>
      <c r="K589" s="1"/>
    </row>
    <row r="590" spans="7:11" x14ac:dyDescent="0.25">
      <c r="G590" s="1"/>
      <c r="H590" s="1"/>
      <c r="I590" s="1"/>
      <c r="J590" s="1"/>
      <c r="K590" s="1"/>
    </row>
    <row r="591" spans="7:11" x14ac:dyDescent="0.25">
      <c r="G591" s="1"/>
      <c r="H591" s="1"/>
      <c r="I591" s="1"/>
      <c r="J591" s="1"/>
      <c r="K591" s="1"/>
    </row>
    <row r="592" spans="7:11" x14ac:dyDescent="0.25">
      <c r="G592" s="1"/>
      <c r="H592" s="1"/>
      <c r="I592" s="1"/>
      <c r="J592" s="1"/>
      <c r="K592" s="1"/>
    </row>
    <row r="593" spans="7:11" x14ac:dyDescent="0.25">
      <c r="G593" s="1"/>
      <c r="H593" s="1"/>
      <c r="I593" s="1"/>
      <c r="J593" s="1"/>
      <c r="K593" s="1"/>
    </row>
    <row r="594" spans="7:11" x14ac:dyDescent="0.25">
      <c r="G594" s="1"/>
      <c r="H594" s="1"/>
      <c r="I594" s="1"/>
      <c r="J594" s="1"/>
      <c r="K594" s="1"/>
    </row>
    <row r="595" spans="7:11" x14ac:dyDescent="0.25">
      <c r="G595" s="1"/>
      <c r="H595" s="1"/>
      <c r="I595" s="1"/>
      <c r="J595" s="1"/>
      <c r="K595" s="1"/>
    </row>
    <row r="596" spans="7:11" x14ac:dyDescent="0.25">
      <c r="G596" s="1"/>
      <c r="H596" s="1"/>
      <c r="I596" s="1"/>
      <c r="J596" s="1"/>
      <c r="K596" s="1"/>
    </row>
    <row r="597" spans="7:11" x14ac:dyDescent="0.25">
      <c r="G597" s="1"/>
      <c r="H597" s="1"/>
      <c r="I597" s="1"/>
      <c r="J597" s="1"/>
      <c r="K597" s="1"/>
    </row>
    <row r="598" spans="7:11" x14ac:dyDescent="0.25">
      <c r="G598" s="1"/>
      <c r="H598" s="1"/>
      <c r="I598" s="1"/>
      <c r="J598" s="1"/>
      <c r="K598" s="1"/>
    </row>
    <row r="599" spans="7:11" x14ac:dyDescent="0.25">
      <c r="G599" s="1"/>
      <c r="H599" s="1"/>
      <c r="I599" s="1"/>
      <c r="J599" s="1"/>
      <c r="K599" s="1"/>
    </row>
    <row r="600" spans="7:11" x14ac:dyDescent="0.25">
      <c r="G600" s="1"/>
      <c r="H600" s="1"/>
      <c r="I600" s="1"/>
      <c r="J600" s="1"/>
      <c r="K600" s="1"/>
    </row>
    <row r="601" spans="7:11" x14ac:dyDescent="0.25">
      <c r="G601" s="1"/>
      <c r="H601" s="1"/>
      <c r="I601" s="1"/>
      <c r="J601" s="1"/>
      <c r="K601" s="1"/>
    </row>
    <row r="602" spans="7:11" x14ac:dyDescent="0.25">
      <c r="G602" s="1"/>
      <c r="H602" s="1"/>
      <c r="I602" s="1"/>
      <c r="J602" s="1"/>
      <c r="K602" s="1"/>
    </row>
    <row r="603" spans="7:11" x14ac:dyDescent="0.25">
      <c r="G603" s="1"/>
      <c r="H603" s="1"/>
      <c r="I603" s="1"/>
      <c r="J603" s="1"/>
      <c r="K603" s="1"/>
    </row>
    <row r="604" spans="7:11" x14ac:dyDescent="0.25">
      <c r="G604" s="1"/>
      <c r="H604" s="1"/>
      <c r="I604" s="1"/>
      <c r="J604" s="1"/>
      <c r="K604" s="1"/>
    </row>
    <row r="605" spans="7:11" x14ac:dyDescent="0.25">
      <c r="G605" s="1"/>
      <c r="H605" s="1"/>
      <c r="I605" s="1"/>
      <c r="J605" s="1"/>
      <c r="K605" s="1"/>
    </row>
    <row r="606" spans="7:11" x14ac:dyDescent="0.25">
      <c r="G606" s="1"/>
      <c r="H606" s="1"/>
      <c r="I606" s="1"/>
      <c r="J606" s="1"/>
      <c r="K606" s="1"/>
    </row>
    <row r="607" spans="7:11" x14ac:dyDescent="0.25">
      <c r="G607" s="1"/>
      <c r="H607" s="1"/>
      <c r="I607" s="1"/>
      <c r="J607" s="1"/>
      <c r="K607" s="1"/>
    </row>
    <row r="608" spans="7:11" x14ac:dyDescent="0.25">
      <c r="G608" s="1"/>
      <c r="H608" s="1"/>
      <c r="I608" s="1"/>
      <c r="J608" s="1"/>
      <c r="K608" s="1"/>
    </row>
    <row r="609" spans="7:11" x14ac:dyDescent="0.25">
      <c r="G609" s="1"/>
      <c r="H609" s="1"/>
      <c r="I609" s="1"/>
      <c r="J609" s="1"/>
      <c r="K609" s="1"/>
    </row>
    <row r="610" spans="7:11" x14ac:dyDescent="0.25">
      <c r="G610" s="1"/>
      <c r="H610" s="1"/>
      <c r="I610" s="1"/>
      <c r="J610" s="1"/>
      <c r="K610" s="1"/>
    </row>
    <row r="611" spans="7:11" x14ac:dyDescent="0.25">
      <c r="G611" s="1"/>
      <c r="H611" s="1"/>
      <c r="I611" s="1"/>
      <c r="J611" s="1"/>
      <c r="K611" s="1"/>
    </row>
    <row r="612" spans="7:11" x14ac:dyDescent="0.25">
      <c r="G612" s="1"/>
      <c r="H612" s="1"/>
      <c r="I612" s="1"/>
      <c r="J612" s="1"/>
      <c r="K612" s="1"/>
    </row>
    <row r="613" spans="7:11" x14ac:dyDescent="0.25">
      <c r="G613" s="1"/>
      <c r="H613" s="1"/>
      <c r="I613" s="1"/>
      <c r="J613" s="1"/>
      <c r="K613" s="1"/>
    </row>
    <row r="614" spans="7:11" x14ac:dyDescent="0.25">
      <c r="G614" s="1"/>
      <c r="H614" s="1"/>
      <c r="I614" s="1"/>
      <c r="J614" s="1"/>
      <c r="K614" s="1"/>
    </row>
    <row r="615" spans="7:11" x14ac:dyDescent="0.25">
      <c r="G615" s="1"/>
      <c r="H615" s="1"/>
      <c r="I615" s="1"/>
      <c r="J615" s="1"/>
      <c r="K615" s="1"/>
    </row>
    <row r="616" spans="7:11" x14ac:dyDescent="0.25">
      <c r="G616" s="1"/>
      <c r="H616" s="1"/>
      <c r="I616" s="1"/>
      <c r="J616" s="1"/>
      <c r="K616" s="1"/>
    </row>
    <row r="617" spans="7:11" x14ac:dyDescent="0.25">
      <c r="G617" s="1"/>
      <c r="H617" s="1"/>
      <c r="I617" s="1"/>
      <c r="J617" s="1"/>
      <c r="K617" s="1"/>
    </row>
    <row r="618" spans="7:11" x14ac:dyDescent="0.25">
      <c r="G618" s="1"/>
      <c r="H618" s="1"/>
      <c r="I618" s="1"/>
      <c r="J618" s="1"/>
      <c r="K618" s="1"/>
    </row>
    <row r="619" spans="7:11" x14ac:dyDescent="0.25">
      <c r="G619" s="1"/>
      <c r="H619" s="1"/>
      <c r="I619" s="1"/>
      <c r="J619" s="1"/>
      <c r="K619" s="1"/>
    </row>
    <row r="620" spans="7:11" x14ac:dyDescent="0.25">
      <c r="G620" s="1"/>
      <c r="H620" s="1"/>
      <c r="I620" s="1"/>
      <c r="J620" s="1"/>
      <c r="K620" s="1"/>
    </row>
    <row r="621" spans="7:11" x14ac:dyDescent="0.25">
      <c r="G621" s="1"/>
      <c r="H621" s="1"/>
      <c r="I621" s="1"/>
      <c r="J621" s="1"/>
      <c r="K621" s="1"/>
    </row>
    <row r="622" spans="7:11" x14ac:dyDescent="0.25">
      <c r="G622" s="1"/>
      <c r="H622" s="1"/>
      <c r="I622" s="1"/>
      <c r="J622" s="1"/>
      <c r="K622" s="1"/>
    </row>
    <row r="623" spans="7:11" x14ac:dyDescent="0.25">
      <c r="G623" s="1"/>
      <c r="H623" s="1"/>
      <c r="I623" s="1"/>
      <c r="J623" s="1"/>
      <c r="K623" s="1"/>
    </row>
    <row r="624" spans="7:11" x14ac:dyDescent="0.25">
      <c r="G624" s="1"/>
      <c r="H624" s="1"/>
      <c r="I624" s="1"/>
      <c r="J624" s="1"/>
      <c r="K624" s="1"/>
    </row>
    <row r="625" spans="7:11" x14ac:dyDescent="0.25">
      <c r="G625" s="1"/>
      <c r="H625" s="1"/>
      <c r="I625" s="1"/>
      <c r="J625" s="1"/>
      <c r="K625" s="1"/>
    </row>
    <row r="626" spans="7:11" x14ac:dyDescent="0.25">
      <c r="G626" s="1"/>
      <c r="H626" s="1"/>
      <c r="I626" s="1"/>
      <c r="J626" s="1"/>
      <c r="K626" s="1"/>
    </row>
    <row r="627" spans="7:11" x14ac:dyDescent="0.25">
      <c r="G627" s="1"/>
      <c r="H627" s="1"/>
      <c r="I627" s="1"/>
      <c r="J627" s="1"/>
      <c r="K627" s="1"/>
    </row>
    <row r="628" spans="7:11" x14ac:dyDescent="0.25">
      <c r="G628" s="1"/>
      <c r="H628" s="1"/>
      <c r="I628" s="1"/>
      <c r="J628" s="1"/>
      <c r="K628" s="1"/>
    </row>
    <row r="629" spans="7:11" x14ac:dyDescent="0.25">
      <c r="G629" s="1"/>
      <c r="H629" s="1"/>
      <c r="I629" s="1"/>
      <c r="J629" s="1"/>
      <c r="K629" s="1"/>
    </row>
    <row r="630" spans="7:11" x14ac:dyDescent="0.25">
      <c r="G630" s="1"/>
      <c r="H630" s="1"/>
      <c r="I630" s="1"/>
      <c r="J630" s="1"/>
      <c r="K630" s="1"/>
    </row>
    <row r="631" spans="7:11" x14ac:dyDescent="0.25">
      <c r="G631" s="1"/>
      <c r="H631" s="1"/>
      <c r="I631" s="1"/>
      <c r="J631" s="1"/>
      <c r="K631" s="1"/>
    </row>
    <row r="632" spans="7:11" x14ac:dyDescent="0.25">
      <c r="G632" s="1"/>
      <c r="H632" s="1"/>
      <c r="I632" s="1"/>
      <c r="J632" s="1"/>
      <c r="K632" s="1"/>
    </row>
    <row r="633" spans="7:11" x14ac:dyDescent="0.25">
      <c r="G633" s="1"/>
      <c r="H633" s="1"/>
      <c r="I633" s="1"/>
      <c r="J633" s="1"/>
      <c r="K633" s="1"/>
    </row>
    <row r="634" spans="7:11" x14ac:dyDescent="0.25">
      <c r="G634" s="1"/>
      <c r="H634" s="1"/>
      <c r="I634" s="1"/>
      <c r="J634" s="1"/>
      <c r="K634" s="1"/>
    </row>
    <row r="635" spans="7:11" x14ac:dyDescent="0.25">
      <c r="G635" s="1"/>
      <c r="H635" s="1"/>
      <c r="I635" s="1"/>
      <c r="J635" s="1"/>
      <c r="K635" s="1"/>
    </row>
    <row r="636" spans="7:11" x14ac:dyDescent="0.25">
      <c r="G636" s="1"/>
      <c r="H636" s="1"/>
      <c r="I636" s="1"/>
      <c r="J636" s="1"/>
      <c r="K636" s="1"/>
    </row>
    <row r="637" spans="7:11" x14ac:dyDescent="0.25">
      <c r="G637" s="1"/>
      <c r="H637" s="1"/>
      <c r="I637" s="1"/>
      <c r="J637" s="1"/>
      <c r="K637" s="1"/>
    </row>
    <row r="638" spans="7:11" x14ac:dyDescent="0.25">
      <c r="G638" s="1"/>
      <c r="H638" s="1"/>
      <c r="I638" s="1"/>
      <c r="J638" s="1"/>
      <c r="K638" s="1"/>
    </row>
    <row r="639" spans="7:11" x14ac:dyDescent="0.25">
      <c r="G639" s="1"/>
      <c r="H639" s="1"/>
      <c r="I639" s="1"/>
      <c r="J639" s="1"/>
      <c r="K639" s="1"/>
    </row>
    <row r="640" spans="7:11" x14ac:dyDescent="0.25">
      <c r="G640" s="1"/>
      <c r="H640" s="1"/>
      <c r="I640" s="1"/>
      <c r="J640" s="1"/>
      <c r="K640" s="1"/>
    </row>
    <row r="641" spans="7:11" x14ac:dyDescent="0.25">
      <c r="G641" s="1"/>
      <c r="H641" s="1"/>
      <c r="I641" s="1"/>
      <c r="J641" s="1"/>
      <c r="K641" s="1"/>
    </row>
    <row r="642" spans="7:11" x14ac:dyDescent="0.25">
      <c r="G642" s="1"/>
      <c r="H642" s="1"/>
      <c r="I642" s="1"/>
      <c r="J642" s="1"/>
      <c r="K642" s="1"/>
    </row>
    <row r="643" spans="7:11" x14ac:dyDescent="0.25">
      <c r="G643" s="1"/>
      <c r="H643" s="1"/>
      <c r="I643" s="1"/>
      <c r="J643" s="1"/>
      <c r="K643" s="1"/>
    </row>
    <row r="644" spans="7:11" x14ac:dyDescent="0.25">
      <c r="G644" s="1"/>
      <c r="H644" s="1"/>
      <c r="I644" s="1"/>
      <c r="J644" s="1"/>
      <c r="K644" s="1"/>
    </row>
    <row r="645" spans="7:11" x14ac:dyDescent="0.25">
      <c r="G645" s="1"/>
      <c r="H645" s="1"/>
      <c r="I645" s="1"/>
      <c r="J645" s="1"/>
      <c r="K645" s="1"/>
    </row>
    <row r="646" spans="7:11" x14ac:dyDescent="0.25">
      <c r="G646" s="1"/>
      <c r="H646" s="1"/>
      <c r="I646" s="1"/>
      <c r="J646" s="1"/>
      <c r="K646" s="1"/>
    </row>
    <row r="647" spans="7:11" x14ac:dyDescent="0.25">
      <c r="G647" s="1"/>
      <c r="H647" s="1"/>
      <c r="I647" s="1"/>
      <c r="J647" s="1"/>
      <c r="K647" s="1"/>
    </row>
    <row r="648" spans="7:11" x14ac:dyDescent="0.25">
      <c r="G648" s="1"/>
      <c r="H648" s="1"/>
      <c r="I648" s="1"/>
      <c r="J648" s="1"/>
      <c r="K648" s="1"/>
    </row>
    <row r="649" spans="7:11" x14ac:dyDescent="0.25">
      <c r="G649" s="1"/>
      <c r="H649" s="1"/>
      <c r="I649" s="1"/>
      <c r="J649" s="1"/>
      <c r="K649" s="1"/>
    </row>
    <row r="650" spans="7:11" x14ac:dyDescent="0.25">
      <c r="G650" s="1"/>
      <c r="H650" s="1"/>
      <c r="I650" s="1"/>
      <c r="J650" s="1"/>
      <c r="K650" s="1"/>
    </row>
    <row r="651" spans="7:11" x14ac:dyDescent="0.25">
      <c r="G651" s="1"/>
      <c r="H651" s="1"/>
      <c r="I651" s="1"/>
      <c r="J651" s="1"/>
      <c r="K651" s="1"/>
    </row>
    <row r="652" spans="7:11" x14ac:dyDescent="0.25">
      <c r="G652" s="1"/>
      <c r="H652" s="1"/>
      <c r="I652" s="1"/>
      <c r="J652" s="1"/>
      <c r="K652" s="1"/>
    </row>
    <row r="653" spans="7:11" x14ac:dyDescent="0.25">
      <c r="G653" s="1"/>
      <c r="H653" s="1"/>
      <c r="I653" s="1"/>
      <c r="J653" s="1"/>
      <c r="K653" s="1"/>
    </row>
    <row r="654" spans="7:11" x14ac:dyDescent="0.25">
      <c r="G654" s="1"/>
      <c r="H654" s="1"/>
      <c r="I654" s="1"/>
      <c r="J654" s="1"/>
      <c r="K654" s="1"/>
    </row>
    <row r="655" spans="7:11" x14ac:dyDescent="0.25">
      <c r="G655" s="1"/>
      <c r="H655" s="1"/>
      <c r="I655" s="1"/>
      <c r="J655" s="1"/>
      <c r="K655" s="1"/>
    </row>
    <row r="656" spans="7:11" x14ac:dyDescent="0.25">
      <c r="G656" s="1"/>
      <c r="H656" s="1"/>
      <c r="I656" s="1"/>
      <c r="J656" s="1"/>
      <c r="K656" s="1"/>
    </row>
    <row r="657" spans="7:11" x14ac:dyDescent="0.25">
      <c r="G657" s="1"/>
      <c r="H657" s="1"/>
      <c r="I657" s="1"/>
      <c r="J657" s="1"/>
      <c r="K657" s="1"/>
    </row>
    <row r="658" spans="7:11" x14ac:dyDescent="0.25">
      <c r="G658" s="1"/>
      <c r="H658" s="1"/>
      <c r="I658" s="1"/>
      <c r="J658" s="1"/>
      <c r="K658" s="1"/>
    </row>
    <row r="659" spans="7:11" x14ac:dyDescent="0.25">
      <c r="G659" s="1"/>
      <c r="H659" s="1"/>
      <c r="I659" s="1"/>
      <c r="J659" s="1"/>
      <c r="K659" s="1"/>
    </row>
    <row r="660" spans="7:11" x14ac:dyDescent="0.25">
      <c r="G660" s="1"/>
      <c r="H660" s="1"/>
      <c r="I660" s="1"/>
      <c r="J660" s="1"/>
      <c r="K660" s="1"/>
    </row>
    <row r="661" spans="7:11" x14ac:dyDescent="0.25">
      <c r="G661" s="1"/>
      <c r="H661" s="1"/>
      <c r="I661" s="1"/>
      <c r="J661" s="1"/>
      <c r="K661" s="1"/>
    </row>
    <row r="662" spans="7:11" x14ac:dyDescent="0.25">
      <c r="G662" s="1"/>
      <c r="H662" s="1"/>
      <c r="I662" s="1"/>
      <c r="J662" s="1"/>
      <c r="K662" s="1"/>
    </row>
    <row r="663" spans="7:11" x14ac:dyDescent="0.25">
      <c r="G663" s="1"/>
      <c r="H663" s="1"/>
      <c r="I663" s="1"/>
      <c r="J663" s="1"/>
      <c r="K663" s="1"/>
    </row>
    <row r="664" spans="7:11" x14ac:dyDescent="0.25">
      <c r="G664" s="1"/>
      <c r="H664" s="1"/>
      <c r="I664" s="1"/>
      <c r="J664" s="1"/>
      <c r="K664" s="1"/>
    </row>
    <row r="665" spans="7:11" x14ac:dyDescent="0.25">
      <c r="G665" s="1"/>
      <c r="H665" s="1"/>
      <c r="I665" s="1"/>
      <c r="J665" s="1"/>
      <c r="K665" s="1"/>
    </row>
    <row r="666" spans="7:11" x14ac:dyDescent="0.25">
      <c r="G666" s="1"/>
      <c r="H666" s="1"/>
      <c r="I666" s="1"/>
      <c r="J666" s="1"/>
      <c r="K666" s="1"/>
    </row>
    <row r="667" spans="7:11" x14ac:dyDescent="0.25">
      <c r="G667" s="1"/>
      <c r="H667" s="1"/>
      <c r="I667" s="1"/>
      <c r="J667" s="1"/>
      <c r="K667" s="1"/>
    </row>
    <row r="668" spans="7:11" x14ac:dyDescent="0.25">
      <c r="G668" s="1"/>
      <c r="H668" s="1"/>
      <c r="I668" s="1"/>
      <c r="J668" s="1"/>
      <c r="K668" s="1"/>
    </row>
    <row r="669" spans="7:11" x14ac:dyDescent="0.25">
      <c r="G669" s="1"/>
      <c r="H669" s="1"/>
      <c r="I669" s="1"/>
      <c r="J669" s="1"/>
      <c r="K669" s="1"/>
    </row>
    <row r="670" spans="7:11" x14ac:dyDescent="0.25">
      <c r="G670" s="1"/>
      <c r="H670" s="1"/>
      <c r="I670" s="1"/>
      <c r="J670" s="1"/>
      <c r="K670" s="1"/>
    </row>
    <row r="671" spans="7:11" x14ac:dyDescent="0.25">
      <c r="G671" s="1"/>
      <c r="H671" s="1"/>
      <c r="I671" s="1"/>
      <c r="J671" s="1"/>
      <c r="K671" s="1"/>
    </row>
    <row r="672" spans="7:11" x14ac:dyDescent="0.25">
      <c r="G672" s="1"/>
      <c r="H672" s="1"/>
      <c r="I672" s="1"/>
      <c r="J672" s="1"/>
      <c r="K672" s="1"/>
    </row>
    <row r="673" spans="7:11" x14ac:dyDescent="0.25">
      <c r="G673" s="1"/>
      <c r="H673" s="1"/>
      <c r="I673" s="1"/>
      <c r="J673" s="1"/>
      <c r="K673" s="1"/>
    </row>
    <row r="674" spans="7:11" x14ac:dyDescent="0.25">
      <c r="G674" s="1"/>
      <c r="H674" s="1"/>
      <c r="I674" s="1"/>
      <c r="J674" s="1"/>
      <c r="K674" s="1"/>
    </row>
    <row r="675" spans="7:11" x14ac:dyDescent="0.25">
      <c r="G675" s="1"/>
      <c r="H675" s="1"/>
      <c r="I675" s="1"/>
      <c r="J675" s="1"/>
      <c r="K675" s="1"/>
    </row>
    <row r="676" spans="7:11" x14ac:dyDescent="0.25">
      <c r="G676" s="1"/>
      <c r="H676" s="1"/>
      <c r="I676" s="1"/>
      <c r="J676" s="1"/>
      <c r="K676" s="1"/>
    </row>
    <row r="677" spans="7:11" x14ac:dyDescent="0.25">
      <c r="G677" s="1"/>
      <c r="H677" s="1"/>
      <c r="I677" s="1"/>
      <c r="J677" s="1"/>
      <c r="K677" s="1"/>
    </row>
    <row r="678" spans="7:11" x14ac:dyDescent="0.25">
      <c r="G678" s="1"/>
      <c r="H678" s="1"/>
      <c r="I678" s="1"/>
      <c r="J678" s="1"/>
      <c r="K678" s="1"/>
    </row>
    <row r="679" spans="7:11" x14ac:dyDescent="0.25">
      <c r="G679" s="1"/>
      <c r="H679" s="1"/>
      <c r="I679" s="1"/>
      <c r="J679" s="1"/>
      <c r="K679" s="1"/>
    </row>
    <row r="680" spans="7:11" x14ac:dyDescent="0.25">
      <c r="G680" s="1"/>
      <c r="H680" s="1"/>
      <c r="I680" s="1"/>
      <c r="J680" s="1"/>
      <c r="K680" s="1"/>
    </row>
    <row r="681" spans="7:11" x14ac:dyDescent="0.25">
      <c r="G681" s="1"/>
      <c r="H681" s="1"/>
      <c r="I681" s="1"/>
      <c r="J681" s="1"/>
      <c r="K681" s="1"/>
    </row>
    <row r="682" spans="7:11" x14ac:dyDescent="0.25">
      <c r="G682" s="1"/>
      <c r="H682" s="1"/>
      <c r="I682" s="1"/>
      <c r="J682" s="1"/>
      <c r="K682" s="1"/>
    </row>
    <row r="683" spans="7:11" x14ac:dyDescent="0.25">
      <c r="G683" s="1"/>
      <c r="H683" s="1"/>
      <c r="I683" s="1"/>
      <c r="J683" s="1"/>
      <c r="K683" s="1"/>
    </row>
    <row r="684" spans="7:11" x14ac:dyDescent="0.25">
      <c r="G684" s="1"/>
      <c r="H684" s="1"/>
      <c r="I684" s="1"/>
      <c r="J684" s="1"/>
      <c r="K684" s="1"/>
    </row>
    <row r="685" spans="7:11" x14ac:dyDescent="0.25">
      <c r="G685" s="1"/>
      <c r="H685" s="1"/>
      <c r="I685" s="1"/>
      <c r="J685" s="1"/>
      <c r="K685" s="1"/>
    </row>
    <row r="686" spans="7:11" x14ac:dyDescent="0.25">
      <c r="G686" s="1"/>
      <c r="H686" s="1"/>
      <c r="I686" s="1"/>
      <c r="J686" s="1"/>
      <c r="K686" s="1"/>
    </row>
    <row r="687" spans="7:11" x14ac:dyDescent="0.25">
      <c r="G687" s="1"/>
      <c r="H687" s="1"/>
      <c r="I687" s="1"/>
      <c r="J687" s="1"/>
      <c r="K687" s="1"/>
    </row>
    <row r="688" spans="7:11" x14ac:dyDescent="0.25">
      <c r="G688" s="1"/>
      <c r="H688" s="1"/>
      <c r="I688" s="1"/>
      <c r="J688" s="1"/>
      <c r="K688" s="1"/>
    </row>
    <row r="689" spans="7:11" x14ac:dyDescent="0.25">
      <c r="G689" s="1"/>
      <c r="H689" s="1"/>
      <c r="I689" s="1"/>
      <c r="J689" s="1"/>
      <c r="K689" s="1"/>
    </row>
    <row r="690" spans="7:11" x14ac:dyDescent="0.25">
      <c r="G690" s="1"/>
      <c r="H690" s="1"/>
      <c r="I690" s="1"/>
      <c r="J690" s="1"/>
      <c r="K690" s="1"/>
    </row>
    <row r="691" spans="7:11" x14ac:dyDescent="0.25">
      <c r="G691" s="1"/>
      <c r="H691" s="1"/>
      <c r="I691" s="1"/>
      <c r="J691" s="1"/>
      <c r="K691" s="1"/>
    </row>
    <row r="692" spans="7:11" x14ac:dyDescent="0.25">
      <c r="G692" s="1"/>
      <c r="H692" s="1"/>
      <c r="I692" s="1"/>
      <c r="J692" s="1"/>
      <c r="K692" s="1"/>
    </row>
    <row r="693" spans="7:11" x14ac:dyDescent="0.25">
      <c r="G693" s="1"/>
      <c r="H693" s="1"/>
      <c r="I693" s="1"/>
      <c r="J693" s="1"/>
      <c r="K693" s="1"/>
    </row>
    <row r="694" spans="7:11" x14ac:dyDescent="0.25">
      <c r="G694" s="1"/>
      <c r="H694" s="1"/>
      <c r="I694" s="1"/>
      <c r="J694" s="1"/>
      <c r="K694" s="1"/>
    </row>
    <row r="695" spans="7:11" x14ac:dyDescent="0.25">
      <c r="G695" s="1"/>
      <c r="H695" s="1"/>
      <c r="I695" s="1"/>
      <c r="J695" s="1"/>
      <c r="K695" s="1"/>
    </row>
    <row r="696" spans="7:11" x14ac:dyDescent="0.25">
      <c r="G696" s="1"/>
      <c r="H696" s="1"/>
      <c r="I696" s="1"/>
      <c r="J696" s="1"/>
      <c r="K696" s="1"/>
    </row>
    <row r="697" spans="7:11" x14ac:dyDescent="0.25">
      <c r="G697" s="1"/>
      <c r="H697" s="1"/>
      <c r="I697" s="1"/>
      <c r="J697" s="1"/>
      <c r="K697" s="1"/>
    </row>
    <row r="698" spans="7:11" x14ac:dyDescent="0.25">
      <c r="G698" s="1"/>
      <c r="H698" s="1"/>
      <c r="I698" s="1"/>
      <c r="J698" s="1"/>
      <c r="K698" s="1"/>
    </row>
    <row r="699" spans="7:11" x14ac:dyDescent="0.25">
      <c r="G699" s="1"/>
      <c r="H699" s="1"/>
      <c r="I699" s="1"/>
      <c r="J699" s="1"/>
      <c r="K699" s="1"/>
    </row>
    <row r="700" spans="7:11" x14ac:dyDescent="0.25">
      <c r="G700" s="1"/>
      <c r="H700" s="1"/>
      <c r="I700" s="1"/>
      <c r="J700" s="1"/>
      <c r="K700" s="1"/>
    </row>
    <row r="701" spans="7:11" x14ac:dyDescent="0.25">
      <c r="G701" s="1"/>
      <c r="H701" s="1"/>
      <c r="I701" s="1"/>
      <c r="J701" s="1"/>
      <c r="K701" s="1"/>
    </row>
    <row r="702" spans="7:11" x14ac:dyDescent="0.25">
      <c r="G702" s="1"/>
      <c r="H702" s="1"/>
      <c r="I702" s="1"/>
      <c r="J702" s="1"/>
      <c r="K702" s="1"/>
    </row>
    <row r="703" spans="7:11" x14ac:dyDescent="0.25">
      <c r="G703" s="1"/>
      <c r="H703" s="1"/>
      <c r="I703" s="1"/>
      <c r="J703" s="1"/>
      <c r="K703" s="1"/>
    </row>
    <row r="704" spans="7:11" x14ac:dyDescent="0.25">
      <c r="G704" s="1"/>
      <c r="H704" s="1"/>
      <c r="I704" s="1"/>
      <c r="J704" s="1"/>
      <c r="K704" s="1"/>
    </row>
    <row r="705" spans="7:11" x14ac:dyDescent="0.25">
      <c r="G705" s="1"/>
      <c r="H705" s="1"/>
      <c r="I705" s="1"/>
      <c r="J705" s="1"/>
      <c r="K705" s="1"/>
    </row>
    <row r="706" spans="7:11" x14ac:dyDescent="0.25">
      <c r="G706" s="1"/>
      <c r="H706" s="1"/>
      <c r="I706" s="1"/>
      <c r="J706" s="1"/>
      <c r="K706" s="1"/>
    </row>
    <row r="707" spans="7:11" x14ac:dyDescent="0.25">
      <c r="G707" s="1"/>
      <c r="H707" s="1"/>
      <c r="I707" s="1"/>
      <c r="J707" s="1"/>
      <c r="K707" s="1"/>
    </row>
    <row r="708" spans="7:11" x14ac:dyDescent="0.25">
      <c r="G708" s="1"/>
      <c r="H708" s="1"/>
      <c r="I708" s="1"/>
      <c r="J708" s="1"/>
      <c r="K708" s="1"/>
    </row>
    <row r="709" spans="7:11" x14ac:dyDescent="0.25">
      <c r="G709" s="1"/>
      <c r="H709" s="1"/>
      <c r="I709" s="1"/>
      <c r="J709" s="1"/>
      <c r="K709" s="1"/>
    </row>
    <row r="710" spans="7:11" x14ac:dyDescent="0.25">
      <c r="G710" s="1"/>
      <c r="H710" s="1"/>
      <c r="I710" s="1"/>
      <c r="J710" s="1"/>
      <c r="K710" s="1"/>
    </row>
    <row r="711" spans="7:11" x14ac:dyDescent="0.25">
      <c r="G711" s="1"/>
      <c r="H711" s="1"/>
      <c r="I711" s="1"/>
      <c r="J711" s="1"/>
      <c r="K711" s="1"/>
    </row>
    <row r="712" spans="7:11" x14ac:dyDescent="0.25">
      <c r="G712" s="1"/>
      <c r="H712" s="1"/>
      <c r="I712" s="1"/>
      <c r="J712" s="1"/>
      <c r="K712" s="1"/>
    </row>
    <row r="713" spans="7:11" x14ac:dyDescent="0.25">
      <c r="G713" s="1"/>
      <c r="H713" s="1"/>
      <c r="I713" s="1"/>
      <c r="J713" s="1"/>
      <c r="K713" s="1"/>
    </row>
    <row r="714" spans="7:11" x14ac:dyDescent="0.25">
      <c r="G714" s="1"/>
      <c r="H714" s="1"/>
      <c r="I714" s="1"/>
      <c r="J714" s="1"/>
      <c r="K714" s="1"/>
    </row>
    <row r="715" spans="7:11" x14ac:dyDescent="0.25">
      <c r="G715" s="1"/>
      <c r="H715" s="1"/>
      <c r="I715" s="1"/>
      <c r="J715" s="1"/>
      <c r="K715" s="1"/>
    </row>
    <row r="716" spans="7:11" x14ac:dyDescent="0.25">
      <c r="G716" s="1"/>
      <c r="H716" s="1"/>
      <c r="I716" s="1"/>
      <c r="J716" s="1"/>
      <c r="K716" s="1"/>
    </row>
    <row r="717" spans="7:11" x14ac:dyDescent="0.25">
      <c r="G717" s="1"/>
      <c r="H717" s="1"/>
      <c r="I717" s="1"/>
      <c r="J717" s="1"/>
      <c r="K717" s="1"/>
    </row>
    <row r="718" spans="7:11" x14ac:dyDescent="0.25">
      <c r="G718" s="1"/>
      <c r="H718" s="1"/>
      <c r="I718" s="1"/>
      <c r="J718" s="1"/>
      <c r="K718" s="1"/>
    </row>
    <row r="719" spans="7:11" x14ac:dyDescent="0.25">
      <c r="G719" s="1"/>
      <c r="H719" s="1"/>
      <c r="I719" s="1"/>
      <c r="J719" s="1"/>
      <c r="K719" s="1"/>
    </row>
    <row r="720" spans="7:11" x14ac:dyDescent="0.25">
      <c r="G720" s="1"/>
      <c r="H720" s="1"/>
      <c r="I720" s="1"/>
      <c r="J720" s="1"/>
      <c r="K720" s="1"/>
    </row>
    <row r="721" spans="7:11" x14ac:dyDescent="0.25">
      <c r="G721" s="1"/>
      <c r="H721" s="1"/>
      <c r="I721" s="1"/>
      <c r="J721" s="1"/>
      <c r="K721" s="1"/>
    </row>
    <row r="722" spans="7:11" x14ac:dyDescent="0.25">
      <c r="G722" s="1"/>
      <c r="H722" s="1"/>
      <c r="I722" s="1"/>
      <c r="J722" s="1"/>
      <c r="K722" s="1"/>
    </row>
    <row r="723" spans="7:11" x14ac:dyDescent="0.25">
      <c r="G723" s="1"/>
      <c r="H723" s="1"/>
      <c r="I723" s="1"/>
      <c r="J723" s="1"/>
      <c r="K723" s="1"/>
    </row>
    <row r="724" spans="7:11" x14ac:dyDescent="0.25">
      <c r="G724" s="1"/>
      <c r="H724" s="1"/>
      <c r="I724" s="1"/>
      <c r="J724" s="1"/>
      <c r="K724" s="1"/>
    </row>
    <row r="725" spans="7:11" x14ac:dyDescent="0.25">
      <c r="G725" s="1"/>
      <c r="H725" s="1"/>
      <c r="I725" s="1"/>
      <c r="J725" s="1"/>
      <c r="K725" s="1"/>
    </row>
    <row r="726" spans="7:11" x14ac:dyDescent="0.25">
      <c r="G726" s="1"/>
      <c r="H726" s="1"/>
      <c r="I726" s="1"/>
      <c r="J726" s="1"/>
      <c r="K726" s="1"/>
    </row>
    <row r="727" spans="7:11" x14ac:dyDescent="0.25">
      <c r="G727" s="1"/>
      <c r="H727" s="1"/>
      <c r="I727" s="1"/>
      <c r="J727" s="1"/>
      <c r="K727" s="1"/>
    </row>
    <row r="728" spans="7:11" x14ac:dyDescent="0.25">
      <c r="G728" s="1"/>
      <c r="H728" s="1"/>
      <c r="I728" s="1"/>
      <c r="J728" s="1"/>
      <c r="K728" s="1"/>
    </row>
    <row r="729" spans="7:11" x14ac:dyDescent="0.25">
      <c r="G729" s="1"/>
      <c r="H729" s="1"/>
      <c r="I729" s="1"/>
      <c r="J729" s="1"/>
      <c r="K729" s="1"/>
    </row>
    <row r="730" spans="7:11" x14ac:dyDescent="0.25">
      <c r="G730" s="1"/>
      <c r="H730" s="1"/>
      <c r="I730" s="1"/>
      <c r="J730" s="1"/>
      <c r="K730" s="1"/>
    </row>
    <row r="731" spans="7:11" x14ac:dyDescent="0.25">
      <c r="G731" s="1"/>
      <c r="H731" s="1"/>
      <c r="I731" s="1"/>
      <c r="J731" s="1"/>
      <c r="K731" s="1"/>
    </row>
    <row r="732" spans="7:11" x14ac:dyDescent="0.25">
      <c r="G732" s="1"/>
      <c r="H732" s="1"/>
      <c r="I732" s="1"/>
      <c r="J732" s="1"/>
      <c r="K732" s="1"/>
    </row>
    <row r="733" spans="7:11" x14ac:dyDescent="0.25">
      <c r="G733" s="1"/>
      <c r="H733" s="1"/>
      <c r="I733" s="1"/>
      <c r="J733" s="1"/>
      <c r="K733" s="1"/>
    </row>
    <row r="734" spans="7:11" x14ac:dyDescent="0.25">
      <c r="G734" s="1"/>
      <c r="H734" s="1"/>
      <c r="I734" s="1"/>
      <c r="J734" s="1"/>
      <c r="K734" s="1"/>
    </row>
    <row r="735" spans="7:11" x14ac:dyDescent="0.25">
      <c r="G735" s="1"/>
      <c r="H735" s="1"/>
      <c r="I735" s="1"/>
      <c r="J735" s="1"/>
      <c r="K735" s="1"/>
    </row>
    <row r="736" spans="7:11" x14ac:dyDescent="0.25">
      <c r="G736" s="1"/>
      <c r="H736" s="1"/>
      <c r="I736" s="1"/>
      <c r="J736" s="1"/>
      <c r="K736" s="1"/>
    </row>
    <row r="737" spans="7:11" x14ac:dyDescent="0.25">
      <c r="G737" s="1"/>
      <c r="H737" s="1"/>
      <c r="I737" s="1"/>
      <c r="J737" s="1"/>
      <c r="K737" s="1"/>
    </row>
    <row r="738" spans="7:11" x14ac:dyDescent="0.25">
      <c r="G738" s="1"/>
      <c r="H738" s="1"/>
      <c r="I738" s="1"/>
      <c r="J738" s="1"/>
      <c r="K738" s="1"/>
    </row>
    <row r="739" spans="7:11" x14ac:dyDescent="0.25">
      <c r="G739" s="1"/>
      <c r="H739" s="1"/>
      <c r="I739" s="1"/>
      <c r="J739" s="1"/>
      <c r="K739" s="1"/>
    </row>
    <row r="740" spans="7:11" x14ac:dyDescent="0.25">
      <c r="G740" s="1"/>
      <c r="H740" s="1"/>
      <c r="I740" s="1"/>
      <c r="J740" s="1"/>
      <c r="K740" s="1"/>
    </row>
    <row r="741" spans="7:11" x14ac:dyDescent="0.25">
      <c r="G741" s="1"/>
      <c r="H741" s="1"/>
      <c r="I741" s="1"/>
      <c r="J741" s="1"/>
      <c r="K741" s="1"/>
    </row>
    <row r="742" spans="7:11" x14ac:dyDescent="0.25">
      <c r="G742" s="1"/>
      <c r="H742" s="1"/>
      <c r="I742" s="1"/>
      <c r="J742" s="1"/>
      <c r="K742" s="1"/>
    </row>
    <row r="743" spans="7:11" x14ac:dyDescent="0.25">
      <c r="G743" s="1"/>
      <c r="H743" s="1"/>
      <c r="I743" s="1"/>
      <c r="J743" s="1"/>
      <c r="K743" s="1"/>
    </row>
    <row r="744" spans="7:11" x14ac:dyDescent="0.25">
      <c r="G744" s="1"/>
      <c r="H744" s="1"/>
      <c r="I744" s="1"/>
      <c r="J744" s="1"/>
      <c r="K744" s="1"/>
    </row>
    <row r="745" spans="7:11" x14ac:dyDescent="0.25">
      <c r="G745" s="1"/>
      <c r="H745" s="1"/>
      <c r="I745" s="1"/>
      <c r="J745" s="1"/>
      <c r="K745" s="1"/>
    </row>
    <row r="746" spans="7:11" x14ac:dyDescent="0.25">
      <c r="G746" s="1"/>
      <c r="H746" s="1"/>
      <c r="I746" s="1"/>
      <c r="J746" s="1"/>
      <c r="K746" s="1"/>
    </row>
    <row r="747" spans="7:11" x14ac:dyDescent="0.25">
      <c r="G747" s="1"/>
      <c r="H747" s="1"/>
      <c r="I747" s="1"/>
      <c r="J747" s="1"/>
      <c r="K747" s="1"/>
    </row>
    <row r="748" spans="7:11" x14ac:dyDescent="0.25">
      <c r="G748" s="1"/>
      <c r="H748" s="1"/>
      <c r="I748" s="1"/>
      <c r="J748" s="1"/>
      <c r="K748" s="1"/>
    </row>
    <row r="749" spans="7:11" x14ac:dyDescent="0.25">
      <c r="G749" s="1"/>
      <c r="H749" s="1"/>
      <c r="I749" s="1"/>
      <c r="J749" s="1"/>
      <c r="K749" s="1"/>
    </row>
    <row r="750" spans="7:11" x14ac:dyDescent="0.25">
      <c r="G750" s="1"/>
      <c r="H750" s="1"/>
      <c r="I750" s="1"/>
      <c r="J750" s="1"/>
      <c r="K750" s="1"/>
    </row>
    <row r="751" spans="7:11" x14ac:dyDescent="0.25">
      <c r="G751" s="1"/>
      <c r="H751" s="1"/>
      <c r="I751" s="1"/>
      <c r="J751" s="1"/>
      <c r="K751" s="1"/>
    </row>
    <row r="752" spans="7:11" x14ac:dyDescent="0.25">
      <c r="G752" s="1"/>
      <c r="H752" s="1"/>
      <c r="I752" s="1"/>
      <c r="J752" s="1"/>
      <c r="K752" s="1"/>
    </row>
    <row r="753" spans="7:11" x14ac:dyDescent="0.25">
      <c r="G753" s="1"/>
      <c r="H753" s="1"/>
      <c r="I753" s="1"/>
      <c r="J753" s="1"/>
      <c r="K753" s="1"/>
    </row>
    <row r="754" spans="7:11" x14ac:dyDescent="0.25">
      <c r="G754" s="1"/>
      <c r="H754" s="1"/>
      <c r="I754" s="1"/>
      <c r="J754" s="1"/>
      <c r="K754" s="1"/>
    </row>
    <row r="755" spans="7:11" x14ac:dyDescent="0.25">
      <c r="G755" s="1"/>
      <c r="H755" s="1"/>
      <c r="I755" s="1"/>
      <c r="J755" s="1"/>
      <c r="K755" s="1"/>
    </row>
    <row r="756" spans="7:11" x14ac:dyDescent="0.25">
      <c r="G756" s="1"/>
      <c r="H756" s="1"/>
      <c r="I756" s="1"/>
      <c r="J756" s="1"/>
      <c r="K756" s="1"/>
    </row>
    <row r="757" spans="7:11" x14ac:dyDescent="0.25">
      <c r="G757" s="1"/>
      <c r="H757" s="1"/>
      <c r="I757" s="1"/>
      <c r="J757" s="1"/>
      <c r="K757" s="1"/>
    </row>
    <row r="758" spans="7:11" x14ac:dyDescent="0.25">
      <c r="G758" s="1"/>
      <c r="H758" s="1"/>
      <c r="I758" s="1"/>
      <c r="J758" s="1"/>
      <c r="K758" s="1"/>
    </row>
    <row r="759" spans="7:11" x14ac:dyDescent="0.25">
      <c r="G759" s="1"/>
      <c r="H759" s="1"/>
      <c r="I759" s="1"/>
      <c r="J759" s="1"/>
      <c r="K759" s="1"/>
    </row>
    <row r="760" spans="7:11" x14ac:dyDescent="0.25">
      <c r="G760" s="1"/>
      <c r="H760" s="1"/>
      <c r="I760" s="1"/>
      <c r="J760" s="1"/>
      <c r="K760" s="1"/>
    </row>
    <row r="761" spans="7:11" x14ac:dyDescent="0.25">
      <c r="G761" s="1"/>
      <c r="H761" s="1"/>
      <c r="I761" s="1"/>
      <c r="J761" s="1"/>
      <c r="K761" s="1"/>
    </row>
    <row r="762" spans="7:11" x14ac:dyDescent="0.25">
      <c r="G762" s="1"/>
      <c r="H762" s="1"/>
      <c r="I762" s="1"/>
      <c r="J762" s="1"/>
      <c r="K762" s="1"/>
    </row>
    <row r="763" spans="7:11" x14ac:dyDescent="0.25">
      <c r="G763" s="1"/>
      <c r="H763" s="1"/>
      <c r="I763" s="1"/>
      <c r="J763" s="1"/>
      <c r="K763" s="1"/>
    </row>
    <row r="764" spans="7:11" x14ac:dyDescent="0.25">
      <c r="G764" s="1"/>
      <c r="H764" s="1"/>
      <c r="I764" s="1"/>
      <c r="J764" s="1"/>
      <c r="K764" s="1"/>
    </row>
    <row r="765" spans="7:11" x14ac:dyDescent="0.25">
      <c r="G765" s="1"/>
      <c r="H765" s="1"/>
      <c r="I765" s="1"/>
      <c r="J765" s="1"/>
      <c r="K765" s="1"/>
    </row>
    <row r="766" spans="7:11" x14ac:dyDescent="0.25">
      <c r="G766" s="1"/>
      <c r="H766" s="1"/>
      <c r="I766" s="1"/>
      <c r="J766" s="1"/>
      <c r="K766" s="1"/>
    </row>
    <row r="767" spans="7:11" x14ac:dyDescent="0.25">
      <c r="G767" s="1"/>
      <c r="H767" s="1"/>
      <c r="I767" s="1"/>
      <c r="J767" s="1"/>
      <c r="K767" s="1"/>
    </row>
    <row r="768" spans="7:11" x14ac:dyDescent="0.25">
      <c r="G768" s="1"/>
      <c r="H768" s="1"/>
      <c r="I768" s="1"/>
      <c r="J768" s="1"/>
      <c r="K768" s="1"/>
    </row>
    <row r="769" spans="7:11" x14ac:dyDescent="0.25">
      <c r="G769" s="1"/>
      <c r="H769" s="1"/>
      <c r="I769" s="1"/>
      <c r="J769" s="1"/>
      <c r="K769" s="1"/>
    </row>
    <row r="770" spans="7:11" x14ac:dyDescent="0.25">
      <c r="G770" s="1"/>
      <c r="H770" s="1"/>
      <c r="I770" s="1"/>
      <c r="J770" s="1"/>
      <c r="K770" s="1"/>
    </row>
    <row r="771" spans="7:11" x14ac:dyDescent="0.25">
      <c r="G771" s="1"/>
      <c r="H771" s="1"/>
      <c r="I771" s="1"/>
      <c r="J771" s="1"/>
      <c r="K771" s="1"/>
    </row>
    <row r="772" spans="7:11" x14ac:dyDescent="0.25">
      <c r="G772" s="1"/>
      <c r="H772" s="1"/>
      <c r="I772" s="1"/>
      <c r="J772" s="1"/>
      <c r="K772" s="1"/>
    </row>
    <row r="773" spans="7:11" x14ac:dyDescent="0.25">
      <c r="G773" s="1"/>
      <c r="H773" s="1"/>
      <c r="I773" s="1"/>
      <c r="J773" s="1"/>
      <c r="K773" s="1"/>
    </row>
    <row r="774" spans="7:11" x14ac:dyDescent="0.25">
      <c r="G774" s="1"/>
      <c r="H774" s="1"/>
      <c r="I774" s="1"/>
      <c r="J774" s="1"/>
      <c r="K774" s="1"/>
    </row>
    <row r="775" spans="7:11" x14ac:dyDescent="0.25">
      <c r="G775" s="1"/>
      <c r="H775" s="1"/>
      <c r="I775" s="1"/>
      <c r="J775" s="1"/>
      <c r="K775" s="1"/>
    </row>
    <row r="776" spans="7:11" x14ac:dyDescent="0.25">
      <c r="G776" s="1"/>
      <c r="H776" s="1"/>
      <c r="I776" s="1"/>
      <c r="J776" s="1"/>
      <c r="K776" s="1"/>
    </row>
    <row r="777" spans="7:11" x14ac:dyDescent="0.25">
      <c r="G777" s="1"/>
      <c r="H777" s="1"/>
      <c r="I777" s="1"/>
      <c r="J777" s="1"/>
      <c r="K777" s="1"/>
    </row>
    <row r="778" spans="7:11" x14ac:dyDescent="0.25">
      <c r="G778" s="1"/>
      <c r="H778" s="1"/>
      <c r="I778" s="1"/>
      <c r="J778" s="1"/>
      <c r="K778" s="1"/>
    </row>
    <row r="779" spans="7:11" x14ac:dyDescent="0.25">
      <c r="G779" s="1"/>
      <c r="H779" s="1"/>
      <c r="I779" s="1"/>
      <c r="J779" s="1"/>
      <c r="K779" s="1"/>
    </row>
    <row r="780" spans="7:11" x14ac:dyDescent="0.25">
      <c r="G780" s="1"/>
      <c r="H780" s="1"/>
      <c r="I780" s="1"/>
      <c r="J780" s="1"/>
      <c r="K780" s="1"/>
    </row>
    <row r="781" spans="7:11" x14ac:dyDescent="0.25">
      <c r="G781" s="1"/>
      <c r="H781" s="1"/>
      <c r="I781" s="1"/>
      <c r="J781" s="1"/>
      <c r="K781" s="1"/>
    </row>
    <row r="782" spans="7:11" x14ac:dyDescent="0.25">
      <c r="G782" s="1"/>
      <c r="H782" s="1"/>
      <c r="I782" s="1"/>
      <c r="J782" s="1"/>
      <c r="K782" s="1"/>
    </row>
    <row r="783" spans="7:11" x14ac:dyDescent="0.25">
      <c r="G783" s="1"/>
      <c r="H783" s="1"/>
      <c r="I783" s="1"/>
      <c r="J783" s="1"/>
      <c r="K783" s="1"/>
    </row>
    <row r="784" spans="7:11" x14ac:dyDescent="0.25">
      <c r="G784" s="1"/>
      <c r="H784" s="1"/>
      <c r="I784" s="1"/>
      <c r="J784" s="1"/>
      <c r="K784" s="1"/>
    </row>
    <row r="785" spans="7:11" x14ac:dyDescent="0.25">
      <c r="G785" s="1"/>
      <c r="H785" s="1"/>
      <c r="I785" s="1"/>
      <c r="J785" s="1"/>
      <c r="K785" s="1"/>
    </row>
    <row r="786" spans="7:11" x14ac:dyDescent="0.25">
      <c r="G786" s="1"/>
      <c r="H786" s="1"/>
      <c r="I786" s="1"/>
      <c r="J786" s="1"/>
      <c r="K786" s="1"/>
    </row>
    <row r="787" spans="7:11" x14ac:dyDescent="0.25">
      <c r="G787" s="1"/>
      <c r="H787" s="1"/>
      <c r="I787" s="1"/>
      <c r="J787" s="1"/>
      <c r="K787" s="1"/>
    </row>
    <row r="788" spans="7:11" x14ac:dyDescent="0.25">
      <c r="G788" s="1"/>
      <c r="H788" s="1"/>
      <c r="I788" s="1"/>
      <c r="J788" s="1"/>
      <c r="K788" s="1"/>
    </row>
    <row r="789" spans="7:11" x14ac:dyDescent="0.25">
      <c r="G789" s="1"/>
      <c r="H789" s="1"/>
      <c r="I789" s="1"/>
      <c r="J789" s="1"/>
      <c r="K789" s="1"/>
    </row>
    <row r="790" spans="7:11" x14ac:dyDescent="0.25">
      <c r="G790" s="1"/>
      <c r="H790" s="1"/>
      <c r="I790" s="1"/>
      <c r="J790" s="1"/>
      <c r="K790" s="1"/>
    </row>
    <row r="791" spans="7:11" x14ac:dyDescent="0.25">
      <c r="G791" s="1"/>
      <c r="H791" s="1"/>
      <c r="I791" s="1"/>
      <c r="J791" s="1"/>
      <c r="K791" s="1"/>
    </row>
    <row r="792" spans="7:11" x14ac:dyDescent="0.25">
      <c r="G792" s="1"/>
      <c r="H792" s="1"/>
      <c r="I792" s="1"/>
      <c r="J792" s="1"/>
      <c r="K792" s="1"/>
    </row>
    <row r="793" spans="7:11" x14ac:dyDescent="0.25">
      <c r="G793" s="1"/>
      <c r="H793" s="1"/>
      <c r="I793" s="1"/>
      <c r="J793" s="1"/>
      <c r="K793" s="1"/>
    </row>
    <row r="794" spans="7:11" x14ac:dyDescent="0.25">
      <c r="G794" s="1"/>
      <c r="H794" s="1"/>
      <c r="I794" s="1"/>
      <c r="J794" s="1"/>
      <c r="K794" s="1"/>
    </row>
    <row r="795" spans="7:11" x14ac:dyDescent="0.25">
      <c r="G795" s="1"/>
      <c r="H795" s="1"/>
      <c r="I795" s="1"/>
      <c r="J795" s="1"/>
      <c r="K795" s="1"/>
    </row>
    <row r="796" spans="7:11" x14ac:dyDescent="0.25">
      <c r="G796" s="1"/>
      <c r="H796" s="1"/>
      <c r="I796" s="1"/>
      <c r="J796" s="1"/>
      <c r="K796" s="1"/>
    </row>
    <row r="797" spans="7:11" x14ac:dyDescent="0.25">
      <c r="G797" s="1"/>
      <c r="H797" s="1"/>
      <c r="I797" s="1"/>
      <c r="J797" s="1"/>
      <c r="K797" s="1"/>
    </row>
    <row r="798" spans="7:11" x14ac:dyDescent="0.25">
      <c r="G798" s="1"/>
      <c r="H798" s="1"/>
      <c r="I798" s="1"/>
      <c r="J798" s="1"/>
      <c r="K798" s="1"/>
    </row>
    <row r="799" spans="7:11" x14ac:dyDescent="0.25">
      <c r="G799" s="1"/>
      <c r="H799" s="1"/>
      <c r="I799" s="1"/>
      <c r="J799" s="1"/>
      <c r="K799" s="1"/>
    </row>
    <row r="800" spans="7:11" x14ac:dyDescent="0.25">
      <c r="G800" s="1"/>
      <c r="H800" s="1"/>
      <c r="I800" s="1"/>
      <c r="J800" s="1"/>
      <c r="K800" s="1"/>
    </row>
    <row r="801" spans="7:11" x14ac:dyDescent="0.25">
      <c r="G801" s="1"/>
      <c r="H801" s="1"/>
      <c r="I801" s="1"/>
      <c r="J801" s="1"/>
      <c r="K801" s="1"/>
    </row>
    <row r="802" spans="7:11" x14ac:dyDescent="0.25">
      <c r="G802" s="1"/>
      <c r="H802" s="1"/>
      <c r="I802" s="1"/>
      <c r="J802" s="1"/>
      <c r="K802" s="1"/>
    </row>
    <row r="803" spans="7:11" x14ac:dyDescent="0.25">
      <c r="G803" s="1"/>
      <c r="H803" s="1"/>
      <c r="I803" s="1"/>
      <c r="J803" s="1"/>
      <c r="K803" s="1"/>
    </row>
    <row r="804" spans="7:11" x14ac:dyDescent="0.25">
      <c r="G804" s="1"/>
      <c r="H804" s="1"/>
      <c r="I804" s="1"/>
      <c r="J804" s="1"/>
      <c r="K804" s="1"/>
    </row>
    <row r="805" spans="7:11" x14ac:dyDescent="0.25">
      <c r="G805" s="1"/>
      <c r="H805" s="1"/>
      <c r="I805" s="1"/>
      <c r="J805" s="1"/>
      <c r="K805" s="1"/>
    </row>
    <row r="806" spans="7:11" x14ac:dyDescent="0.25">
      <c r="G806" s="1"/>
      <c r="H806" s="1"/>
      <c r="I806" s="1"/>
      <c r="J806" s="1"/>
      <c r="K806" s="1"/>
    </row>
    <row r="807" spans="7:11" x14ac:dyDescent="0.25">
      <c r="G807" s="1"/>
      <c r="H807" s="1"/>
      <c r="I807" s="1"/>
      <c r="J807" s="1"/>
      <c r="K807" s="1"/>
    </row>
    <row r="808" spans="7:11" x14ac:dyDescent="0.25">
      <c r="G808" s="1"/>
      <c r="H808" s="1"/>
      <c r="I808" s="1"/>
      <c r="J808" s="1"/>
      <c r="K808" s="1"/>
    </row>
    <row r="809" spans="7:11" x14ac:dyDescent="0.25">
      <c r="G809" s="1"/>
      <c r="H809" s="1"/>
      <c r="I809" s="1"/>
      <c r="J809" s="1"/>
      <c r="K809" s="1"/>
    </row>
    <row r="810" spans="7:11" x14ac:dyDescent="0.25">
      <c r="G810" s="1"/>
      <c r="H810" s="1"/>
      <c r="I810" s="1"/>
      <c r="J810" s="1"/>
      <c r="K810" s="1"/>
    </row>
    <row r="811" spans="7:11" x14ac:dyDescent="0.25">
      <c r="G811" s="1"/>
      <c r="H811" s="1"/>
      <c r="I811" s="1"/>
      <c r="J811" s="1"/>
      <c r="K811" s="1"/>
    </row>
    <row r="812" spans="7:11" x14ac:dyDescent="0.25">
      <c r="G812" s="1"/>
      <c r="H812" s="1"/>
      <c r="I812" s="1"/>
      <c r="J812" s="1"/>
      <c r="K812" s="1"/>
    </row>
    <row r="813" spans="7:11" x14ac:dyDescent="0.25">
      <c r="G813" s="1"/>
      <c r="H813" s="1"/>
      <c r="I813" s="1"/>
      <c r="J813" s="1"/>
      <c r="K813" s="1"/>
    </row>
    <row r="814" spans="7:11" x14ac:dyDescent="0.25">
      <c r="G814" s="1"/>
      <c r="H814" s="1"/>
      <c r="I814" s="1"/>
      <c r="J814" s="1"/>
      <c r="K814" s="1"/>
    </row>
    <row r="815" spans="7:11" x14ac:dyDescent="0.25">
      <c r="G815" s="1"/>
      <c r="H815" s="1"/>
      <c r="I815" s="1"/>
      <c r="J815" s="1"/>
      <c r="K815" s="1"/>
    </row>
    <row r="816" spans="7:11" x14ac:dyDescent="0.25">
      <c r="G816" s="1"/>
      <c r="H816" s="1"/>
      <c r="I816" s="1"/>
      <c r="J816" s="1"/>
      <c r="K816" s="1"/>
    </row>
    <row r="817" spans="7:11" x14ac:dyDescent="0.25">
      <c r="G817" s="1"/>
      <c r="H817" s="1"/>
      <c r="I817" s="1"/>
      <c r="J817" s="1"/>
      <c r="K817" s="1"/>
    </row>
    <row r="818" spans="7:11" x14ac:dyDescent="0.25">
      <c r="G818" s="1"/>
      <c r="H818" s="1"/>
      <c r="I818" s="1"/>
      <c r="J818" s="1"/>
      <c r="K818" s="1"/>
    </row>
    <row r="819" spans="7:11" x14ac:dyDescent="0.25">
      <c r="G819" s="1"/>
      <c r="H819" s="1"/>
      <c r="I819" s="1"/>
      <c r="J819" s="1"/>
      <c r="K819" s="1"/>
    </row>
    <row r="820" spans="7:11" x14ac:dyDescent="0.25">
      <c r="G820" s="1"/>
      <c r="H820" s="1"/>
      <c r="I820" s="1"/>
      <c r="J820" s="1"/>
      <c r="K820" s="1"/>
    </row>
    <row r="821" spans="7:11" x14ac:dyDescent="0.25">
      <c r="G821" s="1"/>
      <c r="H821" s="1"/>
      <c r="I821" s="1"/>
      <c r="J821" s="1"/>
      <c r="K821" s="1"/>
    </row>
    <row r="822" spans="7:11" x14ac:dyDescent="0.25">
      <c r="G822" s="1"/>
      <c r="H822" s="1"/>
      <c r="I822" s="1"/>
      <c r="J822" s="1"/>
      <c r="K822" s="1"/>
    </row>
    <row r="823" spans="7:11" x14ac:dyDescent="0.25">
      <c r="G823" s="1"/>
      <c r="H823" s="1"/>
      <c r="I823" s="1"/>
      <c r="J823" s="1"/>
      <c r="K823" s="1"/>
    </row>
    <row r="824" spans="7:11" x14ac:dyDescent="0.25">
      <c r="G824" s="1"/>
      <c r="H824" s="1"/>
      <c r="I824" s="1"/>
      <c r="J824" s="1"/>
      <c r="K824" s="1"/>
    </row>
    <row r="825" spans="7:11" x14ac:dyDescent="0.25">
      <c r="G825" s="1"/>
      <c r="H825" s="1"/>
      <c r="I825" s="1"/>
      <c r="J825" s="1"/>
      <c r="K825" s="1"/>
    </row>
    <row r="826" spans="7:11" x14ac:dyDescent="0.25">
      <c r="G826" s="1"/>
      <c r="H826" s="1"/>
      <c r="I826" s="1"/>
      <c r="J826" s="1"/>
      <c r="K826" s="1"/>
    </row>
    <row r="827" spans="7:11" x14ac:dyDescent="0.25">
      <c r="G827" s="1"/>
      <c r="H827" s="1"/>
      <c r="I827" s="1"/>
      <c r="J827" s="1"/>
      <c r="K827" s="1"/>
    </row>
    <row r="828" spans="7:11" x14ac:dyDescent="0.25">
      <c r="G828" s="1"/>
      <c r="H828" s="1"/>
      <c r="I828" s="1"/>
      <c r="J828" s="1"/>
      <c r="K828" s="1"/>
    </row>
    <row r="829" spans="7:11" x14ac:dyDescent="0.25">
      <c r="G829" s="1"/>
      <c r="H829" s="1"/>
      <c r="I829" s="1"/>
      <c r="J829" s="1"/>
      <c r="K829" s="1"/>
    </row>
    <row r="830" spans="7:11" x14ac:dyDescent="0.25">
      <c r="G830" s="1"/>
      <c r="H830" s="1"/>
      <c r="I830" s="1"/>
      <c r="J830" s="1"/>
      <c r="K830" s="1"/>
    </row>
    <row r="831" spans="7:11" x14ac:dyDescent="0.25">
      <c r="G831" s="1"/>
      <c r="H831" s="1"/>
      <c r="I831" s="1"/>
      <c r="J831" s="1"/>
      <c r="K831" s="1"/>
    </row>
    <row r="832" spans="7:11" x14ac:dyDescent="0.25">
      <c r="G832" s="1"/>
      <c r="H832" s="1"/>
      <c r="I832" s="1"/>
      <c r="J832" s="1"/>
      <c r="K832" s="1"/>
    </row>
    <row r="833" spans="7:11" x14ac:dyDescent="0.25">
      <c r="G833" s="1"/>
      <c r="H833" s="1"/>
      <c r="I833" s="1"/>
      <c r="J833" s="1"/>
      <c r="K833" s="1"/>
    </row>
    <row r="834" spans="7:11" x14ac:dyDescent="0.25">
      <c r="G834" s="1"/>
      <c r="H834" s="1"/>
      <c r="I834" s="1"/>
      <c r="J834" s="1"/>
      <c r="K834" s="1"/>
    </row>
    <row r="835" spans="7:11" x14ac:dyDescent="0.25">
      <c r="G835" s="1"/>
      <c r="H835" s="1"/>
      <c r="I835" s="1"/>
      <c r="J835" s="1"/>
      <c r="K835" s="1"/>
    </row>
    <row r="836" spans="7:11" x14ac:dyDescent="0.25">
      <c r="G836" s="1"/>
      <c r="H836" s="1"/>
      <c r="I836" s="1"/>
      <c r="J836" s="1"/>
      <c r="K836" s="1"/>
    </row>
    <row r="837" spans="7:11" x14ac:dyDescent="0.25">
      <c r="G837" s="1"/>
      <c r="H837" s="1"/>
      <c r="I837" s="1"/>
      <c r="J837" s="1"/>
      <c r="K837" s="1"/>
    </row>
    <row r="838" spans="7:11" x14ac:dyDescent="0.25">
      <c r="G838" s="1"/>
      <c r="H838" s="1"/>
      <c r="I838" s="1"/>
      <c r="J838" s="1"/>
      <c r="K838" s="1"/>
    </row>
    <row r="839" spans="7:11" x14ac:dyDescent="0.25">
      <c r="G839" s="1"/>
      <c r="H839" s="1"/>
      <c r="I839" s="1"/>
      <c r="J839" s="1"/>
      <c r="K839" s="1"/>
    </row>
    <row r="840" spans="7:11" x14ac:dyDescent="0.25">
      <c r="G840" s="1"/>
      <c r="H840" s="1"/>
      <c r="I840" s="1"/>
      <c r="J840" s="1"/>
      <c r="K840" s="1"/>
    </row>
    <row r="841" spans="7:11" x14ac:dyDescent="0.25">
      <c r="G841" s="1"/>
      <c r="H841" s="1"/>
      <c r="I841" s="1"/>
      <c r="J841" s="1"/>
      <c r="K841" s="1"/>
    </row>
    <row r="842" spans="7:11" x14ac:dyDescent="0.25">
      <c r="G842" s="1"/>
      <c r="H842" s="1"/>
      <c r="I842" s="1"/>
      <c r="J842" s="1"/>
      <c r="K842" s="1"/>
    </row>
    <row r="843" spans="7:11" x14ac:dyDescent="0.25">
      <c r="G843" s="1"/>
      <c r="H843" s="1"/>
      <c r="I843" s="1"/>
      <c r="J843" s="1"/>
      <c r="K843" s="1"/>
    </row>
    <row r="844" spans="7:11" x14ac:dyDescent="0.25">
      <c r="G844" s="1"/>
      <c r="H844" s="1"/>
      <c r="I844" s="1"/>
      <c r="J844" s="1"/>
      <c r="K844" s="1"/>
    </row>
    <row r="845" spans="7:11" x14ac:dyDescent="0.25">
      <c r="G845" s="1"/>
      <c r="H845" s="1"/>
      <c r="I845" s="1"/>
      <c r="J845" s="1"/>
      <c r="K845" s="1"/>
    </row>
    <row r="846" spans="7:11" x14ac:dyDescent="0.25">
      <c r="G846" s="1"/>
      <c r="H846" s="1"/>
      <c r="I846" s="1"/>
      <c r="J846" s="1"/>
      <c r="K846" s="1"/>
    </row>
    <row r="847" spans="7:11" x14ac:dyDescent="0.25">
      <c r="G847" s="1"/>
      <c r="H847" s="1"/>
      <c r="I847" s="1"/>
      <c r="J847" s="1"/>
      <c r="K847" s="1"/>
    </row>
    <row r="848" spans="7:11" x14ac:dyDescent="0.25">
      <c r="G848" s="1"/>
      <c r="H848" s="1"/>
      <c r="I848" s="1"/>
      <c r="J848" s="1"/>
      <c r="K848" s="1"/>
    </row>
    <row r="849" spans="7:11" x14ac:dyDescent="0.25">
      <c r="G849" s="1"/>
      <c r="H849" s="1"/>
      <c r="I849" s="1"/>
      <c r="J849" s="1"/>
      <c r="K849" s="1"/>
    </row>
    <row r="850" spans="7:11" x14ac:dyDescent="0.25">
      <c r="G850" s="1"/>
      <c r="H850" s="1"/>
      <c r="I850" s="1"/>
      <c r="J850" s="1"/>
      <c r="K850" s="1"/>
    </row>
    <row r="851" spans="7:11" x14ac:dyDescent="0.25">
      <c r="G851" s="1"/>
      <c r="H851" s="1"/>
      <c r="I851" s="1"/>
      <c r="J851" s="1"/>
      <c r="K851" s="1"/>
    </row>
    <row r="852" spans="7:11" x14ac:dyDescent="0.25">
      <c r="G852" s="1"/>
      <c r="H852" s="1"/>
      <c r="I852" s="1"/>
      <c r="J852" s="1"/>
      <c r="K852" s="1"/>
    </row>
    <row r="853" spans="7:11" x14ac:dyDescent="0.25">
      <c r="G853" s="1"/>
      <c r="H853" s="1"/>
      <c r="I853" s="1"/>
      <c r="J853" s="1"/>
      <c r="K853" s="1"/>
    </row>
    <row r="854" spans="7:11" x14ac:dyDescent="0.25">
      <c r="G854" s="1"/>
      <c r="H854" s="1"/>
      <c r="I854" s="1"/>
      <c r="J854" s="1"/>
      <c r="K854" s="1"/>
    </row>
    <row r="855" spans="7:11" x14ac:dyDescent="0.25">
      <c r="G855" s="1"/>
      <c r="H855" s="1"/>
      <c r="I855" s="1"/>
      <c r="J855" s="1"/>
      <c r="K855" s="1"/>
    </row>
    <row r="856" spans="7:11" x14ac:dyDescent="0.25">
      <c r="G856" s="1"/>
      <c r="H856" s="1"/>
      <c r="I856" s="1"/>
      <c r="J856" s="1"/>
      <c r="K856" s="1"/>
    </row>
    <row r="857" spans="7:11" x14ac:dyDescent="0.25">
      <c r="G857" s="1"/>
      <c r="H857" s="1"/>
      <c r="I857" s="1"/>
      <c r="J857" s="1"/>
      <c r="K857" s="1"/>
    </row>
    <row r="858" spans="7:11" x14ac:dyDescent="0.25">
      <c r="G858" s="1"/>
      <c r="H858" s="1"/>
      <c r="I858" s="1"/>
      <c r="J858" s="1"/>
      <c r="K858" s="1"/>
    </row>
    <row r="859" spans="7:11" x14ac:dyDescent="0.25">
      <c r="G859" s="1"/>
      <c r="H859" s="1"/>
      <c r="I859" s="1"/>
      <c r="J859" s="1"/>
      <c r="K859" s="1"/>
    </row>
    <row r="860" spans="7:11" x14ac:dyDescent="0.25">
      <c r="G860" s="1"/>
      <c r="H860" s="1"/>
      <c r="I860" s="1"/>
      <c r="J860" s="1"/>
      <c r="K860" s="1"/>
    </row>
    <row r="861" spans="7:11" x14ac:dyDescent="0.25">
      <c r="G861" s="1"/>
      <c r="H861" s="1"/>
      <c r="I861" s="1"/>
      <c r="J861" s="1"/>
      <c r="K861" s="1"/>
    </row>
    <row r="862" spans="7:11" x14ac:dyDescent="0.25">
      <c r="G862" s="1"/>
      <c r="H862" s="1"/>
      <c r="I862" s="1"/>
      <c r="J862" s="1"/>
      <c r="K862" s="1"/>
    </row>
    <row r="863" spans="7:11" x14ac:dyDescent="0.25">
      <c r="G863" s="1"/>
      <c r="H863" s="1"/>
      <c r="I863" s="1"/>
      <c r="J863" s="1"/>
      <c r="K863" s="1"/>
    </row>
    <row r="864" spans="7:11" x14ac:dyDescent="0.25">
      <c r="G864" s="1"/>
      <c r="H864" s="1"/>
      <c r="I864" s="1"/>
      <c r="J864" s="1"/>
      <c r="K864" s="1"/>
    </row>
    <row r="865" spans="7:11" x14ac:dyDescent="0.25">
      <c r="G865" s="1"/>
      <c r="H865" s="1"/>
      <c r="I865" s="1"/>
      <c r="J865" s="1"/>
      <c r="K865" s="1"/>
    </row>
    <row r="866" spans="7:11" x14ac:dyDescent="0.25">
      <c r="G866" s="1"/>
      <c r="H866" s="1"/>
      <c r="I866" s="1"/>
      <c r="J866" s="1"/>
      <c r="K866" s="1"/>
    </row>
    <row r="867" spans="7:11" x14ac:dyDescent="0.25">
      <c r="G867" s="1"/>
      <c r="H867" s="1"/>
      <c r="I867" s="1"/>
      <c r="J867" s="1"/>
      <c r="K867" s="1"/>
    </row>
    <row r="868" spans="7:11" x14ac:dyDescent="0.25">
      <c r="G868" s="1"/>
      <c r="H868" s="1"/>
      <c r="I868" s="1"/>
      <c r="J868" s="1"/>
      <c r="K868" s="1"/>
    </row>
    <row r="869" spans="7:11" x14ac:dyDescent="0.25">
      <c r="G869" s="1"/>
      <c r="H869" s="1"/>
      <c r="I869" s="1"/>
      <c r="J869" s="1"/>
      <c r="K869" s="1"/>
    </row>
    <row r="870" spans="7:11" x14ac:dyDescent="0.25">
      <c r="G870" s="1"/>
      <c r="H870" s="1"/>
      <c r="I870" s="1"/>
      <c r="J870" s="1"/>
      <c r="K870" s="1"/>
    </row>
    <row r="871" spans="7:11" x14ac:dyDescent="0.25">
      <c r="G871" s="1"/>
      <c r="H871" s="1"/>
      <c r="I871" s="1"/>
      <c r="J871" s="1"/>
      <c r="K871" s="1"/>
    </row>
    <row r="872" spans="7:11" x14ac:dyDescent="0.25">
      <c r="G872" s="1"/>
      <c r="H872" s="1"/>
      <c r="I872" s="1"/>
      <c r="J872" s="1"/>
      <c r="K872" s="1"/>
    </row>
    <row r="873" spans="7:11" x14ac:dyDescent="0.25">
      <c r="G873" s="1"/>
      <c r="H873" s="1"/>
      <c r="I873" s="1"/>
      <c r="J873" s="1"/>
      <c r="K873" s="1"/>
    </row>
    <row r="874" spans="7:11" x14ac:dyDescent="0.25">
      <c r="G874" s="1"/>
      <c r="H874" s="1"/>
      <c r="I874" s="1"/>
      <c r="J874" s="1"/>
      <c r="K874" s="1"/>
    </row>
    <row r="875" spans="7:11" x14ac:dyDescent="0.25">
      <c r="G875" s="1"/>
      <c r="H875" s="1"/>
      <c r="I875" s="1"/>
      <c r="J875" s="1"/>
      <c r="K875" s="1"/>
    </row>
    <row r="876" spans="7:11" x14ac:dyDescent="0.25">
      <c r="G876" s="1"/>
      <c r="H876" s="1"/>
      <c r="I876" s="1"/>
      <c r="J876" s="1"/>
      <c r="K876" s="1"/>
    </row>
    <row r="877" spans="7:11" x14ac:dyDescent="0.25">
      <c r="G877" s="1"/>
      <c r="H877" s="1"/>
      <c r="I877" s="1"/>
      <c r="J877" s="1"/>
      <c r="K877" s="1"/>
    </row>
    <row r="878" spans="7:11" x14ac:dyDescent="0.25">
      <c r="G878" s="1"/>
      <c r="H878" s="1"/>
      <c r="I878" s="1"/>
      <c r="J878" s="1"/>
      <c r="K878" s="1"/>
    </row>
    <row r="879" spans="7:11" x14ac:dyDescent="0.25">
      <c r="G879" s="1"/>
      <c r="H879" s="1"/>
      <c r="I879" s="1"/>
      <c r="J879" s="1"/>
      <c r="K879" s="1"/>
    </row>
    <row r="880" spans="7:11" x14ac:dyDescent="0.25">
      <c r="G880" s="1"/>
      <c r="H880" s="1"/>
      <c r="I880" s="1"/>
      <c r="J880" s="1"/>
      <c r="K880" s="1"/>
    </row>
    <row r="881" spans="7:11" x14ac:dyDescent="0.25">
      <c r="G881" s="1"/>
      <c r="H881" s="1"/>
      <c r="I881" s="1"/>
      <c r="J881" s="1"/>
      <c r="K881" s="1"/>
    </row>
    <row r="882" spans="7:11" x14ac:dyDescent="0.25">
      <c r="G882" s="1"/>
      <c r="H882" s="1"/>
      <c r="I882" s="1"/>
      <c r="J882" s="1"/>
      <c r="K882" s="1"/>
    </row>
    <row r="883" spans="7:11" x14ac:dyDescent="0.25">
      <c r="G883" s="1"/>
      <c r="H883" s="1"/>
      <c r="I883" s="1"/>
      <c r="J883" s="1"/>
      <c r="K883" s="1"/>
    </row>
    <row r="884" spans="7:11" x14ac:dyDescent="0.25">
      <c r="G884" s="1"/>
      <c r="H884" s="1"/>
      <c r="I884" s="1"/>
      <c r="J884" s="1"/>
      <c r="K884" s="1"/>
    </row>
    <row r="885" spans="7:11" x14ac:dyDescent="0.25">
      <c r="G885" s="1"/>
      <c r="H885" s="1"/>
      <c r="I885" s="1"/>
      <c r="J885" s="1"/>
      <c r="K885" s="1"/>
    </row>
    <row r="886" spans="7:11" x14ac:dyDescent="0.25">
      <c r="G886" s="1"/>
      <c r="H886" s="1"/>
      <c r="I886" s="1"/>
      <c r="J886" s="1"/>
      <c r="K886" s="1"/>
    </row>
    <row r="887" spans="7:11" x14ac:dyDescent="0.25">
      <c r="G887" s="1"/>
      <c r="H887" s="1"/>
      <c r="I887" s="1"/>
      <c r="J887" s="1"/>
      <c r="K887" s="1"/>
    </row>
    <row r="888" spans="7:11" x14ac:dyDescent="0.25">
      <c r="G888" s="1"/>
      <c r="H888" s="1"/>
      <c r="I888" s="1"/>
      <c r="J888" s="1"/>
      <c r="K888" s="1"/>
    </row>
    <row r="889" spans="7:11" x14ac:dyDescent="0.25">
      <c r="G889" s="1"/>
      <c r="H889" s="1"/>
      <c r="I889" s="1"/>
      <c r="J889" s="1"/>
      <c r="K889" s="1"/>
    </row>
    <row r="890" spans="7:11" x14ac:dyDescent="0.25">
      <c r="G890" s="1"/>
      <c r="H890" s="1"/>
      <c r="I890" s="1"/>
      <c r="J890" s="1"/>
      <c r="K890" s="1"/>
    </row>
    <row r="891" spans="7:11" x14ac:dyDescent="0.25">
      <c r="G891" s="1"/>
      <c r="H891" s="1"/>
      <c r="I891" s="1"/>
      <c r="J891" s="1"/>
      <c r="K891" s="1"/>
    </row>
    <row r="892" spans="7:11" x14ac:dyDescent="0.25">
      <c r="G892" s="1"/>
      <c r="H892" s="1"/>
      <c r="I892" s="1"/>
      <c r="J892" s="1"/>
      <c r="K892" s="1"/>
    </row>
    <row r="893" spans="7:11" x14ac:dyDescent="0.25">
      <c r="G893" s="1"/>
      <c r="H893" s="1"/>
      <c r="I893" s="1"/>
      <c r="J893" s="1"/>
      <c r="K893" s="1"/>
    </row>
    <row r="894" spans="7:11" x14ac:dyDescent="0.25">
      <c r="G894" s="1"/>
      <c r="H894" s="1"/>
      <c r="I894" s="1"/>
      <c r="J894" s="1"/>
      <c r="K894" s="1"/>
    </row>
    <row r="895" spans="7:11" x14ac:dyDescent="0.25">
      <c r="G895" s="1"/>
      <c r="H895" s="1"/>
      <c r="I895" s="1"/>
      <c r="J895" s="1"/>
      <c r="K895" s="1"/>
    </row>
    <row r="896" spans="7:11" x14ac:dyDescent="0.25">
      <c r="G896" s="1"/>
      <c r="H896" s="1"/>
      <c r="I896" s="1"/>
      <c r="J896" s="1"/>
      <c r="K896" s="1"/>
    </row>
    <row r="897" spans="7:11" x14ac:dyDescent="0.25">
      <c r="G897" s="1"/>
      <c r="H897" s="1"/>
      <c r="I897" s="1"/>
      <c r="J897" s="1"/>
      <c r="K897" s="1"/>
    </row>
    <row r="898" spans="7:11" x14ac:dyDescent="0.25">
      <c r="G898" s="1"/>
      <c r="H898" s="1"/>
      <c r="I898" s="1"/>
      <c r="J898" s="1"/>
      <c r="K898" s="1"/>
    </row>
    <row r="899" spans="7:11" x14ac:dyDescent="0.25">
      <c r="G899" s="1"/>
      <c r="H899" s="1"/>
      <c r="I899" s="1"/>
      <c r="J899" s="1"/>
      <c r="K899" s="1"/>
    </row>
    <row r="900" spans="7:11" x14ac:dyDescent="0.25">
      <c r="G900" s="1"/>
      <c r="H900" s="1"/>
      <c r="I900" s="1"/>
      <c r="J900" s="1"/>
      <c r="K900" s="1"/>
    </row>
    <row r="901" spans="7:11" x14ac:dyDescent="0.25">
      <c r="G901" s="1"/>
      <c r="H901" s="1"/>
      <c r="I901" s="1"/>
      <c r="J901" s="1"/>
      <c r="K901" s="1"/>
    </row>
    <row r="902" spans="7:11" x14ac:dyDescent="0.25">
      <c r="G902" s="1"/>
      <c r="H902" s="1"/>
      <c r="I902" s="1"/>
      <c r="J902" s="1"/>
      <c r="K902" s="1"/>
    </row>
    <row r="903" spans="7:11" x14ac:dyDescent="0.25">
      <c r="G903" s="1"/>
      <c r="H903" s="1"/>
      <c r="I903" s="1"/>
      <c r="J903" s="1"/>
      <c r="K903" s="1"/>
    </row>
    <row r="904" spans="7:11" x14ac:dyDescent="0.25">
      <c r="G904" s="1"/>
      <c r="H904" s="1"/>
      <c r="I904" s="1"/>
      <c r="J904" s="1"/>
      <c r="K904" s="1"/>
    </row>
    <row r="905" spans="7:11" x14ac:dyDescent="0.25">
      <c r="G905" s="1"/>
      <c r="H905" s="1"/>
      <c r="I905" s="1"/>
      <c r="J905" s="1"/>
      <c r="K905" s="1"/>
    </row>
    <row r="906" spans="7:11" x14ac:dyDescent="0.25">
      <c r="G906" s="1"/>
      <c r="H906" s="1"/>
      <c r="I906" s="1"/>
      <c r="J906" s="1"/>
      <c r="K906" s="1"/>
    </row>
    <row r="907" spans="7:11" x14ac:dyDescent="0.25">
      <c r="G907" s="1"/>
      <c r="H907" s="1"/>
      <c r="I907" s="1"/>
      <c r="J907" s="1"/>
      <c r="K907" s="1"/>
    </row>
    <row r="908" spans="7:11" x14ac:dyDescent="0.25">
      <c r="G908" s="1"/>
      <c r="H908" s="1"/>
      <c r="I908" s="1"/>
      <c r="J908" s="1"/>
      <c r="K908" s="1"/>
    </row>
    <row r="909" spans="7:11" x14ac:dyDescent="0.25">
      <c r="G909" s="1"/>
      <c r="H909" s="1"/>
      <c r="I909" s="1"/>
      <c r="J909" s="1"/>
      <c r="K909" s="1"/>
    </row>
    <row r="910" spans="7:11" x14ac:dyDescent="0.25">
      <c r="G910" s="1"/>
      <c r="H910" s="1"/>
      <c r="I910" s="1"/>
      <c r="J910" s="1"/>
      <c r="K910" s="1"/>
    </row>
    <row r="911" spans="7:11" x14ac:dyDescent="0.25">
      <c r="G911" s="1"/>
      <c r="H911" s="1"/>
      <c r="I911" s="1"/>
      <c r="J911" s="1"/>
      <c r="K911" s="1"/>
    </row>
    <row r="912" spans="7:11" x14ac:dyDescent="0.25">
      <c r="G912" s="1"/>
      <c r="H912" s="1"/>
      <c r="I912" s="1"/>
      <c r="J912" s="1"/>
      <c r="K912" s="1"/>
    </row>
    <row r="913" spans="7:11" x14ac:dyDescent="0.25">
      <c r="G913" s="1"/>
      <c r="H913" s="1"/>
      <c r="I913" s="1"/>
      <c r="J913" s="1"/>
      <c r="K913" s="1"/>
    </row>
    <row r="914" spans="7:11" x14ac:dyDescent="0.25">
      <c r="G914" s="1"/>
      <c r="H914" s="1"/>
      <c r="I914" s="1"/>
      <c r="J914" s="1"/>
      <c r="K914" s="1"/>
    </row>
    <row r="915" spans="7:11" x14ac:dyDescent="0.25">
      <c r="G915" s="1"/>
      <c r="H915" s="1"/>
      <c r="I915" s="1"/>
      <c r="J915" s="1"/>
      <c r="K915" s="1"/>
    </row>
    <row r="916" spans="7:11" x14ac:dyDescent="0.25">
      <c r="G916" s="1"/>
      <c r="H916" s="1"/>
      <c r="I916" s="1"/>
      <c r="J916" s="1"/>
      <c r="K916" s="1"/>
    </row>
    <row r="917" spans="7:11" x14ac:dyDescent="0.25">
      <c r="G917" s="1"/>
      <c r="H917" s="1"/>
      <c r="I917" s="1"/>
      <c r="J917" s="1"/>
      <c r="K917" s="1"/>
    </row>
    <row r="918" spans="7:11" x14ac:dyDescent="0.25">
      <c r="G918" s="1"/>
      <c r="H918" s="1"/>
      <c r="I918" s="1"/>
      <c r="J918" s="1"/>
      <c r="K918" s="1"/>
    </row>
    <row r="919" spans="7:11" x14ac:dyDescent="0.25">
      <c r="G919" s="1"/>
      <c r="H919" s="1"/>
      <c r="I919" s="1"/>
      <c r="J919" s="1"/>
      <c r="K919" s="1"/>
    </row>
    <row r="920" spans="7:11" x14ac:dyDescent="0.25">
      <c r="G920" s="1"/>
      <c r="H920" s="1"/>
      <c r="I920" s="1"/>
      <c r="J920" s="1"/>
      <c r="K920" s="1"/>
    </row>
    <row r="921" spans="7:11" x14ac:dyDescent="0.25">
      <c r="G921" s="1"/>
      <c r="H921" s="1"/>
      <c r="I921" s="1"/>
      <c r="J921" s="1"/>
      <c r="K921" s="1"/>
    </row>
    <row r="922" spans="7:11" x14ac:dyDescent="0.25">
      <c r="G922" s="1"/>
      <c r="H922" s="1"/>
      <c r="I922" s="1"/>
      <c r="J922" s="1"/>
      <c r="K922" s="1"/>
    </row>
    <row r="923" spans="7:11" x14ac:dyDescent="0.25">
      <c r="G923" s="1"/>
      <c r="H923" s="1"/>
      <c r="I923" s="1"/>
      <c r="J923" s="1"/>
      <c r="K923" s="1"/>
    </row>
    <row r="924" spans="7:11" x14ac:dyDescent="0.25">
      <c r="G924" s="1"/>
      <c r="H924" s="1"/>
      <c r="I924" s="1"/>
      <c r="J924" s="1"/>
      <c r="K924" s="1"/>
    </row>
    <row r="925" spans="7:11" x14ac:dyDescent="0.25">
      <c r="G925" s="1"/>
      <c r="H925" s="1"/>
      <c r="I925" s="1"/>
      <c r="J925" s="1"/>
      <c r="K925" s="1"/>
    </row>
    <row r="926" spans="7:11" x14ac:dyDescent="0.25">
      <c r="G926" s="1"/>
      <c r="H926" s="1"/>
      <c r="I926" s="1"/>
      <c r="J926" s="1"/>
      <c r="K926" s="1"/>
    </row>
    <row r="927" spans="7:11" x14ac:dyDescent="0.25">
      <c r="G927" s="1"/>
      <c r="H927" s="1"/>
      <c r="I927" s="1"/>
      <c r="J927" s="1"/>
      <c r="K927" s="1"/>
    </row>
    <row r="928" spans="7:11" x14ac:dyDescent="0.25">
      <c r="G928" s="1"/>
      <c r="H928" s="1"/>
      <c r="I928" s="1"/>
      <c r="J928" s="1"/>
      <c r="K928" s="1"/>
    </row>
    <row r="929" spans="7:11" x14ac:dyDescent="0.25">
      <c r="G929" s="1"/>
      <c r="H929" s="1"/>
      <c r="I929" s="1"/>
      <c r="J929" s="1"/>
      <c r="K929" s="1"/>
    </row>
    <row r="930" spans="7:11" x14ac:dyDescent="0.25">
      <c r="G930" s="1"/>
      <c r="H930" s="1"/>
      <c r="I930" s="1"/>
      <c r="J930" s="1"/>
      <c r="K930" s="1"/>
    </row>
    <row r="931" spans="7:11" x14ac:dyDescent="0.25">
      <c r="G931" s="1"/>
      <c r="H931" s="1"/>
      <c r="I931" s="1"/>
      <c r="J931" s="1"/>
      <c r="K931" s="1"/>
    </row>
    <row r="932" spans="7:11" x14ac:dyDescent="0.25">
      <c r="G932" s="1"/>
      <c r="H932" s="1"/>
      <c r="I932" s="1"/>
      <c r="J932" s="1"/>
      <c r="K932" s="1"/>
    </row>
    <row r="933" spans="7:11" x14ac:dyDescent="0.25">
      <c r="G933" s="1"/>
      <c r="H933" s="1"/>
      <c r="I933" s="1"/>
      <c r="J933" s="1"/>
      <c r="K933" s="1"/>
    </row>
    <row r="934" spans="7:11" x14ac:dyDescent="0.25">
      <c r="G934" s="1"/>
      <c r="H934" s="1"/>
      <c r="I934" s="1"/>
      <c r="J934" s="1"/>
      <c r="K934" s="1"/>
    </row>
    <row r="935" spans="7:11" x14ac:dyDescent="0.25">
      <c r="G935" s="1"/>
      <c r="H935" s="1"/>
      <c r="I935" s="1"/>
      <c r="J935" s="1"/>
      <c r="K935" s="1"/>
    </row>
    <row r="936" spans="7:11" x14ac:dyDescent="0.25">
      <c r="G936" s="1"/>
      <c r="H936" s="1"/>
      <c r="I936" s="1"/>
      <c r="J936" s="1"/>
      <c r="K936" s="1"/>
    </row>
    <row r="937" spans="7:11" x14ac:dyDescent="0.25">
      <c r="G937" s="1"/>
      <c r="H937" s="1"/>
      <c r="I937" s="1"/>
      <c r="J937" s="1"/>
      <c r="K937" s="1"/>
    </row>
    <row r="938" spans="7:11" x14ac:dyDescent="0.25">
      <c r="G938" s="1"/>
      <c r="H938" s="1"/>
      <c r="I938" s="1"/>
      <c r="J938" s="1"/>
      <c r="K938" s="1"/>
    </row>
    <row r="939" spans="7:11" x14ac:dyDescent="0.25">
      <c r="G939" s="1"/>
      <c r="H939" s="1"/>
      <c r="I939" s="1"/>
      <c r="J939" s="1"/>
      <c r="K939" s="1"/>
    </row>
    <row r="940" spans="7:11" x14ac:dyDescent="0.25">
      <c r="G940" s="1"/>
      <c r="H940" s="1"/>
      <c r="I940" s="1"/>
      <c r="J940" s="1"/>
      <c r="K940" s="1"/>
    </row>
    <row r="941" spans="7:11" x14ac:dyDescent="0.25">
      <c r="G941" s="1"/>
      <c r="H941" s="1"/>
      <c r="I941" s="1"/>
      <c r="J941" s="1"/>
      <c r="K941" s="1"/>
    </row>
    <row r="942" spans="7:11" x14ac:dyDescent="0.25">
      <c r="G942" s="1"/>
      <c r="H942" s="1"/>
      <c r="I942" s="1"/>
      <c r="J942" s="1"/>
      <c r="K942" s="1"/>
    </row>
    <row r="943" spans="7:11" x14ac:dyDescent="0.25">
      <c r="G943" s="1"/>
      <c r="H943" s="1"/>
      <c r="I943" s="1"/>
      <c r="J943" s="1"/>
      <c r="K943" s="1"/>
    </row>
    <row r="944" spans="7:11" x14ac:dyDescent="0.25">
      <c r="G944" s="1"/>
      <c r="H944" s="1"/>
      <c r="I944" s="1"/>
      <c r="J944" s="1"/>
      <c r="K944" s="1"/>
    </row>
    <row r="945" spans="7:11" x14ac:dyDescent="0.25">
      <c r="G945" s="1"/>
      <c r="H945" s="1"/>
      <c r="I945" s="1"/>
      <c r="J945" s="1"/>
      <c r="K945" s="1"/>
    </row>
    <row r="946" spans="7:11" x14ac:dyDescent="0.25">
      <c r="G946" s="1"/>
      <c r="H946" s="1"/>
      <c r="I946" s="1"/>
      <c r="J946" s="1"/>
      <c r="K946" s="1"/>
    </row>
    <row r="947" spans="7:11" x14ac:dyDescent="0.25">
      <c r="G947" s="1"/>
      <c r="H947" s="1"/>
      <c r="I947" s="1"/>
      <c r="J947" s="1"/>
      <c r="K947" s="1"/>
    </row>
    <row r="948" spans="7:11" x14ac:dyDescent="0.25">
      <c r="G948" s="1"/>
      <c r="H948" s="1"/>
      <c r="I948" s="1"/>
      <c r="J948" s="1"/>
      <c r="K948" s="1"/>
    </row>
    <row r="949" spans="7:11" x14ac:dyDescent="0.25">
      <c r="G949" s="1"/>
      <c r="H949" s="1"/>
      <c r="I949" s="1"/>
      <c r="J949" s="1"/>
      <c r="K949" s="1"/>
    </row>
    <row r="950" spans="7:11" x14ac:dyDescent="0.25">
      <c r="G950" s="1"/>
      <c r="H950" s="1"/>
      <c r="I950" s="1"/>
      <c r="J950" s="1"/>
      <c r="K950" s="1"/>
    </row>
    <row r="951" spans="7:11" x14ac:dyDescent="0.25">
      <c r="G951" s="1"/>
      <c r="H951" s="1"/>
      <c r="I951" s="1"/>
      <c r="J951" s="1"/>
      <c r="K951" s="1"/>
    </row>
    <row r="952" spans="7:11" x14ac:dyDescent="0.25">
      <c r="G952" s="1"/>
      <c r="H952" s="1"/>
      <c r="I952" s="1"/>
      <c r="J952" s="1"/>
      <c r="K952" s="1"/>
    </row>
    <row r="953" spans="7:11" x14ac:dyDescent="0.25">
      <c r="G953" s="1"/>
      <c r="H953" s="1"/>
      <c r="I953" s="1"/>
      <c r="J953" s="1"/>
      <c r="K953" s="1"/>
    </row>
    <row r="954" spans="7:11" x14ac:dyDescent="0.25">
      <c r="G954" s="1"/>
      <c r="H954" s="1"/>
      <c r="I954" s="1"/>
      <c r="J954" s="1"/>
      <c r="K954" s="1"/>
    </row>
    <row r="955" spans="7:11" x14ac:dyDescent="0.25">
      <c r="G955" s="1"/>
      <c r="H955" s="1"/>
      <c r="I955" s="1"/>
      <c r="J955" s="1"/>
      <c r="K955" s="1"/>
    </row>
    <row r="956" spans="7:11" x14ac:dyDescent="0.25">
      <c r="G956" s="1"/>
      <c r="H956" s="1"/>
      <c r="I956" s="1"/>
      <c r="J956" s="1"/>
      <c r="K956" s="1"/>
    </row>
    <row r="957" spans="7:11" x14ac:dyDescent="0.25">
      <c r="G957" s="1"/>
      <c r="H957" s="1"/>
      <c r="I957" s="1"/>
      <c r="J957" s="1"/>
      <c r="K957" s="1"/>
    </row>
    <row r="958" spans="7:11" x14ac:dyDescent="0.25">
      <c r="G958" s="1"/>
      <c r="H958" s="1"/>
      <c r="I958" s="1"/>
      <c r="J958" s="1"/>
      <c r="K958" s="1"/>
    </row>
    <row r="959" spans="7:11" x14ac:dyDescent="0.25">
      <c r="G959" s="1"/>
      <c r="H959" s="1"/>
      <c r="I959" s="1"/>
      <c r="J959" s="1"/>
      <c r="K959" s="1"/>
    </row>
    <row r="960" spans="7:11" x14ac:dyDescent="0.25">
      <c r="G960" s="1"/>
      <c r="H960" s="1"/>
      <c r="I960" s="1"/>
      <c r="J960" s="1"/>
      <c r="K960" s="1"/>
    </row>
    <row r="961" spans="7:11" x14ac:dyDescent="0.25">
      <c r="G961" s="1"/>
      <c r="H961" s="1"/>
      <c r="I961" s="1"/>
      <c r="J961" s="1"/>
      <c r="K961" s="1"/>
    </row>
    <row r="962" spans="7:11" x14ac:dyDescent="0.25">
      <c r="G962" s="1"/>
      <c r="H962" s="1"/>
      <c r="I962" s="1"/>
      <c r="J962" s="1"/>
      <c r="K962" s="1"/>
    </row>
    <row r="963" spans="7:11" x14ac:dyDescent="0.25">
      <c r="G963" s="1"/>
      <c r="H963" s="1"/>
      <c r="I963" s="1"/>
      <c r="J963" s="1"/>
      <c r="K963" s="1"/>
    </row>
    <row r="964" spans="7:11" x14ac:dyDescent="0.25">
      <c r="G964" s="1"/>
      <c r="H964" s="1"/>
      <c r="I964" s="1"/>
      <c r="J964" s="1"/>
      <c r="K964" s="1"/>
    </row>
    <row r="965" spans="7:11" x14ac:dyDescent="0.25">
      <c r="G965" s="1"/>
      <c r="H965" s="1"/>
      <c r="I965" s="1"/>
      <c r="J965" s="1"/>
      <c r="K965" s="1"/>
    </row>
    <row r="966" spans="7:11" x14ac:dyDescent="0.25">
      <c r="G966" s="1"/>
      <c r="H966" s="1"/>
      <c r="I966" s="1"/>
      <c r="J966" s="1"/>
      <c r="K966" s="1"/>
    </row>
    <row r="967" spans="7:11" x14ac:dyDescent="0.25">
      <c r="G967" s="1"/>
      <c r="H967" s="1"/>
      <c r="I967" s="1"/>
      <c r="J967" s="1"/>
      <c r="K967" s="1"/>
    </row>
    <row r="968" spans="7:11" x14ac:dyDescent="0.25">
      <c r="G968" s="1"/>
      <c r="H968" s="1"/>
      <c r="I968" s="1"/>
      <c r="J968" s="1"/>
      <c r="K968" s="1"/>
    </row>
    <row r="969" spans="7:11" x14ac:dyDescent="0.25">
      <c r="G969" s="1"/>
      <c r="H969" s="1"/>
      <c r="I969" s="1"/>
      <c r="J969" s="1"/>
      <c r="K969" s="1"/>
    </row>
    <row r="970" spans="7:11" x14ac:dyDescent="0.25">
      <c r="G970" s="1"/>
      <c r="H970" s="1"/>
      <c r="I970" s="1"/>
      <c r="J970" s="1"/>
      <c r="K970" s="1"/>
    </row>
    <row r="971" spans="7:11" x14ac:dyDescent="0.25">
      <c r="G971" s="1"/>
      <c r="H971" s="1"/>
      <c r="I971" s="1"/>
      <c r="J971" s="1"/>
      <c r="K971" s="1"/>
    </row>
    <row r="972" spans="7:11" x14ac:dyDescent="0.25">
      <c r="G972" s="1"/>
      <c r="H972" s="1"/>
      <c r="I972" s="1"/>
      <c r="J972" s="1"/>
      <c r="K972" s="1"/>
    </row>
    <row r="973" spans="7:11" x14ac:dyDescent="0.25">
      <c r="G973" s="1"/>
      <c r="H973" s="1"/>
      <c r="I973" s="1"/>
      <c r="J973" s="1"/>
      <c r="K973" s="1"/>
    </row>
    <row r="974" spans="7:11" x14ac:dyDescent="0.25">
      <c r="G974" s="1"/>
      <c r="H974" s="1"/>
      <c r="I974" s="1"/>
      <c r="J974" s="1"/>
      <c r="K974" s="1"/>
    </row>
    <row r="975" spans="7:11" x14ac:dyDescent="0.25">
      <c r="G975" s="1"/>
      <c r="H975" s="1"/>
      <c r="I975" s="1"/>
      <c r="J975" s="1"/>
      <c r="K975" s="1"/>
    </row>
    <row r="976" spans="7:11" x14ac:dyDescent="0.25">
      <c r="G976" s="1"/>
      <c r="H976" s="1"/>
      <c r="I976" s="1"/>
      <c r="J976" s="1"/>
      <c r="K976" s="1"/>
    </row>
    <row r="977" spans="7:11" x14ac:dyDescent="0.25">
      <c r="G977" s="1"/>
      <c r="H977" s="1"/>
      <c r="I977" s="1"/>
      <c r="J977" s="1"/>
      <c r="K977" s="1"/>
    </row>
    <row r="978" spans="7:11" x14ac:dyDescent="0.25">
      <c r="G978" s="1"/>
      <c r="H978" s="1"/>
      <c r="I978" s="1"/>
      <c r="J978" s="1"/>
      <c r="K978" s="1"/>
    </row>
    <row r="979" spans="7:11" x14ac:dyDescent="0.25">
      <c r="G979" s="1"/>
      <c r="H979" s="1"/>
      <c r="I979" s="1"/>
      <c r="J979" s="1"/>
      <c r="K979" s="1"/>
    </row>
    <row r="980" spans="7:11" x14ac:dyDescent="0.25">
      <c r="G980" s="1"/>
      <c r="H980" s="1"/>
      <c r="I980" s="1"/>
      <c r="J980" s="1"/>
      <c r="K980" s="1"/>
    </row>
    <row r="981" spans="7:11" x14ac:dyDescent="0.25">
      <c r="G981" s="1"/>
      <c r="H981" s="1"/>
      <c r="I981" s="1"/>
      <c r="J981" s="1"/>
      <c r="K981" s="1"/>
    </row>
    <row r="982" spans="7:11" x14ac:dyDescent="0.25">
      <c r="G982" s="1"/>
      <c r="H982" s="1"/>
      <c r="I982" s="1"/>
      <c r="J982" s="1"/>
      <c r="K982" s="1"/>
    </row>
    <row r="983" spans="7:11" x14ac:dyDescent="0.25">
      <c r="G983" s="1"/>
      <c r="H983" s="1"/>
      <c r="I983" s="1"/>
      <c r="J983" s="1"/>
      <c r="K983" s="1"/>
    </row>
    <row r="984" spans="7:11" x14ac:dyDescent="0.25">
      <c r="G984" s="1"/>
      <c r="H984" s="1"/>
      <c r="I984" s="1"/>
      <c r="J984" s="1"/>
      <c r="K984" s="1"/>
    </row>
    <row r="985" spans="7:11" x14ac:dyDescent="0.25">
      <c r="G985" s="1"/>
      <c r="H985" s="1"/>
      <c r="I985" s="1"/>
      <c r="J985" s="1"/>
      <c r="K985" s="1"/>
    </row>
    <row r="986" spans="7:11" x14ac:dyDescent="0.25">
      <c r="G986" s="1"/>
      <c r="H986" s="1"/>
      <c r="I986" s="1"/>
      <c r="J986" s="1"/>
      <c r="K986" s="1"/>
    </row>
    <row r="987" spans="7:11" x14ac:dyDescent="0.25">
      <c r="G987" s="1"/>
      <c r="H987" s="1"/>
      <c r="I987" s="1"/>
      <c r="J987" s="1"/>
      <c r="K987" s="1"/>
    </row>
    <row r="988" spans="7:11" x14ac:dyDescent="0.25">
      <c r="G988" s="1"/>
      <c r="H988" s="1"/>
      <c r="I988" s="1"/>
      <c r="J988" s="1"/>
      <c r="K988" s="1"/>
    </row>
    <row r="989" spans="7:11" x14ac:dyDescent="0.25">
      <c r="G989" s="1"/>
      <c r="H989" s="1"/>
      <c r="I989" s="1"/>
      <c r="J989" s="1"/>
      <c r="K989" s="1"/>
    </row>
    <row r="990" spans="7:11" x14ac:dyDescent="0.25">
      <c r="G990" s="1"/>
      <c r="H990" s="1"/>
      <c r="I990" s="1"/>
      <c r="J990" s="1"/>
      <c r="K990" s="1"/>
    </row>
    <row r="991" spans="7:11" x14ac:dyDescent="0.25">
      <c r="G991" s="1"/>
      <c r="H991" s="1"/>
      <c r="I991" s="1"/>
      <c r="J991" s="1"/>
      <c r="K991" s="1"/>
    </row>
    <row r="992" spans="7:11" x14ac:dyDescent="0.25">
      <c r="G992" s="1"/>
      <c r="H992" s="1"/>
      <c r="I992" s="1"/>
      <c r="J992" s="1"/>
      <c r="K992" s="1"/>
    </row>
    <row r="993" spans="7:11" x14ac:dyDescent="0.25">
      <c r="G993" s="1"/>
      <c r="H993" s="1"/>
      <c r="I993" s="1"/>
      <c r="J993" s="1"/>
      <c r="K993" s="1"/>
    </row>
    <row r="994" spans="7:11" x14ac:dyDescent="0.25">
      <c r="G994" s="1"/>
      <c r="H994" s="1"/>
      <c r="I994" s="1"/>
      <c r="J994" s="1"/>
      <c r="K994" s="1"/>
    </row>
    <row r="995" spans="7:11" x14ac:dyDescent="0.25">
      <c r="G995" s="1"/>
      <c r="H995" s="1"/>
      <c r="I995" s="1"/>
      <c r="J995" s="1"/>
      <c r="K995" s="1"/>
    </row>
    <row r="996" spans="7:11" x14ac:dyDescent="0.25">
      <c r="G996" s="1"/>
      <c r="H996" s="1"/>
      <c r="I996" s="1"/>
      <c r="J996" s="1"/>
      <c r="K996" s="1"/>
    </row>
    <row r="997" spans="7:11" x14ac:dyDescent="0.25">
      <c r="G997" s="1"/>
      <c r="H997" s="1"/>
      <c r="I997" s="1"/>
      <c r="J997" s="1"/>
      <c r="K997" s="1"/>
    </row>
    <row r="998" spans="7:11" x14ac:dyDescent="0.25">
      <c r="G998" s="1"/>
      <c r="H998" s="1"/>
      <c r="I998" s="1"/>
      <c r="J998" s="1"/>
      <c r="K998" s="1"/>
    </row>
    <row r="999" spans="7:11" x14ac:dyDescent="0.25">
      <c r="G999" s="1"/>
      <c r="H999" s="1"/>
      <c r="I999" s="1"/>
      <c r="J999" s="1"/>
      <c r="K999" s="1"/>
    </row>
    <row r="1000" spans="7:11" x14ac:dyDescent="0.25">
      <c r="G1000" s="1"/>
      <c r="H1000" s="1"/>
      <c r="I1000" s="1"/>
      <c r="J1000" s="1"/>
      <c r="K1000" s="1"/>
    </row>
    <row r="1001" spans="7:11" x14ac:dyDescent="0.25">
      <c r="G1001" s="1"/>
      <c r="H1001" s="1"/>
      <c r="I1001" s="1"/>
      <c r="J1001" s="1"/>
      <c r="K1001" s="1"/>
    </row>
    <row r="1002" spans="7:11" x14ac:dyDescent="0.25">
      <c r="G1002" s="1"/>
      <c r="H1002" s="1"/>
      <c r="I1002" s="1"/>
      <c r="J1002" s="1"/>
      <c r="K1002" s="1"/>
    </row>
    <row r="1003" spans="7:11" x14ac:dyDescent="0.25">
      <c r="G1003" s="1"/>
      <c r="H1003" s="1"/>
      <c r="I1003" s="1"/>
      <c r="J1003" s="1"/>
      <c r="K1003" s="1"/>
    </row>
    <row r="1004" spans="7:11" x14ac:dyDescent="0.25">
      <c r="G1004" s="1"/>
      <c r="H1004" s="1"/>
      <c r="I1004" s="1"/>
      <c r="J1004" s="1"/>
      <c r="K1004" s="1"/>
    </row>
    <row r="1005" spans="7:11" x14ac:dyDescent="0.25">
      <c r="G1005" s="1"/>
      <c r="H1005" s="1"/>
      <c r="I1005" s="1"/>
      <c r="J1005" s="1"/>
      <c r="K1005" s="1"/>
    </row>
    <row r="1006" spans="7:11" x14ac:dyDescent="0.25">
      <c r="G1006" s="1"/>
      <c r="H1006" s="1"/>
      <c r="I1006" s="1"/>
      <c r="J1006" s="1"/>
      <c r="K1006" s="1"/>
    </row>
    <row r="1007" spans="7:11" x14ac:dyDescent="0.25">
      <c r="G1007" s="1"/>
      <c r="H1007" s="1"/>
      <c r="I1007" s="1"/>
      <c r="J1007" s="1"/>
      <c r="K1007" s="1"/>
    </row>
    <row r="1008" spans="7:11" x14ac:dyDescent="0.25">
      <c r="G1008" s="1"/>
      <c r="H1008" s="1"/>
      <c r="I1008" s="1"/>
      <c r="J1008" s="1"/>
      <c r="K1008" s="1"/>
    </row>
    <row r="1009" spans="7:11" x14ac:dyDescent="0.25">
      <c r="G1009" s="1"/>
      <c r="H1009" s="1"/>
      <c r="I1009" s="1"/>
      <c r="J1009" s="1"/>
      <c r="K1009" s="1"/>
    </row>
    <row r="1010" spans="7:11" x14ac:dyDescent="0.25">
      <c r="G1010" s="1"/>
      <c r="H1010" s="1"/>
      <c r="I1010" s="1"/>
      <c r="J1010" s="1"/>
      <c r="K1010" s="1"/>
    </row>
    <row r="1011" spans="7:11" x14ac:dyDescent="0.25">
      <c r="G1011" s="1"/>
      <c r="H1011" s="1"/>
      <c r="I1011" s="1"/>
      <c r="J1011" s="1"/>
      <c r="K1011" s="1"/>
    </row>
    <row r="1012" spans="7:11" x14ac:dyDescent="0.25">
      <c r="G1012" s="1"/>
      <c r="H1012" s="1"/>
      <c r="I1012" s="1"/>
      <c r="J1012" s="1"/>
      <c r="K1012" s="1"/>
    </row>
    <row r="1013" spans="7:11" x14ac:dyDescent="0.25">
      <c r="G1013" s="1"/>
      <c r="H1013" s="1"/>
      <c r="I1013" s="1"/>
      <c r="J1013" s="1"/>
      <c r="K1013" s="1"/>
    </row>
    <row r="1014" spans="7:11" x14ac:dyDescent="0.25">
      <c r="G1014" s="1"/>
      <c r="H1014" s="1"/>
      <c r="I1014" s="1"/>
      <c r="J1014" s="1"/>
      <c r="K1014" s="1"/>
    </row>
    <row r="1015" spans="7:11" x14ac:dyDescent="0.25">
      <c r="G1015" s="1"/>
      <c r="H1015" s="1"/>
      <c r="I1015" s="1"/>
      <c r="J1015" s="1"/>
      <c r="K1015" s="1"/>
    </row>
    <row r="1016" spans="7:11" x14ac:dyDescent="0.25">
      <c r="G1016" s="1"/>
      <c r="H1016" s="1"/>
      <c r="I1016" s="1"/>
      <c r="J1016" s="1"/>
      <c r="K1016" s="1"/>
    </row>
    <row r="1017" spans="7:11" x14ac:dyDescent="0.25">
      <c r="G1017" s="1"/>
      <c r="H1017" s="1"/>
      <c r="I1017" s="1"/>
      <c r="J1017" s="1"/>
      <c r="K1017" s="1"/>
    </row>
    <row r="1018" spans="7:11" x14ac:dyDescent="0.25">
      <c r="G1018" s="1"/>
      <c r="H1018" s="1"/>
      <c r="I1018" s="1"/>
      <c r="J1018" s="1"/>
      <c r="K1018" s="1"/>
    </row>
    <row r="1019" spans="7:11" x14ac:dyDescent="0.25">
      <c r="G1019" s="1"/>
      <c r="H1019" s="1"/>
      <c r="I1019" s="1"/>
      <c r="J1019" s="1"/>
      <c r="K1019" s="1"/>
    </row>
    <row r="1020" spans="7:11" x14ac:dyDescent="0.25">
      <c r="G1020" s="1"/>
      <c r="H1020" s="1"/>
      <c r="I1020" s="1"/>
      <c r="J1020" s="1"/>
      <c r="K1020" s="1"/>
    </row>
    <row r="1021" spans="7:11" x14ac:dyDescent="0.25">
      <c r="G1021" s="1"/>
      <c r="H1021" s="1"/>
      <c r="I1021" s="1"/>
      <c r="J1021" s="1"/>
      <c r="K1021" s="1"/>
    </row>
    <row r="1022" spans="7:11" x14ac:dyDescent="0.25">
      <c r="G1022" s="1"/>
      <c r="H1022" s="1"/>
      <c r="I1022" s="1"/>
      <c r="J1022" s="1"/>
      <c r="K1022" s="1"/>
    </row>
    <row r="1023" spans="7:11" x14ac:dyDescent="0.25">
      <c r="G1023" s="1"/>
      <c r="H1023" s="1"/>
      <c r="I1023" s="1"/>
      <c r="J1023" s="1"/>
      <c r="K1023" s="1"/>
    </row>
    <row r="1024" spans="7:11" x14ac:dyDescent="0.25">
      <c r="G1024" s="1"/>
      <c r="H1024" s="1"/>
      <c r="I1024" s="1"/>
      <c r="J1024" s="1"/>
      <c r="K1024" s="1"/>
    </row>
    <row r="1025" spans="7:11" x14ac:dyDescent="0.25">
      <c r="G1025" s="1"/>
      <c r="H1025" s="1"/>
      <c r="I1025" s="1"/>
      <c r="J1025" s="1"/>
      <c r="K1025" s="1"/>
    </row>
    <row r="1026" spans="7:11" x14ac:dyDescent="0.25">
      <c r="G1026" s="1"/>
      <c r="H1026" s="1"/>
      <c r="I1026" s="1"/>
      <c r="J1026" s="1"/>
      <c r="K1026" s="1"/>
    </row>
    <row r="1027" spans="7:11" x14ac:dyDescent="0.25">
      <c r="G1027" s="1"/>
      <c r="H1027" s="1"/>
      <c r="I1027" s="1"/>
      <c r="J1027" s="1"/>
      <c r="K1027" s="1"/>
    </row>
    <row r="1028" spans="7:11" x14ac:dyDescent="0.25">
      <c r="G1028" s="1"/>
      <c r="H1028" s="1"/>
      <c r="I1028" s="1"/>
      <c r="J1028" s="1"/>
      <c r="K1028" s="1"/>
    </row>
    <row r="1029" spans="7:11" x14ac:dyDescent="0.25">
      <c r="G1029" s="1"/>
      <c r="H1029" s="1"/>
      <c r="I1029" s="1"/>
      <c r="J1029" s="1"/>
      <c r="K1029" s="1"/>
    </row>
    <row r="1030" spans="7:11" x14ac:dyDescent="0.25">
      <c r="G1030" s="1"/>
      <c r="H1030" s="1"/>
      <c r="I1030" s="1"/>
      <c r="J1030" s="1"/>
      <c r="K1030" s="1"/>
    </row>
    <row r="1031" spans="7:11" x14ac:dyDescent="0.25">
      <c r="G1031" s="1"/>
      <c r="H1031" s="1"/>
      <c r="I1031" s="1"/>
      <c r="J1031" s="1"/>
      <c r="K1031" s="1"/>
    </row>
    <row r="1032" spans="7:11" x14ac:dyDescent="0.25">
      <c r="G1032" s="1"/>
      <c r="H1032" s="1"/>
      <c r="I1032" s="1"/>
      <c r="J1032" s="1"/>
      <c r="K1032" s="1"/>
    </row>
    <row r="1033" spans="7:11" x14ac:dyDescent="0.25">
      <c r="G1033" s="1"/>
      <c r="H1033" s="1"/>
      <c r="I1033" s="1"/>
      <c r="J1033" s="1"/>
      <c r="K1033" s="1"/>
    </row>
    <row r="1034" spans="7:11" x14ac:dyDescent="0.25">
      <c r="G1034" s="1"/>
      <c r="H1034" s="1"/>
      <c r="I1034" s="1"/>
      <c r="J1034" s="1"/>
      <c r="K1034" s="1"/>
    </row>
    <row r="1035" spans="7:11" x14ac:dyDescent="0.25">
      <c r="G1035" s="1"/>
      <c r="H1035" s="1"/>
      <c r="I1035" s="1"/>
      <c r="J1035" s="1"/>
      <c r="K1035" s="1"/>
    </row>
    <row r="1036" spans="7:11" x14ac:dyDescent="0.25">
      <c r="G1036" s="1"/>
      <c r="H1036" s="1"/>
      <c r="I1036" s="1"/>
      <c r="J1036" s="1"/>
      <c r="K1036" s="1"/>
    </row>
    <row r="1037" spans="7:11" x14ac:dyDescent="0.25">
      <c r="G1037" s="1"/>
      <c r="H1037" s="1"/>
      <c r="I1037" s="1"/>
      <c r="J1037" s="1"/>
      <c r="K1037" s="1"/>
    </row>
    <row r="1038" spans="7:11" x14ac:dyDescent="0.25">
      <c r="G1038" s="1"/>
      <c r="H1038" s="1"/>
      <c r="I1038" s="1"/>
      <c r="J1038" s="1"/>
      <c r="K1038" s="1"/>
    </row>
    <row r="1039" spans="7:11" x14ac:dyDescent="0.25">
      <c r="G1039" s="1"/>
      <c r="H1039" s="1"/>
      <c r="I1039" s="1"/>
      <c r="J1039" s="1"/>
      <c r="K1039" s="1"/>
    </row>
    <row r="1040" spans="7:11" x14ac:dyDescent="0.25">
      <c r="G1040" s="1"/>
      <c r="H1040" s="1"/>
      <c r="I1040" s="1"/>
      <c r="J1040" s="1"/>
      <c r="K1040" s="1"/>
    </row>
    <row r="1041" spans="7:11" x14ac:dyDescent="0.25">
      <c r="G1041" s="1"/>
      <c r="H1041" s="1"/>
      <c r="I1041" s="1"/>
      <c r="J1041" s="1"/>
      <c r="K1041" s="1"/>
    </row>
    <row r="1042" spans="7:11" x14ac:dyDescent="0.25">
      <c r="G1042" s="1"/>
      <c r="H1042" s="1"/>
      <c r="I1042" s="1"/>
      <c r="J1042" s="1"/>
      <c r="K1042" s="1"/>
    </row>
    <row r="1043" spans="7:11" x14ac:dyDescent="0.25">
      <c r="G1043" s="1"/>
      <c r="H1043" s="1"/>
      <c r="I1043" s="1"/>
      <c r="J1043" s="1"/>
      <c r="K1043" s="1"/>
    </row>
    <row r="1044" spans="7:11" x14ac:dyDescent="0.25">
      <c r="G1044" s="1"/>
      <c r="H1044" s="1"/>
      <c r="I1044" s="1"/>
      <c r="J1044" s="1"/>
      <c r="K1044" s="1"/>
    </row>
    <row r="1045" spans="7:11" x14ac:dyDescent="0.25">
      <c r="G1045" s="1"/>
      <c r="H1045" s="1"/>
      <c r="I1045" s="1"/>
      <c r="J1045" s="1"/>
      <c r="K1045" s="1"/>
    </row>
    <row r="1046" spans="7:11" x14ac:dyDescent="0.25">
      <c r="G1046" s="1"/>
      <c r="H1046" s="1"/>
      <c r="I1046" s="1"/>
      <c r="J1046" s="1"/>
      <c r="K1046" s="1"/>
    </row>
    <row r="1047" spans="7:11" x14ac:dyDescent="0.25">
      <c r="G1047" s="1"/>
      <c r="H1047" s="1"/>
      <c r="I1047" s="1"/>
      <c r="J1047" s="1"/>
      <c r="K1047" s="1"/>
    </row>
    <row r="1048" spans="7:11" x14ac:dyDescent="0.25">
      <c r="G1048" s="1"/>
      <c r="H1048" s="1"/>
      <c r="I1048" s="1"/>
      <c r="J1048" s="1"/>
      <c r="K1048" s="1"/>
    </row>
    <row r="1049" spans="7:11" x14ac:dyDescent="0.25">
      <c r="G1049" s="1"/>
      <c r="H1049" s="1"/>
      <c r="I1049" s="1"/>
      <c r="J1049" s="1"/>
      <c r="K1049" s="1"/>
    </row>
    <row r="1050" spans="7:11" x14ac:dyDescent="0.25">
      <c r="G1050" s="1"/>
      <c r="H1050" s="1"/>
      <c r="I1050" s="1"/>
      <c r="J1050" s="1"/>
      <c r="K1050" s="1"/>
    </row>
    <row r="1051" spans="7:11" x14ac:dyDescent="0.25">
      <c r="G1051" s="1"/>
      <c r="H1051" s="1"/>
      <c r="I1051" s="1"/>
      <c r="J1051" s="1"/>
      <c r="K1051" s="1"/>
    </row>
    <row r="1052" spans="7:11" x14ac:dyDescent="0.25">
      <c r="G1052" s="1"/>
      <c r="H1052" s="1"/>
      <c r="I1052" s="1"/>
      <c r="J1052" s="1"/>
      <c r="K1052" s="1"/>
    </row>
    <row r="1053" spans="7:11" x14ac:dyDescent="0.25">
      <c r="G1053" s="1"/>
      <c r="H1053" s="1"/>
      <c r="I1053" s="1"/>
      <c r="J1053" s="1"/>
      <c r="K1053" s="1"/>
    </row>
    <row r="1054" spans="7:11" x14ac:dyDescent="0.25">
      <c r="G1054" s="1"/>
      <c r="H1054" s="1"/>
      <c r="I1054" s="1"/>
      <c r="J1054" s="1"/>
      <c r="K1054" s="1"/>
    </row>
    <row r="1055" spans="7:11" x14ac:dyDescent="0.25">
      <c r="G1055" s="1"/>
      <c r="H1055" s="1"/>
      <c r="I1055" s="1"/>
      <c r="J1055" s="1"/>
      <c r="K1055" s="1"/>
    </row>
    <row r="1056" spans="7:11" x14ac:dyDescent="0.25">
      <c r="G1056" s="1"/>
      <c r="H1056" s="1"/>
      <c r="I1056" s="1"/>
      <c r="J1056" s="1"/>
      <c r="K1056" s="1"/>
    </row>
    <row r="1057" spans="7:11" x14ac:dyDescent="0.25">
      <c r="G1057" s="1"/>
      <c r="H1057" s="1"/>
      <c r="I1057" s="1"/>
      <c r="J1057" s="1"/>
      <c r="K1057" s="1"/>
    </row>
    <row r="1058" spans="7:11" x14ac:dyDescent="0.25">
      <c r="G1058" s="1"/>
      <c r="H1058" s="1"/>
      <c r="I1058" s="1"/>
      <c r="J1058" s="1"/>
      <c r="K1058" s="1"/>
    </row>
    <row r="1059" spans="7:11" x14ac:dyDescent="0.25">
      <c r="G1059" s="1"/>
      <c r="H1059" s="1"/>
      <c r="I1059" s="1"/>
      <c r="J1059" s="1"/>
      <c r="K1059" s="1"/>
    </row>
    <row r="1060" spans="7:11" x14ac:dyDescent="0.25">
      <c r="G1060" s="1"/>
      <c r="H1060" s="1"/>
      <c r="I1060" s="1"/>
      <c r="J1060" s="1"/>
      <c r="K1060" s="1"/>
    </row>
    <row r="1061" spans="7:11" x14ac:dyDescent="0.25">
      <c r="G1061" s="1"/>
      <c r="H1061" s="1"/>
      <c r="I1061" s="1"/>
      <c r="J1061" s="1"/>
      <c r="K1061" s="1"/>
    </row>
    <row r="1062" spans="7:11" x14ac:dyDescent="0.25">
      <c r="G1062" s="1"/>
      <c r="H1062" s="1"/>
      <c r="I1062" s="1"/>
      <c r="J1062" s="1"/>
      <c r="K1062" s="1"/>
    </row>
    <row r="1063" spans="7:11" x14ac:dyDescent="0.25">
      <c r="G1063" s="1"/>
      <c r="H1063" s="1"/>
      <c r="I1063" s="1"/>
      <c r="J1063" s="1"/>
      <c r="K1063" s="1"/>
    </row>
    <row r="1064" spans="7:11" x14ac:dyDescent="0.25">
      <c r="G1064" s="1"/>
      <c r="H1064" s="1"/>
      <c r="I1064" s="1"/>
      <c r="J1064" s="1"/>
      <c r="K1064" s="1"/>
    </row>
    <row r="1065" spans="7:11" x14ac:dyDescent="0.25">
      <c r="G1065" s="1"/>
      <c r="H1065" s="1"/>
      <c r="I1065" s="1"/>
      <c r="J1065" s="1"/>
      <c r="K1065" s="1"/>
    </row>
    <row r="1066" spans="7:11" x14ac:dyDescent="0.25">
      <c r="G1066" s="1"/>
      <c r="H1066" s="1"/>
      <c r="I1066" s="1"/>
      <c r="J1066" s="1"/>
      <c r="K1066" s="1"/>
    </row>
    <row r="1067" spans="7:11" x14ac:dyDescent="0.25">
      <c r="G1067" s="1"/>
      <c r="H1067" s="1"/>
      <c r="I1067" s="1"/>
      <c r="J1067" s="1"/>
      <c r="K1067" s="1"/>
    </row>
    <row r="1068" spans="7:11" x14ac:dyDescent="0.25">
      <c r="G1068" s="1"/>
      <c r="H1068" s="1"/>
      <c r="I1068" s="1"/>
      <c r="J1068" s="1"/>
      <c r="K1068" s="1"/>
    </row>
    <row r="1069" spans="7:11" x14ac:dyDescent="0.25">
      <c r="G1069" s="1"/>
      <c r="H1069" s="1"/>
      <c r="I1069" s="1"/>
      <c r="J1069" s="1"/>
      <c r="K1069" s="1"/>
    </row>
    <row r="1070" spans="7:11" x14ac:dyDescent="0.25">
      <c r="G1070" s="1"/>
      <c r="H1070" s="1"/>
      <c r="I1070" s="1"/>
      <c r="J1070" s="1"/>
      <c r="K1070" s="1"/>
    </row>
    <row r="1071" spans="7:11" x14ac:dyDescent="0.25">
      <c r="G1071" s="1"/>
      <c r="H1071" s="1"/>
      <c r="I1071" s="1"/>
      <c r="J1071" s="1"/>
      <c r="K1071" s="1"/>
    </row>
    <row r="1072" spans="7:11" x14ac:dyDescent="0.25">
      <c r="G1072" s="1"/>
      <c r="H1072" s="1"/>
      <c r="I1072" s="1"/>
      <c r="J1072" s="1"/>
      <c r="K1072" s="1"/>
    </row>
    <row r="1073" spans="7:11" x14ac:dyDescent="0.25">
      <c r="G1073" s="1"/>
      <c r="H1073" s="1"/>
      <c r="I1073" s="1"/>
      <c r="J1073" s="1"/>
      <c r="K1073" s="1"/>
    </row>
    <row r="1074" spans="7:11" x14ac:dyDescent="0.25">
      <c r="G1074" s="1"/>
      <c r="H1074" s="1"/>
      <c r="I1074" s="1"/>
      <c r="J1074" s="1"/>
      <c r="K1074" s="1"/>
    </row>
    <row r="1075" spans="7:11" x14ac:dyDescent="0.25">
      <c r="G1075" s="1"/>
      <c r="H1075" s="1"/>
      <c r="I1075" s="1"/>
      <c r="J1075" s="1"/>
      <c r="K1075" s="1"/>
    </row>
    <row r="1076" spans="7:11" x14ac:dyDescent="0.25">
      <c r="G1076" s="1"/>
      <c r="H1076" s="1"/>
      <c r="I1076" s="1"/>
      <c r="J1076" s="1"/>
      <c r="K1076" s="1"/>
    </row>
    <row r="1077" spans="7:11" x14ac:dyDescent="0.25">
      <c r="G1077" s="1"/>
      <c r="H1077" s="1"/>
      <c r="I1077" s="1"/>
      <c r="J1077" s="1"/>
      <c r="K1077" s="1"/>
    </row>
    <row r="1078" spans="7:11" x14ac:dyDescent="0.25">
      <c r="G1078" s="1"/>
      <c r="H1078" s="1"/>
      <c r="I1078" s="1"/>
      <c r="J1078" s="1"/>
      <c r="K1078" s="1"/>
    </row>
    <row r="1079" spans="7:11" x14ac:dyDescent="0.25">
      <c r="G1079" s="1"/>
      <c r="H1079" s="1"/>
      <c r="I1079" s="1"/>
      <c r="J1079" s="1"/>
      <c r="K1079" s="1"/>
    </row>
    <row r="1080" spans="7:11" x14ac:dyDescent="0.25">
      <c r="G1080" s="1"/>
      <c r="H1080" s="1"/>
      <c r="I1080" s="1"/>
      <c r="J1080" s="1"/>
      <c r="K1080" s="1"/>
    </row>
    <row r="1081" spans="7:11" x14ac:dyDescent="0.25">
      <c r="G1081" s="1"/>
      <c r="H1081" s="1"/>
      <c r="I1081" s="1"/>
      <c r="J1081" s="1"/>
      <c r="K1081" s="1"/>
    </row>
    <row r="1082" spans="7:11" x14ac:dyDescent="0.25">
      <c r="G1082" s="1"/>
      <c r="H1082" s="1"/>
      <c r="I1082" s="1"/>
      <c r="J1082" s="1"/>
      <c r="K1082" s="1"/>
    </row>
    <row r="1083" spans="7:11" x14ac:dyDescent="0.25">
      <c r="G1083" s="1"/>
      <c r="H1083" s="1"/>
      <c r="I1083" s="1"/>
      <c r="J1083" s="1"/>
      <c r="K1083" s="1"/>
    </row>
    <row r="1084" spans="7:11" x14ac:dyDescent="0.25">
      <c r="G1084" s="1"/>
      <c r="H1084" s="1"/>
      <c r="I1084" s="1"/>
      <c r="J1084" s="1"/>
      <c r="K1084" s="1"/>
    </row>
    <row r="1085" spans="7:11" x14ac:dyDescent="0.25">
      <c r="G1085" s="1"/>
      <c r="H1085" s="1"/>
      <c r="I1085" s="1"/>
      <c r="J1085" s="1"/>
      <c r="K1085" s="1"/>
    </row>
    <row r="1086" spans="7:11" x14ac:dyDescent="0.25">
      <c r="G1086" s="1"/>
      <c r="H1086" s="1"/>
      <c r="I1086" s="1"/>
      <c r="J1086" s="1"/>
      <c r="K1086" s="1"/>
    </row>
    <row r="1087" spans="7:11" x14ac:dyDescent="0.25">
      <c r="G1087" s="1"/>
      <c r="H1087" s="1"/>
      <c r="I1087" s="1"/>
      <c r="J1087" s="1"/>
      <c r="K1087" s="1"/>
    </row>
    <row r="1088" spans="7:11" x14ac:dyDescent="0.25">
      <c r="G1088" s="1"/>
      <c r="H1088" s="1"/>
      <c r="I1088" s="1"/>
      <c r="J1088" s="1"/>
      <c r="K1088" s="1"/>
    </row>
    <row r="1089" spans="7:11" x14ac:dyDescent="0.25">
      <c r="G1089" s="1"/>
      <c r="H1089" s="1"/>
      <c r="I1089" s="1"/>
      <c r="J1089" s="1"/>
      <c r="K1089" s="1"/>
    </row>
    <row r="1090" spans="7:11" x14ac:dyDescent="0.25">
      <c r="G1090" s="1"/>
      <c r="H1090" s="1"/>
      <c r="I1090" s="1"/>
      <c r="J1090" s="1"/>
      <c r="K1090" s="1"/>
    </row>
    <row r="1091" spans="7:11" x14ac:dyDescent="0.25">
      <c r="G1091" s="1"/>
      <c r="H1091" s="1"/>
      <c r="I1091" s="1"/>
      <c r="J1091" s="1"/>
      <c r="K1091" s="1"/>
    </row>
    <row r="1092" spans="7:11" x14ac:dyDescent="0.25">
      <c r="G1092" s="1"/>
      <c r="H1092" s="1"/>
      <c r="I1092" s="1"/>
      <c r="J1092" s="1"/>
      <c r="K1092" s="1"/>
    </row>
    <row r="1093" spans="7:11" x14ac:dyDescent="0.25">
      <c r="G1093" s="1"/>
      <c r="H1093" s="1"/>
      <c r="I1093" s="1"/>
      <c r="J1093" s="1"/>
      <c r="K1093" s="1"/>
    </row>
    <row r="1094" spans="7:11" x14ac:dyDescent="0.25">
      <c r="G1094" s="1"/>
      <c r="H1094" s="1"/>
      <c r="I1094" s="1"/>
      <c r="J1094" s="1"/>
      <c r="K1094" s="1"/>
    </row>
    <row r="1095" spans="7:11" x14ac:dyDescent="0.25">
      <c r="G1095" s="1"/>
      <c r="H1095" s="1"/>
      <c r="I1095" s="1"/>
      <c r="J1095" s="1"/>
      <c r="K1095" s="1"/>
    </row>
    <row r="1096" spans="7:11" x14ac:dyDescent="0.25">
      <c r="G1096" s="1"/>
      <c r="H1096" s="1"/>
      <c r="I1096" s="1"/>
      <c r="J1096" s="1"/>
      <c r="K1096" s="1"/>
    </row>
    <row r="1097" spans="7:11" x14ac:dyDescent="0.25">
      <c r="G1097" s="1"/>
      <c r="H1097" s="1"/>
      <c r="I1097" s="1"/>
      <c r="J1097" s="1"/>
      <c r="K1097" s="1"/>
    </row>
    <row r="1098" spans="7:11" x14ac:dyDescent="0.25">
      <c r="G1098" s="1"/>
      <c r="H1098" s="1"/>
      <c r="I1098" s="1"/>
      <c r="J1098" s="1"/>
      <c r="K1098" s="1"/>
    </row>
    <row r="1099" spans="7:11" x14ac:dyDescent="0.25">
      <c r="G1099" s="1"/>
      <c r="H1099" s="1"/>
      <c r="I1099" s="1"/>
      <c r="J1099" s="1"/>
      <c r="K1099" s="1"/>
    </row>
    <row r="1100" spans="7:11" x14ac:dyDescent="0.25">
      <c r="G1100" s="1"/>
      <c r="H1100" s="1"/>
      <c r="I1100" s="1"/>
      <c r="J1100" s="1"/>
      <c r="K1100" s="1"/>
    </row>
    <row r="1101" spans="7:11" x14ac:dyDescent="0.25">
      <c r="G1101" s="1"/>
      <c r="H1101" s="1"/>
      <c r="I1101" s="1"/>
      <c r="J1101" s="1"/>
      <c r="K1101" s="1"/>
    </row>
    <row r="1102" spans="7:11" x14ac:dyDescent="0.25">
      <c r="G1102" s="1"/>
      <c r="H1102" s="1"/>
      <c r="I1102" s="1"/>
      <c r="J1102" s="1"/>
      <c r="K1102" s="1"/>
    </row>
    <row r="1103" spans="7:11" x14ac:dyDescent="0.25">
      <c r="G1103" s="1"/>
      <c r="H1103" s="1"/>
      <c r="I1103" s="1"/>
      <c r="J1103" s="1"/>
      <c r="K1103" s="1"/>
    </row>
    <row r="1104" spans="7:11" x14ac:dyDescent="0.25">
      <c r="G1104" s="1"/>
      <c r="H1104" s="1"/>
      <c r="I1104" s="1"/>
      <c r="J1104" s="1"/>
      <c r="K1104" s="1"/>
    </row>
    <row r="1105" spans="7:11" x14ac:dyDescent="0.25">
      <c r="G1105" s="1"/>
      <c r="H1105" s="1"/>
      <c r="I1105" s="1"/>
      <c r="J1105" s="1"/>
      <c r="K1105" s="1"/>
    </row>
    <row r="1106" spans="7:11" x14ac:dyDescent="0.25">
      <c r="G1106" s="1"/>
      <c r="H1106" s="1"/>
      <c r="I1106" s="1"/>
      <c r="J1106" s="1"/>
      <c r="K1106" s="1"/>
    </row>
    <row r="1107" spans="7:11" x14ac:dyDescent="0.25">
      <c r="G1107" s="1"/>
      <c r="H1107" s="1"/>
      <c r="I1107" s="1"/>
      <c r="J1107" s="1"/>
      <c r="K1107" s="1"/>
    </row>
    <row r="1108" spans="7:11" x14ac:dyDescent="0.25">
      <c r="G1108" s="1"/>
      <c r="H1108" s="1"/>
      <c r="I1108" s="1"/>
      <c r="J1108" s="1"/>
      <c r="K1108" s="1"/>
    </row>
    <row r="1109" spans="7:11" x14ac:dyDescent="0.25">
      <c r="G1109" s="1"/>
      <c r="H1109" s="1"/>
      <c r="I1109" s="1"/>
      <c r="J1109" s="1"/>
      <c r="K1109" s="1"/>
    </row>
    <row r="1110" spans="7:11" x14ac:dyDescent="0.25">
      <c r="G1110" s="1"/>
      <c r="H1110" s="1"/>
      <c r="I1110" s="1"/>
      <c r="J1110" s="1"/>
      <c r="K1110" s="1"/>
    </row>
    <row r="1111" spans="7:11" x14ac:dyDescent="0.25">
      <c r="G1111" s="1"/>
      <c r="H1111" s="1"/>
      <c r="I1111" s="1"/>
      <c r="J1111" s="1"/>
      <c r="K1111" s="1"/>
    </row>
    <row r="1112" spans="7:11" x14ac:dyDescent="0.25">
      <c r="G1112" s="1"/>
      <c r="H1112" s="1"/>
      <c r="I1112" s="1"/>
      <c r="J1112" s="1"/>
      <c r="K1112" s="1"/>
    </row>
    <row r="1113" spans="7:11" x14ac:dyDescent="0.25">
      <c r="G1113" s="1"/>
      <c r="H1113" s="1"/>
      <c r="I1113" s="1"/>
      <c r="J1113" s="1"/>
      <c r="K1113" s="1"/>
    </row>
    <row r="1114" spans="7:11" x14ac:dyDescent="0.25">
      <c r="G1114" s="1"/>
      <c r="H1114" s="1"/>
      <c r="I1114" s="1"/>
      <c r="J1114" s="1"/>
      <c r="K1114" s="1"/>
    </row>
    <row r="1115" spans="7:11" x14ac:dyDescent="0.25">
      <c r="G1115" s="1"/>
      <c r="H1115" s="1"/>
      <c r="I1115" s="1"/>
      <c r="J1115" s="1"/>
      <c r="K1115" s="1"/>
    </row>
    <row r="1116" spans="7:11" x14ac:dyDescent="0.25">
      <c r="G1116" s="1"/>
      <c r="H1116" s="1"/>
      <c r="I1116" s="1"/>
      <c r="J1116" s="1"/>
      <c r="K1116" s="1"/>
    </row>
    <row r="1117" spans="7:11" x14ac:dyDescent="0.25">
      <c r="G1117" s="1"/>
      <c r="H1117" s="1"/>
      <c r="I1117" s="1"/>
      <c r="J1117" s="1"/>
      <c r="K1117" s="1"/>
    </row>
    <row r="1118" spans="7:11" x14ac:dyDescent="0.25">
      <c r="G1118" s="1"/>
      <c r="H1118" s="1"/>
      <c r="I1118" s="1"/>
      <c r="J1118" s="1"/>
      <c r="K1118" s="1"/>
    </row>
    <row r="1119" spans="7:11" x14ac:dyDescent="0.25">
      <c r="G1119" s="1"/>
      <c r="H1119" s="1"/>
      <c r="I1119" s="1"/>
      <c r="J1119" s="1"/>
      <c r="K1119" s="1"/>
    </row>
    <row r="1120" spans="7:11" x14ac:dyDescent="0.25">
      <c r="G1120" s="1"/>
      <c r="H1120" s="1"/>
      <c r="I1120" s="1"/>
      <c r="J1120" s="1"/>
      <c r="K1120" s="1"/>
    </row>
    <row r="1121" spans="7:11" x14ac:dyDescent="0.25">
      <c r="G1121" s="1"/>
      <c r="H1121" s="1"/>
      <c r="I1121" s="1"/>
      <c r="J1121" s="1"/>
      <c r="K1121" s="1"/>
    </row>
    <row r="1122" spans="7:11" x14ac:dyDescent="0.25">
      <c r="G1122" s="1"/>
      <c r="H1122" s="1"/>
      <c r="I1122" s="1"/>
      <c r="J1122" s="1"/>
      <c r="K1122" s="1"/>
    </row>
    <row r="1123" spans="7:11" x14ac:dyDescent="0.25">
      <c r="G1123" s="1"/>
      <c r="H1123" s="1"/>
      <c r="I1123" s="1"/>
      <c r="J1123" s="1"/>
      <c r="K1123" s="1"/>
    </row>
    <row r="1124" spans="7:11" x14ac:dyDescent="0.25">
      <c r="G1124" s="1"/>
      <c r="H1124" s="1"/>
      <c r="I1124" s="1"/>
      <c r="J1124" s="1"/>
      <c r="K1124" s="1"/>
    </row>
    <row r="1125" spans="7:11" x14ac:dyDescent="0.25">
      <c r="G1125" s="1"/>
      <c r="H1125" s="1"/>
      <c r="I1125" s="1"/>
      <c r="J1125" s="1"/>
      <c r="K1125" s="1"/>
    </row>
    <row r="1126" spans="7:11" x14ac:dyDescent="0.25">
      <c r="G1126" s="1"/>
      <c r="H1126" s="1"/>
      <c r="I1126" s="1"/>
      <c r="J1126" s="1"/>
      <c r="K1126" s="1"/>
    </row>
    <row r="1127" spans="7:11" x14ac:dyDescent="0.25">
      <c r="G1127" s="1"/>
      <c r="H1127" s="1"/>
      <c r="I1127" s="1"/>
      <c r="J1127" s="1"/>
      <c r="K1127" s="1"/>
    </row>
    <row r="1128" spans="7:11" x14ac:dyDescent="0.25">
      <c r="G1128" s="1"/>
      <c r="H1128" s="1"/>
      <c r="I1128" s="1"/>
      <c r="J1128" s="1"/>
      <c r="K1128" s="1"/>
    </row>
    <row r="1129" spans="7:11" x14ac:dyDescent="0.25">
      <c r="G1129" s="1"/>
      <c r="H1129" s="1"/>
      <c r="I1129" s="1"/>
      <c r="J1129" s="1"/>
      <c r="K1129" s="1"/>
    </row>
    <row r="1130" spans="7:11" x14ac:dyDescent="0.25">
      <c r="G1130" s="1"/>
      <c r="H1130" s="1"/>
      <c r="I1130" s="1"/>
      <c r="J1130" s="1"/>
      <c r="K1130" s="1"/>
    </row>
    <row r="1131" spans="7:11" x14ac:dyDescent="0.25">
      <c r="G1131" s="1"/>
      <c r="H1131" s="1"/>
      <c r="I1131" s="1"/>
      <c r="J1131" s="1"/>
      <c r="K1131" s="1"/>
    </row>
    <row r="1132" spans="7:11" x14ac:dyDescent="0.25">
      <c r="G1132" s="1"/>
      <c r="H1132" s="1"/>
      <c r="I1132" s="1"/>
      <c r="J1132" s="1"/>
      <c r="K1132" s="1"/>
    </row>
    <row r="1133" spans="7:11" x14ac:dyDescent="0.25">
      <c r="G1133" s="1"/>
      <c r="H1133" s="1"/>
      <c r="I1133" s="1"/>
      <c r="J1133" s="1"/>
      <c r="K1133" s="1"/>
    </row>
    <row r="1134" spans="7:11" x14ac:dyDescent="0.25">
      <c r="G1134" s="1"/>
      <c r="H1134" s="1"/>
      <c r="I1134" s="1"/>
      <c r="J1134" s="1"/>
      <c r="K1134" s="1"/>
    </row>
    <row r="1135" spans="7:11" x14ac:dyDescent="0.25">
      <c r="G1135" s="1"/>
      <c r="H1135" s="1"/>
      <c r="I1135" s="1"/>
      <c r="J1135" s="1"/>
      <c r="K1135" s="1"/>
    </row>
    <row r="1136" spans="7:11" x14ac:dyDescent="0.25">
      <c r="G1136" s="1"/>
      <c r="H1136" s="1"/>
      <c r="I1136" s="1"/>
      <c r="J1136" s="1"/>
      <c r="K1136" s="1"/>
    </row>
    <row r="1137" spans="7:11" x14ac:dyDescent="0.25">
      <c r="G1137" s="1"/>
      <c r="H1137" s="1"/>
      <c r="I1137" s="1"/>
      <c r="J1137" s="1"/>
      <c r="K1137" s="1"/>
    </row>
    <row r="1138" spans="7:11" x14ac:dyDescent="0.25">
      <c r="G1138" s="1"/>
      <c r="H1138" s="1"/>
      <c r="I1138" s="1"/>
      <c r="J1138" s="1"/>
      <c r="K1138" s="1"/>
    </row>
    <row r="1139" spans="7:11" x14ac:dyDescent="0.25">
      <c r="G1139" s="1"/>
      <c r="H1139" s="1"/>
      <c r="I1139" s="1"/>
      <c r="J1139" s="1"/>
      <c r="K1139" s="1"/>
    </row>
    <row r="1140" spans="7:11" x14ac:dyDescent="0.25">
      <c r="G1140" s="1"/>
      <c r="H1140" s="1"/>
      <c r="I1140" s="1"/>
      <c r="J1140" s="1"/>
      <c r="K1140" s="1"/>
    </row>
    <row r="1141" spans="7:11" x14ac:dyDescent="0.25">
      <c r="G1141" s="1"/>
      <c r="H1141" s="1"/>
      <c r="I1141" s="1"/>
      <c r="J1141" s="1"/>
      <c r="K1141" s="1"/>
    </row>
    <row r="1142" spans="7:11" x14ac:dyDescent="0.25">
      <c r="G1142" s="1"/>
      <c r="H1142" s="1"/>
      <c r="I1142" s="1"/>
      <c r="J1142" s="1"/>
      <c r="K1142" s="1"/>
    </row>
    <row r="1143" spans="7:11" x14ac:dyDescent="0.25">
      <c r="G1143" s="1"/>
      <c r="H1143" s="1"/>
      <c r="I1143" s="1"/>
      <c r="J1143" s="1"/>
      <c r="K1143" s="1"/>
    </row>
    <row r="1144" spans="7:11" x14ac:dyDescent="0.25">
      <c r="G1144" s="1"/>
      <c r="H1144" s="1"/>
      <c r="I1144" s="1"/>
      <c r="J1144" s="1"/>
      <c r="K1144" s="1"/>
    </row>
    <row r="1145" spans="7:11" x14ac:dyDescent="0.25">
      <c r="G1145" s="1"/>
      <c r="H1145" s="1"/>
      <c r="I1145" s="1"/>
      <c r="J1145" s="1"/>
      <c r="K1145" s="1"/>
    </row>
    <row r="1146" spans="7:11" x14ac:dyDescent="0.25">
      <c r="G1146" s="1"/>
      <c r="H1146" s="1"/>
      <c r="I1146" s="1"/>
      <c r="J1146" s="1"/>
      <c r="K1146" s="1"/>
    </row>
    <row r="1147" spans="7:11" x14ac:dyDescent="0.25">
      <c r="G1147" s="1"/>
      <c r="H1147" s="1"/>
      <c r="I1147" s="1"/>
      <c r="J1147" s="1"/>
      <c r="K1147" s="1"/>
    </row>
    <row r="1148" spans="7:11" x14ac:dyDescent="0.25">
      <c r="G1148" s="1"/>
      <c r="H1148" s="1"/>
      <c r="I1148" s="1"/>
      <c r="J1148" s="1"/>
      <c r="K1148" s="1"/>
    </row>
    <row r="1149" spans="7:11" x14ac:dyDescent="0.25">
      <c r="G1149" s="1"/>
      <c r="H1149" s="1"/>
      <c r="I1149" s="1"/>
      <c r="J1149" s="1"/>
      <c r="K1149" s="1"/>
    </row>
    <row r="1150" spans="7:11" x14ac:dyDescent="0.25">
      <c r="G1150" s="1"/>
      <c r="H1150" s="1"/>
      <c r="I1150" s="1"/>
      <c r="J1150" s="1"/>
      <c r="K1150" s="1"/>
    </row>
    <row r="1151" spans="7:11" x14ac:dyDescent="0.25">
      <c r="G1151" s="1"/>
      <c r="H1151" s="1"/>
      <c r="I1151" s="1"/>
      <c r="J1151" s="1"/>
      <c r="K1151" s="1"/>
    </row>
    <row r="1152" spans="7:11" x14ac:dyDescent="0.25">
      <c r="G1152" s="1"/>
      <c r="H1152" s="1"/>
      <c r="I1152" s="1"/>
      <c r="J1152" s="1"/>
      <c r="K1152" s="1"/>
    </row>
    <row r="1153" spans="7:11" x14ac:dyDescent="0.25">
      <c r="G1153" s="1"/>
      <c r="H1153" s="1"/>
      <c r="I1153" s="1"/>
      <c r="J1153" s="1"/>
      <c r="K1153" s="1"/>
    </row>
    <row r="1154" spans="7:11" x14ac:dyDescent="0.25">
      <c r="G1154" s="1"/>
      <c r="H1154" s="1"/>
      <c r="I1154" s="1"/>
      <c r="J1154" s="1"/>
      <c r="K1154" s="1"/>
    </row>
    <row r="1155" spans="7:11" x14ac:dyDescent="0.25">
      <c r="G1155" s="1"/>
      <c r="H1155" s="1"/>
      <c r="I1155" s="1"/>
      <c r="J1155" s="1"/>
      <c r="K1155" s="1"/>
    </row>
    <row r="1156" spans="7:11" x14ac:dyDescent="0.25">
      <c r="G1156" s="1"/>
      <c r="H1156" s="1"/>
      <c r="I1156" s="1"/>
      <c r="J1156" s="1"/>
      <c r="K1156" s="1"/>
    </row>
    <row r="1157" spans="7:11" x14ac:dyDescent="0.25">
      <c r="G1157" s="1"/>
      <c r="H1157" s="1"/>
      <c r="I1157" s="1"/>
      <c r="J1157" s="1"/>
      <c r="K1157" s="1"/>
    </row>
    <row r="1158" spans="7:11" x14ac:dyDescent="0.25">
      <c r="G1158" s="1"/>
      <c r="H1158" s="1"/>
      <c r="I1158" s="1"/>
      <c r="J1158" s="1"/>
      <c r="K1158" s="1"/>
    </row>
    <row r="1159" spans="7:11" x14ac:dyDescent="0.25">
      <c r="G1159" s="1"/>
      <c r="H1159" s="1"/>
      <c r="I1159" s="1"/>
      <c r="J1159" s="1"/>
      <c r="K1159" s="1"/>
    </row>
    <row r="1160" spans="7:11" x14ac:dyDescent="0.25">
      <c r="G1160" s="1"/>
      <c r="H1160" s="1"/>
      <c r="I1160" s="1"/>
      <c r="J1160" s="1"/>
      <c r="K1160" s="1"/>
    </row>
    <row r="1161" spans="7:11" x14ac:dyDescent="0.25">
      <c r="G1161" s="1"/>
      <c r="H1161" s="1"/>
      <c r="I1161" s="1"/>
      <c r="J1161" s="1"/>
      <c r="K1161" s="1"/>
    </row>
    <row r="1162" spans="7:11" x14ac:dyDescent="0.25">
      <c r="G1162" s="1"/>
      <c r="H1162" s="1"/>
      <c r="I1162" s="1"/>
      <c r="J1162" s="1"/>
      <c r="K1162" s="1"/>
    </row>
    <row r="1163" spans="7:11" x14ac:dyDescent="0.25">
      <c r="G1163" s="1"/>
      <c r="H1163" s="1"/>
      <c r="I1163" s="1"/>
      <c r="J1163" s="1"/>
      <c r="K1163" s="1"/>
    </row>
    <row r="1164" spans="7:11" x14ac:dyDescent="0.25">
      <c r="G1164" s="1"/>
      <c r="H1164" s="1"/>
      <c r="I1164" s="1"/>
      <c r="J1164" s="1"/>
      <c r="K1164" s="1"/>
    </row>
    <row r="1165" spans="7:11" x14ac:dyDescent="0.25">
      <c r="G1165" s="1"/>
      <c r="H1165" s="1"/>
      <c r="I1165" s="1"/>
      <c r="J1165" s="1"/>
      <c r="K1165" s="1"/>
    </row>
    <row r="1166" spans="7:11" x14ac:dyDescent="0.25">
      <c r="G1166" s="1"/>
      <c r="H1166" s="1"/>
      <c r="I1166" s="1"/>
      <c r="J1166" s="1"/>
      <c r="K1166" s="1"/>
    </row>
    <row r="1167" spans="7:11" x14ac:dyDescent="0.25">
      <c r="G1167" s="1"/>
      <c r="H1167" s="1"/>
      <c r="I1167" s="1"/>
      <c r="J1167" s="1"/>
      <c r="K1167" s="1"/>
    </row>
    <row r="1168" spans="7:11" x14ac:dyDescent="0.25">
      <c r="G1168" s="1"/>
      <c r="H1168" s="1"/>
      <c r="I1168" s="1"/>
      <c r="J1168" s="1"/>
      <c r="K1168" s="1"/>
    </row>
    <row r="1169" spans="7:11" x14ac:dyDescent="0.25">
      <c r="G1169" s="1"/>
      <c r="H1169" s="1"/>
      <c r="I1169" s="1"/>
      <c r="J1169" s="1"/>
      <c r="K1169" s="1"/>
    </row>
    <row r="1170" spans="7:11" x14ac:dyDescent="0.25">
      <c r="G1170" s="1"/>
      <c r="H1170" s="1"/>
      <c r="I1170" s="1"/>
      <c r="J1170" s="1"/>
      <c r="K1170" s="1"/>
    </row>
    <row r="1171" spans="7:11" x14ac:dyDescent="0.25">
      <c r="G1171" s="1"/>
      <c r="H1171" s="1"/>
      <c r="I1171" s="1"/>
      <c r="J1171" s="1"/>
      <c r="K1171" s="1"/>
    </row>
    <row r="1172" spans="7:11" x14ac:dyDescent="0.25">
      <c r="G1172" s="1"/>
      <c r="H1172" s="1"/>
      <c r="I1172" s="1"/>
      <c r="J1172" s="1"/>
      <c r="K1172" s="1"/>
    </row>
    <row r="1173" spans="7:11" x14ac:dyDescent="0.25">
      <c r="G1173" s="1"/>
      <c r="H1173" s="1"/>
      <c r="I1173" s="1"/>
      <c r="J1173" s="1"/>
      <c r="K1173" s="1"/>
    </row>
    <row r="1174" spans="7:11" x14ac:dyDescent="0.25">
      <c r="G1174" s="1"/>
      <c r="H1174" s="1"/>
      <c r="I1174" s="1"/>
      <c r="J1174" s="1"/>
      <c r="K1174" s="1"/>
    </row>
    <row r="1175" spans="7:11" x14ac:dyDescent="0.25">
      <c r="G1175" s="1"/>
      <c r="H1175" s="1"/>
      <c r="I1175" s="1"/>
      <c r="J1175" s="1"/>
      <c r="K1175" s="1"/>
    </row>
    <row r="1176" spans="7:11" x14ac:dyDescent="0.25">
      <c r="G1176" s="1"/>
      <c r="H1176" s="1"/>
      <c r="I1176" s="1"/>
      <c r="J1176" s="1"/>
      <c r="K1176" s="1"/>
    </row>
    <row r="1177" spans="7:11" x14ac:dyDescent="0.25">
      <c r="G1177" s="1"/>
      <c r="H1177" s="1"/>
      <c r="I1177" s="1"/>
      <c r="J1177" s="1"/>
      <c r="K1177" s="1"/>
    </row>
    <row r="1178" spans="7:11" x14ac:dyDescent="0.25">
      <c r="G1178" s="1"/>
      <c r="H1178" s="1"/>
      <c r="I1178" s="1"/>
      <c r="J1178" s="1"/>
      <c r="K1178" s="1"/>
    </row>
    <row r="1179" spans="7:11" x14ac:dyDescent="0.25">
      <c r="G1179" s="1"/>
      <c r="H1179" s="1"/>
      <c r="I1179" s="1"/>
      <c r="J1179" s="1"/>
      <c r="K1179" s="1"/>
    </row>
    <row r="1180" spans="7:11" x14ac:dyDescent="0.25">
      <c r="G1180" s="1"/>
      <c r="H1180" s="1"/>
      <c r="I1180" s="1"/>
      <c r="J1180" s="1"/>
      <c r="K1180" s="1"/>
    </row>
    <row r="1181" spans="7:11" x14ac:dyDescent="0.25">
      <c r="G1181" s="1"/>
      <c r="H1181" s="1"/>
      <c r="I1181" s="1"/>
      <c r="J1181" s="1"/>
      <c r="K1181" s="1"/>
    </row>
    <row r="1182" spans="7:11" x14ac:dyDescent="0.25">
      <c r="G1182" s="1"/>
      <c r="H1182" s="1"/>
      <c r="I1182" s="1"/>
      <c r="J1182" s="1"/>
      <c r="K1182" s="1"/>
    </row>
    <row r="1183" spans="7:11" x14ac:dyDescent="0.25">
      <c r="G1183" s="1"/>
      <c r="H1183" s="1"/>
      <c r="I1183" s="1"/>
      <c r="J1183" s="1"/>
      <c r="K1183" s="1"/>
    </row>
    <row r="1184" spans="7:11" x14ac:dyDescent="0.25">
      <c r="G1184" s="1"/>
      <c r="H1184" s="1"/>
      <c r="I1184" s="1"/>
      <c r="J1184" s="1"/>
      <c r="K1184" s="1"/>
    </row>
    <row r="1185" spans="7:11" x14ac:dyDescent="0.25">
      <c r="G1185" s="1"/>
      <c r="H1185" s="1"/>
      <c r="I1185" s="1"/>
      <c r="J1185" s="1"/>
      <c r="K1185" s="1"/>
    </row>
    <row r="1186" spans="7:11" x14ac:dyDescent="0.25">
      <c r="G1186" s="1"/>
      <c r="H1186" s="1"/>
      <c r="I1186" s="1"/>
      <c r="J1186" s="1"/>
      <c r="K1186" s="1"/>
    </row>
    <row r="1187" spans="7:11" x14ac:dyDescent="0.25">
      <c r="G1187" s="1"/>
      <c r="H1187" s="1"/>
      <c r="I1187" s="1"/>
      <c r="J1187" s="1"/>
      <c r="K1187" s="1"/>
    </row>
    <row r="1188" spans="7:11" x14ac:dyDescent="0.25">
      <c r="G1188" s="1"/>
      <c r="H1188" s="1"/>
      <c r="I1188" s="1"/>
      <c r="J1188" s="1"/>
      <c r="K1188" s="1"/>
    </row>
    <row r="1189" spans="7:11" x14ac:dyDescent="0.25">
      <c r="G1189" s="1"/>
      <c r="H1189" s="1"/>
      <c r="I1189" s="1"/>
      <c r="J1189" s="1"/>
      <c r="K1189" s="1"/>
    </row>
    <row r="1190" spans="7:11" x14ac:dyDescent="0.25">
      <c r="G1190" s="1"/>
      <c r="H1190" s="1"/>
      <c r="I1190" s="1"/>
      <c r="J1190" s="1"/>
      <c r="K1190" s="1"/>
    </row>
    <row r="1191" spans="7:11" x14ac:dyDescent="0.25">
      <c r="G1191" s="1"/>
      <c r="H1191" s="1"/>
      <c r="I1191" s="1"/>
      <c r="J1191" s="1"/>
      <c r="K1191" s="1"/>
    </row>
    <row r="1192" spans="7:11" x14ac:dyDescent="0.25">
      <c r="G1192" s="1"/>
      <c r="H1192" s="1"/>
      <c r="I1192" s="1"/>
      <c r="J1192" s="1"/>
      <c r="K1192" s="1"/>
    </row>
    <row r="1193" spans="7:11" x14ac:dyDescent="0.25">
      <c r="G1193" s="1"/>
      <c r="H1193" s="1"/>
      <c r="I1193" s="1"/>
      <c r="J1193" s="1"/>
      <c r="K1193" s="1"/>
    </row>
    <row r="1194" spans="7:11" x14ac:dyDescent="0.25">
      <c r="G1194" s="1"/>
      <c r="H1194" s="1"/>
      <c r="I1194" s="1"/>
      <c r="J1194" s="1"/>
      <c r="K1194" s="1"/>
    </row>
    <row r="1195" spans="7:11" x14ac:dyDescent="0.25">
      <c r="G1195" s="1"/>
      <c r="H1195" s="1"/>
      <c r="I1195" s="1"/>
      <c r="J1195" s="1"/>
      <c r="K1195" s="1"/>
    </row>
    <row r="1196" spans="7:11" x14ac:dyDescent="0.25">
      <c r="G1196" s="1"/>
      <c r="H1196" s="1"/>
      <c r="I1196" s="1"/>
      <c r="J1196" s="1"/>
      <c r="K1196" s="1"/>
    </row>
    <row r="1197" spans="7:11" x14ac:dyDescent="0.25">
      <c r="G1197" s="1"/>
      <c r="H1197" s="1"/>
      <c r="I1197" s="1"/>
      <c r="J1197" s="1"/>
      <c r="K1197" s="1"/>
    </row>
    <row r="1198" spans="7:11" x14ac:dyDescent="0.25">
      <c r="G1198" s="1"/>
      <c r="H1198" s="1"/>
      <c r="I1198" s="1"/>
      <c r="J1198" s="1"/>
      <c r="K1198" s="1"/>
    </row>
    <row r="1199" spans="7:11" x14ac:dyDescent="0.25">
      <c r="G1199" s="1"/>
      <c r="H1199" s="1"/>
      <c r="I1199" s="1"/>
      <c r="J1199" s="1"/>
      <c r="K1199" s="1"/>
    </row>
    <row r="1200" spans="7:11" x14ac:dyDescent="0.25">
      <c r="G1200" s="1"/>
      <c r="H1200" s="1"/>
      <c r="I1200" s="1"/>
      <c r="J1200" s="1"/>
      <c r="K1200" s="1"/>
    </row>
    <row r="1201" spans="7:11" x14ac:dyDescent="0.25">
      <c r="G1201" s="1"/>
      <c r="H1201" s="1"/>
      <c r="I1201" s="1"/>
      <c r="J1201" s="1"/>
      <c r="K1201" s="1"/>
    </row>
    <row r="1202" spans="7:11" x14ac:dyDescent="0.25">
      <c r="G1202" s="1"/>
      <c r="H1202" s="1"/>
      <c r="I1202" s="1"/>
      <c r="J1202" s="1"/>
      <c r="K1202" s="1"/>
    </row>
    <row r="1203" spans="7:11" x14ac:dyDescent="0.25">
      <c r="G1203" s="1"/>
      <c r="H1203" s="1"/>
      <c r="I1203" s="1"/>
      <c r="J1203" s="1"/>
      <c r="K1203" s="1"/>
    </row>
    <row r="1204" spans="7:11" x14ac:dyDescent="0.25">
      <c r="G1204" s="1"/>
      <c r="H1204" s="1"/>
      <c r="I1204" s="1"/>
      <c r="J1204" s="1"/>
      <c r="K1204" s="1"/>
    </row>
    <row r="1205" spans="7:11" x14ac:dyDescent="0.25">
      <c r="G1205" s="1"/>
      <c r="H1205" s="1"/>
      <c r="I1205" s="1"/>
      <c r="J1205" s="1"/>
      <c r="K1205" s="1"/>
    </row>
    <row r="1206" spans="7:11" x14ac:dyDescent="0.25">
      <c r="G1206" s="1"/>
      <c r="H1206" s="1"/>
      <c r="I1206" s="1"/>
      <c r="J1206" s="1"/>
      <c r="K1206" s="1"/>
    </row>
    <row r="1207" spans="7:11" x14ac:dyDescent="0.25">
      <c r="G1207" s="1"/>
      <c r="H1207" s="1"/>
      <c r="I1207" s="1"/>
      <c r="J1207" s="1"/>
      <c r="K1207" s="1"/>
    </row>
    <row r="1208" spans="7:11" x14ac:dyDescent="0.25">
      <c r="G1208" s="1"/>
      <c r="H1208" s="1"/>
      <c r="I1208" s="1"/>
      <c r="J1208" s="1"/>
      <c r="K1208" s="1"/>
    </row>
    <row r="1209" spans="7:11" x14ac:dyDescent="0.25">
      <c r="G1209" s="1"/>
      <c r="H1209" s="1"/>
      <c r="I1209" s="1"/>
      <c r="J1209" s="1"/>
      <c r="K1209" s="1"/>
    </row>
    <row r="1210" spans="7:11" x14ac:dyDescent="0.25">
      <c r="G1210" s="1"/>
      <c r="H1210" s="1"/>
      <c r="I1210" s="1"/>
      <c r="J1210" s="1"/>
      <c r="K1210" s="1"/>
    </row>
    <row r="1211" spans="7:11" x14ac:dyDescent="0.25">
      <c r="G1211" s="1"/>
      <c r="H1211" s="1"/>
      <c r="I1211" s="1"/>
      <c r="J1211" s="1"/>
      <c r="K1211" s="1"/>
    </row>
    <row r="1212" spans="7:11" x14ac:dyDescent="0.25">
      <c r="G1212" s="1"/>
      <c r="H1212" s="1"/>
      <c r="I1212" s="1"/>
      <c r="J1212" s="1"/>
      <c r="K1212" s="1"/>
    </row>
    <row r="1213" spans="7:11" x14ac:dyDescent="0.25">
      <c r="G1213" s="1"/>
      <c r="H1213" s="1"/>
      <c r="I1213" s="1"/>
      <c r="J1213" s="1"/>
      <c r="K1213" s="1"/>
    </row>
    <row r="1214" spans="7:11" x14ac:dyDescent="0.25">
      <c r="G1214" s="1"/>
      <c r="H1214" s="1"/>
      <c r="I1214" s="1"/>
      <c r="J1214" s="1"/>
      <c r="K1214" s="1"/>
    </row>
    <row r="1215" spans="7:11" x14ac:dyDescent="0.25">
      <c r="G1215" s="1"/>
      <c r="H1215" s="1"/>
      <c r="I1215" s="1"/>
      <c r="J1215" s="1"/>
      <c r="K1215" s="1"/>
    </row>
    <row r="1216" spans="7:11" x14ac:dyDescent="0.25">
      <c r="G1216" s="1"/>
      <c r="H1216" s="1"/>
      <c r="I1216" s="1"/>
      <c r="J1216" s="1"/>
      <c r="K1216" s="1"/>
    </row>
    <row r="1217" spans="7:11" x14ac:dyDescent="0.25">
      <c r="G1217" s="1"/>
      <c r="H1217" s="1"/>
      <c r="I1217" s="1"/>
      <c r="J1217" s="1"/>
      <c r="K1217" s="1"/>
    </row>
    <row r="1218" spans="7:11" x14ac:dyDescent="0.25">
      <c r="G1218" s="1"/>
      <c r="H1218" s="1"/>
      <c r="I1218" s="1"/>
      <c r="J1218" s="1"/>
      <c r="K1218" s="1"/>
    </row>
    <row r="1219" spans="7:11" x14ac:dyDescent="0.25">
      <c r="G1219" s="1"/>
      <c r="H1219" s="1"/>
      <c r="I1219" s="1"/>
      <c r="J1219" s="1"/>
      <c r="K1219" s="1"/>
    </row>
    <row r="1220" spans="7:11" x14ac:dyDescent="0.25">
      <c r="G1220" s="1"/>
      <c r="H1220" s="1"/>
      <c r="I1220" s="1"/>
      <c r="J1220" s="1"/>
      <c r="K1220" s="1"/>
    </row>
    <row r="1221" spans="7:11" x14ac:dyDescent="0.25">
      <c r="G1221" s="1"/>
      <c r="H1221" s="1"/>
      <c r="I1221" s="1"/>
      <c r="J1221" s="1"/>
      <c r="K1221" s="1"/>
    </row>
    <row r="1222" spans="7:11" x14ac:dyDescent="0.25">
      <c r="G1222" s="1"/>
      <c r="H1222" s="1"/>
      <c r="I1222" s="1"/>
      <c r="J1222" s="1"/>
      <c r="K1222" s="1"/>
    </row>
    <row r="1223" spans="7:11" x14ac:dyDescent="0.25">
      <c r="G1223" s="1"/>
      <c r="H1223" s="1"/>
      <c r="I1223" s="1"/>
      <c r="J1223" s="1"/>
      <c r="K1223" s="1"/>
    </row>
    <row r="1224" spans="7:11" x14ac:dyDescent="0.25">
      <c r="G1224" s="1"/>
      <c r="H1224" s="1"/>
      <c r="I1224" s="1"/>
      <c r="J1224" s="1"/>
      <c r="K1224" s="1"/>
    </row>
    <row r="1225" spans="7:11" x14ac:dyDescent="0.25">
      <c r="G1225" s="1"/>
      <c r="H1225" s="1"/>
      <c r="I1225" s="1"/>
      <c r="J1225" s="1"/>
      <c r="K1225" s="1"/>
    </row>
    <row r="1226" spans="7:11" x14ac:dyDescent="0.25">
      <c r="G1226" s="1"/>
      <c r="H1226" s="1"/>
      <c r="I1226" s="1"/>
      <c r="J1226" s="1"/>
      <c r="K1226" s="1"/>
    </row>
    <row r="1227" spans="7:11" x14ac:dyDescent="0.25">
      <c r="G1227" s="1"/>
      <c r="H1227" s="1"/>
      <c r="I1227" s="1"/>
      <c r="J1227" s="1"/>
      <c r="K1227" s="1"/>
    </row>
    <row r="1228" spans="7:11" x14ac:dyDescent="0.25">
      <c r="G1228" s="1"/>
      <c r="H1228" s="1"/>
      <c r="I1228" s="1"/>
      <c r="J1228" s="1"/>
      <c r="K1228" s="1"/>
    </row>
    <row r="1229" spans="7:11" x14ac:dyDescent="0.25">
      <c r="G1229" s="1"/>
      <c r="H1229" s="1"/>
      <c r="I1229" s="1"/>
      <c r="J1229" s="1"/>
      <c r="K1229" s="1"/>
    </row>
    <row r="1230" spans="7:11" x14ac:dyDescent="0.25">
      <c r="G1230" s="1"/>
      <c r="H1230" s="1"/>
      <c r="I1230" s="1"/>
      <c r="J1230" s="1"/>
      <c r="K1230" s="1"/>
    </row>
    <row r="1231" spans="7:11" x14ac:dyDescent="0.25">
      <c r="G1231" s="1"/>
      <c r="H1231" s="1"/>
      <c r="I1231" s="1"/>
      <c r="J1231" s="1"/>
      <c r="K1231" s="1"/>
    </row>
    <row r="1232" spans="7:11" x14ac:dyDescent="0.25">
      <c r="G1232" s="1"/>
      <c r="H1232" s="1"/>
      <c r="I1232" s="1"/>
      <c r="J1232" s="1"/>
      <c r="K1232" s="1"/>
    </row>
    <row r="1233" spans="7:11" x14ac:dyDescent="0.25">
      <c r="G1233" s="1"/>
      <c r="H1233" s="1"/>
      <c r="I1233" s="1"/>
      <c r="J1233" s="1"/>
      <c r="K1233" s="1"/>
    </row>
    <row r="1234" spans="7:11" x14ac:dyDescent="0.25">
      <c r="G1234" s="1"/>
      <c r="H1234" s="1"/>
      <c r="I1234" s="1"/>
      <c r="J1234" s="1"/>
      <c r="K1234" s="1"/>
    </row>
    <row r="1235" spans="7:11" x14ac:dyDescent="0.25">
      <c r="G1235" s="1"/>
      <c r="H1235" s="1"/>
      <c r="I1235" s="1"/>
      <c r="J1235" s="1"/>
      <c r="K1235" s="1"/>
    </row>
    <row r="1236" spans="7:11" x14ac:dyDescent="0.25">
      <c r="G1236" s="1"/>
      <c r="H1236" s="1"/>
      <c r="I1236" s="1"/>
      <c r="J1236" s="1"/>
      <c r="K1236" s="1"/>
    </row>
    <row r="1237" spans="7:11" x14ac:dyDescent="0.25">
      <c r="G1237" s="1"/>
      <c r="H1237" s="1"/>
      <c r="I1237" s="1"/>
      <c r="J1237" s="1"/>
      <c r="K1237" s="1"/>
    </row>
    <row r="1238" spans="7:11" x14ac:dyDescent="0.25">
      <c r="G1238" s="1"/>
      <c r="H1238" s="1"/>
      <c r="I1238" s="1"/>
      <c r="J1238" s="1"/>
      <c r="K1238" s="1"/>
    </row>
    <row r="1239" spans="7:11" x14ac:dyDescent="0.25">
      <c r="G1239" s="1"/>
      <c r="H1239" s="1"/>
      <c r="I1239" s="1"/>
      <c r="J1239" s="1"/>
      <c r="K1239" s="1"/>
    </row>
    <row r="1240" spans="7:11" x14ac:dyDescent="0.25">
      <c r="G1240" s="1"/>
      <c r="H1240" s="1"/>
      <c r="I1240" s="1"/>
      <c r="J1240" s="1"/>
      <c r="K1240" s="1"/>
    </row>
    <row r="1241" spans="7:11" x14ac:dyDescent="0.25">
      <c r="G1241" s="1"/>
      <c r="H1241" s="1"/>
      <c r="I1241" s="1"/>
      <c r="J1241" s="1"/>
      <c r="K1241" s="1"/>
    </row>
    <row r="1242" spans="7:11" x14ac:dyDescent="0.25">
      <c r="G1242" s="1"/>
      <c r="H1242" s="1"/>
      <c r="I1242" s="1"/>
      <c r="J1242" s="1"/>
      <c r="K1242" s="1"/>
    </row>
    <row r="1243" spans="7:11" x14ac:dyDescent="0.25">
      <c r="G1243" s="1"/>
      <c r="H1243" s="1"/>
      <c r="I1243" s="1"/>
      <c r="J1243" s="1"/>
      <c r="K1243" s="1"/>
    </row>
    <row r="1244" spans="7:11" x14ac:dyDescent="0.25">
      <c r="G1244" s="1"/>
      <c r="H1244" s="1"/>
      <c r="I1244" s="1"/>
      <c r="J1244" s="1"/>
      <c r="K1244" s="1"/>
    </row>
    <row r="1245" spans="7:11" x14ac:dyDescent="0.25">
      <c r="G1245" s="1"/>
      <c r="H1245" s="1"/>
      <c r="I1245" s="1"/>
      <c r="J1245" s="1"/>
      <c r="K1245" s="1"/>
    </row>
    <row r="1246" spans="7:11" x14ac:dyDescent="0.25">
      <c r="G1246" s="1"/>
      <c r="H1246" s="1"/>
      <c r="I1246" s="1"/>
      <c r="J1246" s="1"/>
      <c r="K1246" s="1"/>
    </row>
    <row r="1247" spans="7:11" x14ac:dyDescent="0.25">
      <c r="G1247" s="1"/>
      <c r="H1247" s="1"/>
      <c r="I1247" s="1"/>
      <c r="J1247" s="1"/>
      <c r="K1247" s="1"/>
    </row>
    <row r="1248" spans="7:11" x14ac:dyDescent="0.25">
      <c r="G1248" s="1"/>
      <c r="H1248" s="1"/>
      <c r="I1248" s="1"/>
      <c r="J1248" s="1"/>
      <c r="K1248" s="1"/>
    </row>
    <row r="1249" spans="7:11" x14ac:dyDescent="0.25">
      <c r="G1249" s="1"/>
      <c r="H1249" s="1"/>
      <c r="I1249" s="1"/>
      <c r="J1249" s="1"/>
      <c r="K1249" s="1"/>
    </row>
    <row r="1250" spans="7:11" x14ac:dyDescent="0.25">
      <c r="G1250" s="1"/>
      <c r="H1250" s="1"/>
      <c r="I1250" s="1"/>
      <c r="J1250" s="1"/>
      <c r="K1250" s="1"/>
    </row>
    <row r="1251" spans="7:11" x14ac:dyDescent="0.25">
      <c r="G1251" s="1"/>
      <c r="H1251" s="1"/>
      <c r="I1251" s="1"/>
      <c r="J1251" s="1"/>
      <c r="K1251" s="1"/>
    </row>
    <row r="1252" spans="7:11" x14ac:dyDescent="0.25">
      <c r="G1252" s="1"/>
      <c r="H1252" s="1"/>
      <c r="I1252" s="1"/>
      <c r="J1252" s="1"/>
      <c r="K1252" s="1"/>
    </row>
    <row r="1253" spans="7:11" x14ac:dyDescent="0.25">
      <c r="G1253" s="1"/>
      <c r="H1253" s="1"/>
      <c r="I1253" s="1"/>
      <c r="J1253" s="1"/>
      <c r="K1253" s="1"/>
    </row>
    <row r="1254" spans="7:11" x14ac:dyDescent="0.25">
      <c r="G1254" s="1"/>
      <c r="H1254" s="1"/>
      <c r="I1254" s="1"/>
      <c r="J1254" s="1"/>
      <c r="K1254" s="1"/>
    </row>
    <row r="1255" spans="7:11" x14ac:dyDescent="0.25">
      <c r="G1255" s="1"/>
      <c r="H1255" s="1"/>
      <c r="I1255" s="1"/>
      <c r="J1255" s="1"/>
      <c r="K1255" s="1"/>
    </row>
    <row r="1256" spans="7:11" x14ac:dyDescent="0.25">
      <c r="G1256" s="1"/>
      <c r="H1256" s="1"/>
      <c r="I1256" s="1"/>
      <c r="J1256" s="1"/>
      <c r="K1256" s="1"/>
    </row>
    <row r="1257" spans="7:11" x14ac:dyDescent="0.25">
      <c r="G1257" s="1"/>
      <c r="H1257" s="1"/>
      <c r="I1257" s="1"/>
      <c r="J1257" s="1"/>
      <c r="K1257" s="1"/>
    </row>
    <row r="1258" spans="7:11" x14ac:dyDescent="0.25">
      <c r="G1258" s="1"/>
      <c r="H1258" s="1"/>
      <c r="I1258" s="1"/>
      <c r="J1258" s="1"/>
      <c r="K1258" s="1"/>
    </row>
    <row r="1259" spans="7:11" x14ac:dyDescent="0.25">
      <c r="G1259" s="1"/>
      <c r="H1259" s="1"/>
      <c r="I1259" s="1"/>
      <c r="J1259" s="1"/>
      <c r="K1259" s="1"/>
    </row>
    <row r="1260" spans="7:11" x14ac:dyDescent="0.25">
      <c r="G1260" s="1"/>
      <c r="H1260" s="1"/>
      <c r="I1260" s="1"/>
      <c r="J1260" s="1"/>
      <c r="K1260" s="1"/>
    </row>
    <row r="1261" spans="7:11" x14ac:dyDescent="0.25">
      <c r="G1261" s="1"/>
      <c r="H1261" s="1"/>
      <c r="I1261" s="1"/>
      <c r="J1261" s="1"/>
      <c r="K1261" s="1"/>
    </row>
    <row r="1262" spans="7:11" x14ac:dyDescent="0.25">
      <c r="G1262" s="1"/>
      <c r="H1262" s="1"/>
      <c r="I1262" s="1"/>
      <c r="J1262" s="1"/>
      <c r="K1262" s="1"/>
    </row>
    <row r="1263" spans="7:11" x14ac:dyDescent="0.25">
      <c r="G1263" s="1"/>
      <c r="H1263" s="1"/>
      <c r="I1263" s="1"/>
      <c r="J1263" s="1"/>
      <c r="K1263" s="1"/>
    </row>
    <row r="1264" spans="7:11" x14ac:dyDescent="0.25">
      <c r="G1264" s="1"/>
      <c r="H1264" s="1"/>
      <c r="I1264" s="1"/>
      <c r="J1264" s="1"/>
      <c r="K1264" s="1"/>
    </row>
    <row r="1265" spans="7:11" x14ac:dyDescent="0.25">
      <c r="G1265" s="1"/>
      <c r="H1265" s="1"/>
      <c r="I1265" s="1"/>
      <c r="J1265" s="1"/>
      <c r="K1265" s="1"/>
    </row>
    <row r="1266" spans="7:11" x14ac:dyDescent="0.25">
      <c r="G1266" s="1"/>
      <c r="H1266" s="1"/>
      <c r="I1266" s="1"/>
      <c r="J1266" s="1"/>
      <c r="K1266" s="1"/>
    </row>
    <row r="1267" spans="7:11" x14ac:dyDescent="0.25">
      <c r="G1267" s="1"/>
      <c r="H1267" s="1"/>
      <c r="I1267" s="1"/>
      <c r="J1267" s="1"/>
      <c r="K1267" s="1"/>
    </row>
    <row r="1268" spans="7:11" x14ac:dyDescent="0.25">
      <c r="G1268" s="1"/>
      <c r="H1268" s="1"/>
      <c r="I1268" s="1"/>
      <c r="J1268" s="1"/>
      <c r="K1268" s="1"/>
    </row>
    <row r="1269" spans="7:11" x14ac:dyDescent="0.25">
      <c r="G1269" s="1"/>
      <c r="H1269" s="1"/>
      <c r="I1269" s="1"/>
      <c r="J1269" s="1"/>
      <c r="K1269" s="1"/>
    </row>
    <row r="1270" spans="7:11" x14ac:dyDescent="0.25">
      <c r="G1270" s="1"/>
      <c r="H1270" s="1"/>
      <c r="I1270" s="1"/>
      <c r="J1270" s="1"/>
      <c r="K1270" s="1"/>
    </row>
    <row r="1271" spans="7:11" x14ac:dyDescent="0.25">
      <c r="G1271" s="1"/>
      <c r="H1271" s="1"/>
      <c r="I1271" s="1"/>
      <c r="J1271" s="1"/>
      <c r="K1271" s="1"/>
    </row>
    <row r="1272" spans="7:11" x14ac:dyDescent="0.25">
      <c r="G1272" s="1"/>
      <c r="H1272" s="1"/>
      <c r="I1272" s="1"/>
      <c r="J1272" s="1"/>
      <c r="K1272" s="1"/>
    </row>
    <row r="1273" spans="7:11" x14ac:dyDescent="0.25">
      <c r="G1273" s="1"/>
      <c r="H1273" s="1"/>
      <c r="I1273" s="1"/>
      <c r="J1273" s="1"/>
      <c r="K1273" s="1"/>
    </row>
    <row r="1274" spans="7:11" x14ac:dyDescent="0.25">
      <c r="G1274" s="1"/>
      <c r="H1274" s="1"/>
      <c r="I1274" s="1"/>
      <c r="J1274" s="1"/>
      <c r="K1274" s="1"/>
    </row>
    <row r="1275" spans="7:11" x14ac:dyDescent="0.25">
      <c r="G1275" s="1"/>
      <c r="H1275" s="1"/>
      <c r="I1275" s="1"/>
      <c r="J1275" s="1"/>
      <c r="K1275" s="1"/>
    </row>
    <row r="1276" spans="7:11" x14ac:dyDescent="0.25">
      <c r="G1276" s="1"/>
      <c r="H1276" s="1"/>
      <c r="I1276" s="1"/>
      <c r="J1276" s="1"/>
      <c r="K1276" s="1"/>
    </row>
    <row r="1277" spans="7:11" x14ac:dyDescent="0.25">
      <c r="G1277" s="1"/>
      <c r="H1277" s="1"/>
      <c r="I1277" s="1"/>
      <c r="J1277" s="1"/>
      <c r="K1277" s="1"/>
    </row>
    <row r="1278" spans="7:11" x14ac:dyDescent="0.25">
      <c r="G1278" s="1"/>
      <c r="H1278" s="1"/>
      <c r="I1278" s="1"/>
      <c r="J1278" s="1"/>
      <c r="K1278" s="1"/>
    </row>
    <row r="1279" spans="7:11" x14ac:dyDescent="0.25">
      <c r="G1279" s="1"/>
      <c r="H1279" s="1"/>
      <c r="I1279" s="1"/>
      <c r="J1279" s="1"/>
      <c r="K1279" s="1"/>
    </row>
    <row r="1280" spans="7:11" x14ac:dyDescent="0.25">
      <c r="G1280" s="1"/>
      <c r="H1280" s="1"/>
      <c r="I1280" s="1"/>
      <c r="J1280" s="1"/>
      <c r="K1280" s="1"/>
    </row>
    <row r="1281" spans="7:11" x14ac:dyDescent="0.25">
      <c r="G1281" s="1"/>
      <c r="H1281" s="1"/>
      <c r="I1281" s="1"/>
      <c r="J1281" s="1"/>
      <c r="K1281" s="1"/>
    </row>
    <row r="1282" spans="7:11" x14ac:dyDescent="0.25">
      <c r="G1282" s="1"/>
      <c r="H1282" s="1"/>
      <c r="I1282" s="1"/>
      <c r="J1282" s="1"/>
      <c r="K1282" s="1"/>
    </row>
    <row r="1283" spans="7:11" x14ac:dyDescent="0.25">
      <c r="G1283" s="1"/>
      <c r="H1283" s="1"/>
      <c r="I1283" s="1"/>
      <c r="J1283" s="1"/>
      <c r="K1283" s="1"/>
    </row>
    <row r="1284" spans="7:11" x14ac:dyDescent="0.25">
      <c r="G1284" s="1"/>
      <c r="H1284" s="1"/>
      <c r="I1284" s="1"/>
      <c r="J1284" s="1"/>
      <c r="K1284" s="1"/>
    </row>
    <row r="1285" spans="7:11" x14ac:dyDescent="0.25">
      <c r="G1285" s="1"/>
      <c r="H1285" s="1"/>
      <c r="I1285" s="1"/>
      <c r="J1285" s="1"/>
      <c r="K1285" s="1"/>
    </row>
    <row r="1286" spans="7:11" x14ac:dyDescent="0.25">
      <c r="G1286" s="1"/>
      <c r="H1286" s="1"/>
      <c r="I1286" s="1"/>
      <c r="J1286" s="1"/>
      <c r="K1286" s="1"/>
    </row>
    <row r="1287" spans="7:11" x14ac:dyDescent="0.25">
      <c r="G1287" s="1"/>
      <c r="H1287" s="1"/>
      <c r="I1287" s="1"/>
      <c r="J1287" s="1"/>
      <c r="K1287" s="1"/>
    </row>
    <row r="1288" spans="7:11" x14ac:dyDescent="0.25">
      <c r="G1288" s="1"/>
      <c r="H1288" s="1"/>
      <c r="I1288" s="1"/>
      <c r="J1288" s="1"/>
      <c r="K1288" s="1"/>
    </row>
    <row r="1289" spans="7:11" x14ac:dyDescent="0.25">
      <c r="G1289" s="1"/>
      <c r="H1289" s="1"/>
      <c r="I1289" s="1"/>
      <c r="J1289" s="1"/>
      <c r="K1289" s="1"/>
    </row>
    <row r="1290" spans="7:11" x14ac:dyDescent="0.25">
      <c r="G1290" s="1"/>
      <c r="H1290" s="1"/>
      <c r="I1290" s="1"/>
      <c r="J1290" s="1"/>
      <c r="K1290" s="1"/>
    </row>
    <row r="1291" spans="7:11" x14ac:dyDescent="0.25">
      <c r="G1291" s="1"/>
      <c r="H1291" s="1"/>
      <c r="I1291" s="1"/>
      <c r="J1291" s="1"/>
      <c r="K1291" s="1"/>
    </row>
    <row r="1292" spans="7:11" x14ac:dyDescent="0.25">
      <c r="G1292" s="1"/>
      <c r="H1292" s="1"/>
      <c r="I1292" s="1"/>
      <c r="J1292" s="1"/>
      <c r="K1292" s="1"/>
    </row>
    <row r="1293" spans="7:11" x14ac:dyDescent="0.25">
      <c r="G1293" s="1"/>
      <c r="H1293" s="1"/>
      <c r="I1293" s="1"/>
      <c r="J1293" s="1"/>
      <c r="K1293" s="1"/>
    </row>
    <row r="1294" spans="7:11" x14ac:dyDescent="0.25">
      <c r="G1294" s="1"/>
      <c r="H1294" s="1"/>
      <c r="I1294" s="1"/>
      <c r="J1294" s="1"/>
      <c r="K1294" s="1"/>
    </row>
    <row r="1295" spans="7:11" x14ac:dyDescent="0.25">
      <c r="G1295" s="1"/>
      <c r="H1295" s="1"/>
      <c r="I1295" s="1"/>
      <c r="J1295" s="1"/>
      <c r="K1295" s="1"/>
    </row>
    <row r="1296" spans="7:11" x14ac:dyDescent="0.25">
      <c r="G1296" s="1"/>
      <c r="H1296" s="1"/>
      <c r="I1296" s="1"/>
      <c r="J1296" s="1"/>
      <c r="K1296" s="1"/>
    </row>
    <row r="1297" spans="7:11" x14ac:dyDescent="0.25">
      <c r="G1297" s="1"/>
      <c r="H1297" s="1"/>
      <c r="I1297" s="1"/>
      <c r="J1297" s="1"/>
      <c r="K1297" s="1"/>
    </row>
    <row r="1298" spans="7:11" x14ac:dyDescent="0.25">
      <c r="G1298" s="1"/>
      <c r="H1298" s="1"/>
      <c r="I1298" s="1"/>
      <c r="J1298" s="1"/>
      <c r="K1298" s="1"/>
    </row>
    <row r="1299" spans="7:11" x14ac:dyDescent="0.25">
      <c r="G1299" s="1"/>
      <c r="H1299" s="1"/>
      <c r="I1299" s="1"/>
      <c r="J1299" s="1"/>
      <c r="K1299" s="1"/>
    </row>
    <row r="1300" spans="7:11" x14ac:dyDescent="0.25">
      <c r="G1300" s="1"/>
      <c r="H1300" s="1"/>
      <c r="I1300" s="1"/>
      <c r="J1300" s="1"/>
      <c r="K1300" s="1"/>
    </row>
    <row r="1301" spans="7:11" x14ac:dyDescent="0.25">
      <c r="G1301" s="1"/>
      <c r="H1301" s="1"/>
      <c r="I1301" s="1"/>
      <c r="J1301" s="1"/>
      <c r="K1301" s="1"/>
    </row>
    <row r="1302" spans="7:11" x14ac:dyDescent="0.25">
      <c r="G1302" s="1"/>
      <c r="H1302" s="1"/>
      <c r="I1302" s="1"/>
      <c r="J1302" s="1"/>
      <c r="K1302" s="1"/>
    </row>
    <row r="1303" spans="7:11" x14ac:dyDescent="0.25">
      <c r="G1303" s="1"/>
      <c r="H1303" s="1"/>
      <c r="I1303" s="1"/>
      <c r="J1303" s="1"/>
      <c r="K1303" s="1"/>
    </row>
    <row r="1304" spans="7:11" x14ac:dyDescent="0.25">
      <c r="G1304" s="1"/>
      <c r="H1304" s="1"/>
      <c r="I1304" s="1"/>
      <c r="J1304" s="1"/>
      <c r="K1304" s="1"/>
    </row>
    <row r="1305" spans="7:11" x14ac:dyDescent="0.25">
      <c r="G1305" s="1"/>
      <c r="H1305" s="1"/>
      <c r="I1305" s="1"/>
      <c r="J1305" s="1"/>
      <c r="K1305" s="1"/>
    </row>
    <row r="1306" spans="7:11" x14ac:dyDescent="0.25">
      <c r="G1306" s="1"/>
      <c r="H1306" s="1"/>
      <c r="I1306" s="1"/>
      <c r="J1306" s="1"/>
      <c r="K1306" s="1"/>
    </row>
    <row r="1307" spans="7:11" x14ac:dyDescent="0.25">
      <c r="G1307" s="1"/>
      <c r="H1307" s="1"/>
      <c r="I1307" s="1"/>
      <c r="J1307" s="1"/>
      <c r="K1307" s="1"/>
    </row>
    <row r="1308" spans="7:11" x14ac:dyDescent="0.25">
      <c r="G1308" s="1"/>
      <c r="H1308" s="1"/>
      <c r="I1308" s="1"/>
      <c r="J1308" s="1"/>
      <c r="K1308" s="1"/>
    </row>
    <row r="1309" spans="7:11" x14ac:dyDescent="0.25">
      <c r="G1309" s="1"/>
      <c r="H1309" s="1"/>
      <c r="I1309" s="1"/>
      <c r="J1309" s="1"/>
      <c r="K1309" s="1"/>
    </row>
    <row r="1310" spans="7:11" x14ac:dyDescent="0.25">
      <c r="G1310" s="1"/>
      <c r="H1310" s="1"/>
      <c r="I1310" s="1"/>
      <c r="J1310" s="1"/>
      <c r="K1310" s="1"/>
    </row>
    <row r="1311" spans="7:11" x14ac:dyDescent="0.25">
      <c r="G1311" s="1"/>
      <c r="H1311" s="1"/>
      <c r="I1311" s="1"/>
      <c r="J1311" s="1"/>
      <c r="K1311" s="1"/>
    </row>
    <row r="1312" spans="7:11" x14ac:dyDescent="0.25">
      <c r="G1312" s="1"/>
      <c r="H1312" s="1"/>
      <c r="I1312" s="1"/>
      <c r="J1312" s="1"/>
      <c r="K1312" s="1"/>
    </row>
    <row r="1313" spans="7:11" x14ac:dyDescent="0.25">
      <c r="G1313" s="1"/>
      <c r="H1313" s="1"/>
      <c r="I1313" s="1"/>
      <c r="J1313" s="1"/>
      <c r="K1313" s="1"/>
    </row>
    <row r="1314" spans="7:11" x14ac:dyDescent="0.25">
      <c r="G1314" s="1"/>
      <c r="H1314" s="1"/>
      <c r="I1314" s="1"/>
      <c r="J1314" s="1"/>
      <c r="K1314" s="1"/>
    </row>
    <row r="1315" spans="7:11" x14ac:dyDescent="0.25">
      <c r="G1315" s="1"/>
      <c r="H1315" s="1"/>
      <c r="I1315" s="1"/>
      <c r="J1315" s="1"/>
      <c r="K1315" s="1"/>
    </row>
    <row r="1316" spans="7:11" x14ac:dyDescent="0.25">
      <c r="G1316" s="1"/>
      <c r="H1316" s="1"/>
      <c r="I1316" s="1"/>
      <c r="J1316" s="1"/>
      <c r="K1316" s="1"/>
    </row>
    <row r="1317" spans="7:11" x14ac:dyDescent="0.25">
      <c r="G1317" s="1"/>
      <c r="H1317" s="1"/>
      <c r="I1317" s="1"/>
      <c r="J1317" s="1"/>
      <c r="K1317" s="1"/>
    </row>
    <row r="1318" spans="7:11" x14ac:dyDescent="0.25">
      <c r="G1318" s="1"/>
      <c r="H1318" s="1"/>
      <c r="I1318" s="1"/>
      <c r="J1318" s="1"/>
      <c r="K1318" s="1"/>
    </row>
    <row r="1319" spans="7:11" x14ac:dyDescent="0.25">
      <c r="G1319" s="1"/>
      <c r="H1319" s="1"/>
      <c r="I1319" s="1"/>
      <c r="J1319" s="1"/>
      <c r="K1319" s="1"/>
    </row>
    <row r="1320" spans="7:11" x14ac:dyDescent="0.25">
      <c r="G1320" s="1"/>
      <c r="H1320" s="1"/>
      <c r="I1320" s="1"/>
      <c r="J1320" s="1"/>
      <c r="K1320" s="1"/>
    </row>
    <row r="1321" spans="7:11" x14ac:dyDescent="0.25">
      <c r="G1321" s="1"/>
      <c r="H1321" s="1"/>
      <c r="I1321" s="1"/>
      <c r="J1321" s="1"/>
      <c r="K1321" s="1"/>
    </row>
    <row r="1322" spans="7:11" x14ac:dyDescent="0.25">
      <c r="G1322" s="1"/>
      <c r="H1322" s="1"/>
      <c r="I1322" s="1"/>
      <c r="J1322" s="1"/>
      <c r="K1322" s="1"/>
    </row>
    <row r="1323" spans="7:11" x14ac:dyDescent="0.25">
      <c r="G1323" s="1"/>
      <c r="H1323" s="1"/>
      <c r="I1323" s="1"/>
      <c r="J1323" s="1"/>
      <c r="K1323" s="1"/>
    </row>
    <row r="1324" spans="7:11" x14ac:dyDescent="0.25">
      <c r="G1324" s="1"/>
      <c r="H1324" s="1"/>
      <c r="I1324" s="1"/>
      <c r="J1324" s="1"/>
      <c r="K1324" s="1"/>
    </row>
    <row r="1325" spans="7:11" x14ac:dyDescent="0.25">
      <c r="G1325" s="1"/>
      <c r="H1325" s="1"/>
      <c r="I1325" s="1"/>
      <c r="J1325" s="1"/>
      <c r="K1325" s="1"/>
    </row>
    <row r="1326" spans="7:11" x14ac:dyDescent="0.25">
      <c r="G1326" s="1"/>
      <c r="H1326" s="1"/>
      <c r="I1326" s="1"/>
      <c r="J1326" s="1"/>
      <c r="K1326" s="1"/>
    </row>
    <row r="1327" spans="7:11" x14ac:dyDescent="0.25">
      <c r="G1327" s="1"/>
      <c r="H1327" s="1"/>
      <c r="I1327" s="1"/>
      <c r="J1327" s="1"/>
      <c r="K1327" s="1"/>
    </row>
    <row r="1328" spans="7:11" x14ac:dyDescent="0.25">
      <c r="G1328" s="1"/>
      <c r="H1328" s="1"/>
      <c r="I1328" s="1"/>
      <c r="J1328" s="1"/>
      <c r="K1328" s="1"/>
    </row>
    <row r="1329" spans="7:11" x14ac:dyDescent="0.25">
      <c r="G1329" s="1"/>
      <c r="H1329" s="1"/>
      <c r="I1329" s="1"/>
      <c r="J1329" s="1"/>
      <c r="K1329" s="1"/>
    </row>
    <row r="1330" spans="7:11" x14ac:dyDescent="0.25">
      <c r="G1330" s="1"/>
      <c r="H1330" s="1"/>
      <c r="I1330" s="1"/>
      <c r="J1330" s="1"/>
      <c r="K1330" s="1"/>
    </row>
    <row r="1331" spans="7:11" x14ac:dyDescent="0.25">
      <c r="G1331" s="1"/>
      <c r="H1331" s="1"/>
      <c r="I1331" s="1"/>
      <c r="J1331" s="1"/>
      <c r="K1331" s="1"/>
    </row>
    <row r="1332" spans="7:11" x14ac:dyDescent="0.25">
      <c r="G1332" s="1"/>
      <c r="H1332" s="1"/>
      <c r="I1332" s="1"/>
      <c r="J1332" s="1"/>
      <c r="K1332" s="1"/>
    </row>
    <row r="1333" spans="7:11" x14ac:dyDescent="0.25">
      <c r="G1333" s="1"/>
      <c r="H1333" s="1"/>
      <c r="I1333" s="1"/>
      <c r="J1333" s="1"/>
      <c r="K1333" s="1"/>
    </row>
    <row r="1334" spans="7:11" x14ac:dyDescent="0.25">
      <c r="G1334" s="1"/>
      <c r="H1334" s="1"/>
      <c r="I1334" s="1"/>
      <c r="J1334" s="1"/>
      <c r="K1334" s="1"/>
    </row>
    <row r="1335" spans="7:11" x14ac:dyDescent="0.25">
      <c r="G1335" s="1"/>
      <c r="H1335" s="1"/>
      <c r="I1335" s="1"/>
      <c r="J1335" s="1"/>
      <c r="K1335" s="1"/>
    </row>
    <row r="1336" spans="7:11" x14ac:dyDescent="0.25">
      <c r="G1336" s="1"/>
      <c r="H1336" s="1"/>
      <c r="I1336" s="1"/>
      <c r="J1336" s="1"/>
      <c r="K1336" s="1"/>
    </row>
    <row r="1337" spans="7:11" x14ac:dyDescent="0.25">
      <c r="G1337" s="1"/>
      <c r="H1337" s="1"/>
      <c r="I1337" s="1"/>
      <c r="J1337" s="1"/>
      <c r="K1337" s="1"/>
    </row>
    <row r="1338" spans="7:11" x14ac:dyDescent="0.25">
      <c r="G1338" s="1"/>
      <c r="H1338" s="1"/>
      <c r="I1338" s="1"/>
      <c r="J1338" s="1"/>
      <c r="K1338" s="1"/>
    </row>
    <row r="1339" spans="7:11" x14ac:dyDescent="0.25">
      <c r="G1339" s="1"/>
      <c r="H1339" s="1"/>
      <c r="I1339" s="1"/>
      <c r="J1339" s="1"/>
      <c r="K1339" s="1"/>
    </row>
    <row r="1340" spans="7:11" x14ac:dyDescent="0.25">
      <c r="G1340" s="1"/>
      <c r="H1340" s="1"/>
      <c r="I1340" s="1"/>
      <c r="J1340" s="1"/>
      <c r="K1340" s="1"/>
    </row>
    <row r="1341" spans="7:11" x14ac:dyDescent="0.25">
      <c r="G1341" s="1"/>
      <c r="H1341" s="1"/>
      <c r="I1341" s="1"/>
      <c r="J1341" s="1"/>
      <c r="K1341" s="1"/>
    </row>
    <row r="1342" spans="7:11" x14ac:dyDescent="0.25">
      <c r="G1342" s="1"/>
      <c r="H1342" s="1"/>
      <c r="I1342" s="1"/>
      <c r="J1342" s="1"/>
      <c r="K1342" s="1"/>
    </row>
    <row r="1343" spans="7:11" x14ac:dyDescent="0.25">
      <c r="G1343" s="1"/>
      <c r="H1343" s="1"/>
      <c r="I1343" s="1"/>
      <c r="J1343" s="1"/>
      <c r="K1343" s="1"/>
    </row>
    <row r="1344" spans="7:11" x14ac:dyDescent="0.25">
      <c r="G1344" s="1"/>
      <c r="H1344" s="1"/>
      <c r="I1344" s="1"/>
      <c r="J1344" s="1"/>
      <c r="K1344" s="1"/>
    </row>
    <row r="1345" spans="7:11" x14ac:dyDescent="0.25">
      <c r="G1345" s="1"/>
      <c r="H1345" s="1"/>
      <c r="I1345" s="1"/>
      <c r="J1345" s="1"/>
      <c r="K1345" s="1"/>
    </row>
    <row r="1346" spans="7:11" x14ac:dyDescent="0.25">
      <c r="G1346" s="1"/>
      <c r="H1346" s="1"/>
      <c r="I1346" s="1"/>
      <c r="J1346" s="1"/>
      <c r="K1346" s="1"/>
    </row>
    <row r="1347" spans="7:11" x14ac:dyDescent="0.25">
      <c r="G1347" s="1"/>
      <c r="H1347" s="1"/>
      <c r="I1347" s="1"/>
      <c r="J1347" s="1"/>
      <c r="K1347" s="1"/>
    </row>
    <row r="1348" spans="7:11" x14ac:dyDescent="0.25">
      <c r="G1348" s="1"/>
      <c r="H1348" s="1"/>
      <c r="I1348" s="1"/>
      <c r="J1348" s="1"/>
      <c r="K1348" s="1"/>
    </row>
    <row r="1349" spans="7:11" x14ac:dyDescent="0.25">
      <c r="G1349" s="1"/>
      <c r="H1349" s="1"/>
      <c r="I1349" s="1"/>
      <c r="J1349" s="1"/>
      <c r="K1349" s="1"/>
    </row>
    <row r="1350" spans="7:11" x14ac:dyDescent="0.25">
      <c r="G1350" s="1"/>
      <c r="H1350" s="1"/>
      <c r="I1350" s="1"/>
      <c r="J1350" s="1"/>
      <c r="K1350" s="1"/>
    </row>
    <row r="1351" spans="7:11" x14ac:dyDescent="0.25">
      <c r="G1351" s="1"/>
      <c r="H1351" s="1"/>
      <c r="I1351" s="1"/>
      <c r="J1351" s="1"/>
      <c r="K1351" s="1"/>
    </row>
    <row r="1352" spans="7:11" x14ac:dyDescent="0.25">
      <c r="G1352" s="1"/>
      <c r="H1352" s="1"/>
      <c r="I1352" s="1"/>
      <c r="J1352" s="1"/>
      <c r="K1352" s="1"/>
    </row>
    <row r="1353" spans="7:11" x14ac:dyDescent="0.25">
      <c r="G1353" s="1"/>
      <c r="H1353" s="1"/>
      <c r="I1353" s="1"/>
      <c r="J1353" s="1"/>
      <c r="K1353" s="1"/>
    </row>
    <row r="1354" spans="7:11" x14ac:dyDescent="0.25">
      <c r="G1354" s="1"/>
      <c r="H1354" s="1"/>
      <c r="I1354" s="1"/>
      <c r="J1354" s="1"/>
      <c r="K1354" s="1"/>
    </row>
    <row r="1355" spans="7:11" x14ac:dyDescent="0.25">
      <c r="G1355" s="1"/>
      <c r="H1355" s="1"/>
      <c r="I1355" s="1"/>
      <c r="J1355" s="1"/>
      <c r="K1355" s="1"/>
    </row>
    <row r="1356" spans="7:11" x14ac:dyDescent="0.25">
      <c r="G1356" s="1"/>
      <c r="H1356" s="1"/>
      <c r="I1356" s="1"/>
      <c r="J1356" s="1"/>
      <c r="K1356" s="1"/>
    </row>
    <row r="1357" spans="7:11" x14ac:dyDescent="0.25">
      <c r="G1357" s="1"/>
      <c r="H1357" s="1"/>
      <c r="I1357" s="1"/>
      <c r="J1357" s="1"/>
      <c r="K1357" s="1"/>
    </row>
    <row r="1358" spans="7:11" x14ac:dyDescent="0.25">
      <c r="G1358" s="1"/>
      <c r="H1358" s="1"/>
      <c r="I1358" s="1"/>
      <c r="J1358" s="1"/>
      <c r="K1358" s="1"/>
    </row>
    <row r="1359" spans="7:11" x14ac:dyDescent="0.25">
      <c r="G1359" s="1"/>
      <c r="H1359" s="1"/>
      <c r="I1359" s="1"/>
      <c r="J1359" s="1"/>
      <c r="K1359" s="1"/>
    </row>
    <row r="1360" spans="7:11" x14ac:dyDescent="0.25">
      <c r="G1360" s="1"/>
      <c r="H1360" s="1"/>
      <c r="I1360" s="1"/>
      <c r="J1360" s="1"/>
      <c r="K1360" s="1"/>
    </row>
    <row r="1361" spans="7:11" x14ac:dyDescent="0.25">
      <c r="G1361" s="1"/>
      <c r="H1361" s="1"/>
      <c r="I1361" s="1"/>
      <c r="J1361" s="1"/>
      <c r="K1361" s="1"/>
    </row>
    <row r="1362" spans="7:11" x14ac:dyDescent="0.25">
      <c r="G1362" s="1"/>
      <c r="H1362" s="1"/>
      <c r="I1362" s="1"/>
      <c r="J1362" s="1"/>
      <c r="K1362" s="1"/>
    </row>
    <row r="1363" spans="7:11" x14ac:dyDescent="0.25">
      <c r="G1363" s="1"/>
      <c r="H1363" s="1"/>
      <c r="I1363" s="1"/>
      <c r="J1363" s="1"/>
      <c r="K1363" s="1"/>
    </row>
    <row r="1364" spans="7:11" x14ac:dyDescent="0.25">
      <c r="G1364" s="1"/>
      <c r="H1364" s="1"/>
      <c r="I1364" s="1"/>
      <c r="J1364" s="1"/>
      <c r="K1364" s="1"/>
    </row>
    <row r="1365" spans="7:11" x14ac:dyDescent="0.25">
      <c r="G1365" s="1"/>
      <c r="H1365" s="1"/>
      <c r="I1365" s="1"/>
      <c r="J1365" s="1"/>
      <c r="K1365" s="1"/>
    </row>
    <row r="1366" spans="7:11" x14ac:dyDescent="0.25">
      <c r="G1366" s="1"/>
      <c r="H1366" s="1"/>
      <c r="I1366" s="1"/>
      <c r="J1366" s="1"/>
      <c r="K1366" s="1"/>
    </row>
    <row r="1367" spans="7:11" x14ac:dyDescent="0.25">
      <c r="G1367" s="1"/>
      <c r="H1367" s="1"/>
      <c r="I1367" s="1"/>
      <c r="J1367" s="1"/>
      <c r="K1367" s="1"/>
    </row>
    <row r="1368" spans="7:11" x14ac:dyDescent="0.25">
      <c r="G1368" s="1"/>
      <c r="H1368" s="1"/>
      <c r="I1368" s="1"/>
      <c r="J1368" s="1"/>
      <c r="K1368" s="1"/>
    </row>
    <row r="1369" spans="7:11" x14ac:dyDescent="0.25">
      <c r="G1369" s="1"/>
      <c r="H1369" s="1"/>
      <c r="I1369" s="1"/>
      <c r="J1369" s="1"/>
      <c r="K1369" s="1"/>
    </row>
    <row r="1370" spans="7:11" x14ac:dyDescent="0.25">
      <c r="G1370" s="1"/>
      <c r="H1370" s="1"/>
      <c r="I1370" s="1"/>
      <c r="J1370" s="1"/>
      <c r="K1370" s="1"/>
    </row>
    <row r="1371" spans="7:11" x14ac:dyDescent="0.25">
      <c r="G1371" s="1"/>
      <c r="H1371" s="1"/>
      <c r="I1371" s="1"/>
      <c r="J1371" s="1"/>
      <c r="K1371" s="1"/>
    </row>
    <row r="1372" spans="7:11" x14ac:dyDescent="0.25">
      <c r="G1372" s="1"/>
      <c r="H1372" s="1"/>
      <c r="I1372" s="1"/>
      <c r="J1372" s="1"/>
      <c r="K1372" s="1"/>
    </row>
    <row r="1373" spans="7:11" x14ac:dyDescent="0.25">
      <c r="G1373" s="1"/>
      <c r="H1373" s="1"/>
      <c r="I1373" s="1"/>
      <c r="J1373" s="1"/>
      <c r="K1373" s="1"/>
    </row>
    <row r="1374" spans="7:11" x14ac:dyDescent="0.25">
      <c r="G1374" s="1"/>
      <c r="H1374" s="1"/>
      <c r="I1374" s="1"/>
      <c r="J1374" s="1"/>
      <c r="K1374" s="1"/>
    </row>
    <row r="1375" spans="7:11" x14ac:dyDescent="0.25">
      <c r="G1375" s="1"/>
      <c r="H1375" s="1"/>
      <c r="I1375" s="1"/>
      <c r="J1375" s="1"/>
      <c r="K1375" s="1"/>
    </row>
    <row r="1376" spans="7:11" x14ac:dyDescent="0.25">
      <c r="G1376" s="1"/>
      <c r="H1376" s="1"/>
      <c r="I1376" s="1"/>
      <c r="J1376" s="1"/>
      <c r="K1376" s="1"/>
    </row>
    <row r="1377" spans="7:11" x14ac:dyDescent="0.25">
      <c r="G1377" s="1"/>
      <c r="H1377" s="1"/>
      <c r="I1377" s="1"/>
      <c r="J1377" s="1"/>
      <c r="K1377" s="1"/>
    </row>
    <row r="1378" spans="7:11" x14ac:dyDescent="0.25">
      <c r="G1378" s="1"/>
      <c r="H1378" s="1"/>
      <c r="I1378" s="1"/>
      <c r="J1378" s="1"/>
      <c r="K1378" s="1"/>
    </row>
    <row r="1379" spans="7:11" x14ac:dyDescent="0.25">
      <c r="G1379" s="1"/>
      <c r="H1379" s="1"/>
      <c r="I1379" s="1"/>
      <c r="J1379" s="1"/>
      <c r="K1379" s="1"/>
    </row>
    <row r="1380" spans="7:11" x14ac:dyDescent="0.25">
      <c r="G1380" s="1"/>
      <c r="H1380" s="1"/>
      <c r="I1380" s="1"/>
      <c r="J1380" s="1"/>
      <c r="K1380" s="1"/>
    </row>
    <row r="1381" spans="7:11" x14ac:dyDescent="0.25">
      <c r="G1381" s="1"/>
      <c r="H1381" s="1"/>
      <c r="I1381" s="1"/>
      <c r="J1381" s="1"/>
      <c r="K1381" s="1"/>
    </row>
    <row r="1382" spans="7:11" x14ac:dyDescent="0.25">
      <c r="G1382" s="1"/>
      <c r="H1382" s="1"/>
      <c r="I1382" s="1"/>
      <c r="J1382" s="1"/>
      <c r="K1382" s="1"/>
    </row>
    <row r="1383" spans="7:11" x14ac:dyDescent="0.25">
      <c r="G1383" s="1"/>
      <c r="H1383" s="1"/>
      <c r="I1383" s="1"/>
      <c r="J1383" s="1"/>
      <c r="K1383" s="1"/>
    </row>
    <row r="1384" spans="7:11" x14ac:dyDescent="0.25">
      <c r="G1384" s="1"/>
      <c r="H1384" s="1"/>
      <c r="I1384" s="1"/>
      <c r="J1384" s="1"/>
      <c r="K1384" s="1"/>
    </row>
    <row r="1385" spans="7:11" x14ac:dyDescent="0.25">
      <c r="G1385" s="1"/>
      <c r="H1385" s="1"/>
      <c r="I1385" s="1"/>
      <c r="J1385" s="1"/>
      <c r="K1385" s="1"/>
    </row>
    <row r="1386" spans="7:11" x14ac:dyDescent="0.25">
      <c r="G1386" s="1"/>
      <c r="H1386" s="1"/>
      <c r="I1386" s="1"/>
      <c r="J1386" s="1"/>
      <c r="K1386" s="1"/>
    </row>
    <row r="1387" spans="7:11" x14ac:dyDescent="0.25">
      <c r="G1387" s="1"/>
      <c r="H1387" s="1"/>
      <c r="I1387" s="1"/>
      <c r="J1387" s="1"/>
      <c r="K1387" s="1"/>
    </row>
    <row r="1388" spans="7:11" x14ac:dyDescent="0.25">
      <c r="G1388" s="1"/>
      <c r="H1388" s="1"/>
      <c r="I1388" s="1"/>
      <c r="J1388" s="1"/>
      <c r="K1388" s="1"/>
    </row>
    <row r="1389" spans="7:11" x14ac:dyDescent="0.25">
      <c r="G1389" s="1"/>
      <c r="H1389" s="1"/>
      <c r="I1389" s="1"/>
      <c r="J1389" s="1"/>
      <c r="K1389" s="1"/>
    </row>
    <row r="1390" spans="7:11" x14ac:dyDescent="0.25">
      <c r="G1390" s="1"/>
      <c r="H1390" s="1"/>
      <c r="I1390" s="1"/>
      <c r="J1390" s="1"/>
      <c r="K1390" s="1"/>
    </row>
    <row r="1391" spans="7:11" x14ac:dyDescent="0.25">
      <c r="G1391" s="1"/>
      <c r="H1391" s="1"/>
      <c r="I1391" s="1"/>
      <c r="J1391" s="1"/>
      <c r="K1391" s="1"/>
    </row>
    <row r="1392" spans="7:11" x14ac:dyDescent="0.25">
      <c r="G1392" s="1"/>
      <c r="H1392" s="1"/>
      <c r="I1392" s="1"/>
      <c r="J1392" s="1"/>
      <c r="K1392" s="1"/>
    </row>
    <row r="1393" spans="7:11" x14ac:dyDescent="0.25">
      <c r="G1393" s="1"/>
      <c r="H1393" s="1"/>
      <c r="I1393" s="1"/>
      <c r="J1393" s="1"/>
      <c r="K1393" s="1"/>
    </row>
    <row r="1394" spans="7:11" x14ac:dyDescent="0.25">
      <c r="G1394" s="1"/>
      <c r="H1394" s="1"/>
      <c r="I1394" s="1"/>
      <c r="J1394" s="1"/>
      <c r="K1394" s="1"/>
    </row>
    <row r="1395" spans="7:11" x14ac:dyDescent="0.25">
      <c r="G1395" s="1"/>
      <c r="H1395" s="1"/>
      <c r="I1395" s="1"/>
      <c r="J1395" s="1"/>
      <c r="K1395" s="1"/>
    </row>
    <row r="1396" spans="7:11" x14ac:dyDescent="0.25">
      <c r="G1396" s="1"/>
      <c r="H1396" s="1"/>
      <c r="I1396" s="1"/>
      <c r="J1396" s="1"/>
      <c r="K1396" s="1"/>
    </row>
    <row r="1397" spans="7:11" x14ac:dyDescent="0.25">
      <c r="G1397" s="1"/>
      <c r="H1397" s="1"/>
      <c r="I1397" s="1"/>
      <c r="J1397" s="1"/>
      <c r="K1397" s="1"/>
    </row>
    <row r="1398" spans="7:11" x14ac:dyDescent="0.25">
      <c r="G1398" s="1"/>
      <c r="H1398" s="1"/>
      <c r="I1398" s="1"/>
      <c r="J1398" s="1"/>
      <c r="K1398" s="1"/>
    </row>
    <row r="1399" spans="7:11" x14ac:dyDescent="0.25">
      <c r="G1399" s="1"/>
      <c r="H1399" s="1"/>
      <c r="I1399" s="1"/>
      <c r="J1399" s="1"/>
      <c r="K1399" s="1"/>
    </row>
    <row r="1400" spans="7:11" x14ac:dyDescent="0.25">
      <c r="G1400" s="1"/>
      <c r="H1400" s="1"/>
      <c r="I1400" s="1"/>
      <c r="J1400" s="1"/>
      <c r="K1400" s="1"/>
    </row>
    <row r="1401" spans="7:11" x14ac:dyDescent="0.25">
      <c r="G1401" s="1"/>
      <c r="H1401" s="1"/>
      <c r="I1401" s="1"/>
      <c r="J1401" s="1"/>
      <c r="K1401" s="1"/>
    </row>
    <row r="1402" spans="7:11" x14ac:dyDescent="0.25">
      <c r="G1402" s="1"/>
      <c r="H1402" s="1"/>
      <c r="I1402" s="1"/>
      <c r="J1402" s="1"/>
      <c r="K1402" s="1"/>
    </row>
    <row r="1403" spans="7:11" x14ac:dyDescent="0.25">
      <c r="G1403" s="1"/>
      <c r="H1403" s="1"/>
      <c r="I1403" s="1"/>
      <c r="J1403" s="1"/>
      <c r="K1403" s="1"/>
    </row>
    <row r="1404" spans="7:11" x14ac:dyDescent="0.25">
      <c r="G1404" s="1"/>
      <c r="H1404" s="1"/>
      <c r="I1404" s="1"/>
      <c r="J1404" s="1"/>
      <c r="K1404" s="1"/>
    </row>
    <row r="1405" spans="7:11" x14ac:dyDescent="0.25">
      <c r="G1405" s="1"/>
      <c r="H1405" s="1"/>
      <c r="I1405" s="1"/>
      <c r="J1405" s="1"/>
      <c r="K1405" s="1"/>
    </row>
    <row r="1406" spans="7:11" x14ac:dyDescent="0.25">
      <c r="G1406" s="1"/>
      <c r="H1406" s="1"/>
      <c r="I1406" s="1"/>
      <c r="J1406" s="1"/>
      <c r="K1406" s="1"/>
    </row>
    <row r="1407" spans="7:11" x14ac:dyDescent="0.25">
      <c r="G1407" s="1"/>
      <c r="H1407" s="1"/>
      <c r="I1407" s="1"/>
      <c r="J1407" s="1"/>
      <c r="K1407" s="1"/>
    </row>
    <row r="1408" spans="7:11" x14ac:dyDescent="0.25">
      <c r="G1408" s="1"/>
      <c r="H1408" s="1"/>
      <c r="I1408" s="1"/>
      <c r="J1408" s="1"/>
      <c r="K1408" s="1"/>
    </row>
    <row r="1409" spans="7:11" x14ac:dyDescent="0.25">
      <c r="G1409" s="1"/>
      <c r="H1409" s="1"/>
      <c r="I1409" s="1"/>
      <c r="J1409" s="1"/>
      <c r="K1409" s="1"/>
    </row>
    <row r="1410" spans="7:11" x14ac:dyDescent="0.25">
      <c r="G1410" s="1"/>
      <c r="H1410" s="1"/>
      <c r="I1410" s="1"/>
      <c r="J1410" s="1"/>
      <c r="K1410" s="1"/>
    </row>
    <row r="1411" spans="7:11" x14ac:dyDescent="0.25">
      <c r="G1411" s="1"/>
      <c r="H1411" s="1"/>
      <c r="I1411" s="1"/>
      <c r="J1411" s="1"/>
      <c r="K1411" s="1"/>
    </row>
    <row r="1412" spans="7:11" x14ac:dyDescent="0.25">
      <c r="G1412" s="1"/>
      <c r="H1412" s="1"/>
      <c r="I1412" s="1"/>
      <c r="J1412" s="1"/>
      <c r="K1412" s="1"/>
    </row>
    <row r="1413" spans="7:11" x14ac:dyDescent="0.25">
      <c r="G1413" s="1"/>
      <c r="H1413" s="1"/>
      <c r="I1413" s="1"/>
      <c r="J1413" s="1"/>
      <c r="K1413" s="1"/>
    </row>
    <row r="1414" spans="7:11" x14ac:dyDescent="0.25">
      <c r="G1414" s="1"/>
      <c r="H1414" s="1"/>
      <c r="I1414" s="1"/>
      <c r="J1414" s="1"/>
      <c r="K1414" s="1"/>
    </row>
    <row r="1415" spans="7:11" x14ac:dyDescent="0.25">
      <c r="G1415" s="1"/>
      <c r="H1415" s="1"/>
      <c r="I1415" s="1"/>
      <c r="J1415" s="1"/>
      <c r="K1415" s="1"/>
    </row>
    <row r="1416" spans="7:11" x14ac:dyDescent="0.25">
      <c r="G1416" s="1"/>
      <c r="H1416" s="1"/>
      <c r="I1416" s="1"/>
      <c r="J1416" s="1"/>
      <c r="K1416" s="1"/>
    </row>
    <row r="1417" spans="7:11" x14ac:dyDescent="0.25">
      <c r="G1417" s="1"/>
      <c r="H1417" s="1"/>
      <c r="I1417" s="1"/>
      <c r="J1417" s="1"/>
      <c r="K1417" s="1"/>
    </row>
    <row r="1418" spans="7:11" x14ac:dyDescent="0.25">
      <c r="G1418" s="1"/>
      <c r="H1418" s="1"/>
      <c r="I1418" s="1"/>
      <c r="J1418" s="1"/>
      <c r="K1418" s="1"/>
    </row>
    <row r="1419" spans="7:11" x14ac:dyDescent="0.25">
      <c r="G1419" s="1"/>
      <c r="H1419" s="1"/>
      <c r="I1419" s="1"/>
      <c r="J1419" s="1"/>
      <c r="K1419" s="1"/>
    </row>
    <row r="1420" spans="7:11" x14ac:dyDescent="0.25">
      <c r="G1420" s="1"/>
      <c r="H1420" s="1"/>
      <c r="I1420" s="1"/>
      <c r="J1420" s="1"/>
      <c r="K1420" s="1"/>
    </row>
    <row r="1421" spans="7:11" x14ac:dyDescent="0.25">
      <c r="G1421" s="1"/>
      <c r="H1421" s="1"/>
      <c r="I1421" s="1"/>
      <c r="J1421" s="1"/>
      <c r="K1421" s="1"/>
    </row>
    <row r="1422" spans="7:11" x14ac:dyDescent="0.25">
      <c r="G1422" s="1"/>
      <c r="H1422" s="1"/>
      <c r="I1422" s="1"/>
      <c r="J1422" s="1"/>
      <c r="K1422" s="1"/>
    </row>
    <row r="1423" spans="7:11" x14ac:dyDescent="0.25">
      <c r="G1423" s="1"/>
      <c r="H1423" s="1"/>
      <c r="I1423" s="1"/>
      <c r="J1423" s="1"/>
      <c r="K1423" s="1"/>
    </row>
    <row r="1424" spans="7:11" x14ac:dyDescent="0.25">
      <c r="G1424" s="1"/>
      <c r="H1424" s="1"/>
      <c r="I1424" s="1"/>
      <c r="J1424" s="1"/>
      <c r="K1424" s="1"/>
    </row>
    <row r="1425" spans="7:11" x14ac:dyDescent="0.25">
      <c r="G1425" s="1"/>
      <c r="H1425" s="1"/>
      <c r="I1425" s="1"/>
      <c r="J1425" s="1"/>
      <c r="K1425" s="1"/>
    </row>
    <row r="1426" spans="7:11" x14ac:dyDescent="0.25">
      <c r="G1426" s="1"/>
      <c r="H1426" s="1"/>
      <c r="I1426" s="1"/>
      <c r="J1426" s="1"/>
      <c r="K1426" s="1"/>
    </row>
    <row r="1427" spans="7:11" x14ac:dyDescent="0.25">
      <c r="G1427" s="1"/>
      <c r="H1427" s="1"/>
      <c r="I1427" s="1"/>
      <c r="J1427" s="1"/>
      <c r="K1427" s="1"/>
    </row>
    <row r="1428" spans="7:11" x14ac:dyDescent="0.25">
      <c r="G1428" s="1"/>
      <c r="H1428" s="1"/>
      <c r="I1428" s="1"/>
      <c r="J1428" s="1"/>
      <c r="K1428" s="1"/>
    </row>
    <row r="1429" spans="7:11" x14ac:dyDescent="0.25">
      <c r="G1429" s="1"/>
      <c r="H1429" s="1"/>
      <c r="I1429" s="1"/>
      <c r="J1429" s="1"/>
      <c r="K1429" s="1"/>
    </row>
    <row r="1430" spans="7:11" x14ac:dyDescent="0.25">
      <c r="G1430" s="1"/>
      <c r="H1430" s="1"/>
      <c r="I1430" s="1"/>
      <c r="J1430" s="1"/>
      <c r="K1430" s="1"/>
    </row>
    <row r="1431" spans="7:11" x14ac:dyDescent="0.25">
      <c r="G1431" s="1"/>
      <c r="H1431" s="1"/>
      <c r="I1431" s="1"/>
      <c r="J1431" s="1"/>
      <c r="K1431" s="1"/>
    </row>
    <row r="1432" spans="7:11" x14ac:dyDescent="0.25">
      <c r="G1432" s="1"/>
      <c r="H1432" s="1"/>
      <c r="I1432" s="1"/>
      <c r="J1432" s="1"/>
      <c r="K1432" s="1"/>
    </row>
    <row r="1433" spans="7:11" x14ac:dyDescent="0.25">
      <c r="G1433" s="1"/>
      <c r="H1433" s="1"/>
      <c r="I1433" s="1"/>
      <c r="J1433" s="1"/>
      <c r="K1433" s="1"/>
    </row>
    <row r="1434" spans="7:11" x14ac:dyDescent="0.25">
      <c r="G1434" s="1"/>
      <c r="H1434" s="1"/>
      <c r="I1434" s="1"/>
      <c r="J1434" s="1"/>
      <c r="K1434" s="1"/>
    </row>
    <row r="1435" spans="7:11" x14ac:dyDescent="0.25">
      <c r="G1435" s="1"/>
      <c r="H1435" s="1"/>
      <c r="I1435" s="1"/>
      <c r="J1435" s="1"/>
      <c r="K1435" s="1"/>
    </row>
    <row r="1436" spans="7:11" x14ac:dyDescent="0.25">
      <c r="G1436" s="1"/>
      <c r="H1436" s="1"/>
      <c r="I1436" s="1"/>
      <c r="J1436" s="1"/>
      <c r="K1436" s="1"/>
    </row>
    <row r="1437" spans="7:11" x14ac:dyDescent="0.25">
      <c r="G1437" s="1"/>
      <c r="H1437" s="1"/>
      <c r="I1437" s="1"/>
      <c r="J1437" s="1"/>
      <c r="K1437" s="1"/>
    </row>
    <row r="1438" spans="7:11" x14ac:dyDescent="0.25">
      <c r="G1438" s="1"/>
      <c r="H1438" s="1"/>
      <c r="I1438" s="1"/>
      <c r="J1438" s="1"/>
      <c r="K1438" s="1"/>
    </row>
    <row r="1439" spans="7:11" x14ac:dyDescent="0.25">
      <c r="G1439" s="1"/>
      <c r="H1439" s="1"/>
      <c r="I1439" s="1"/>
      <c r="J1439" s="1"/>
      <c r="K1439" s="1"/>
    </row>
    <row r="1440" spans="7:11" x14ac:dyDescent="0.25">
      <c r="G1440" s="1"/>
      <c r="H1440" s="1"/>
      <c r="I1440" s="1"/>
      <c r="J1440" s="1"/>
      <c r="K1440" s="1"/>
    </row>
    <row r="1441" spans="7:11" x14ac:dyDescent="0.25">
      <c r="G1441" s="1"/>
      <c r="H1441" s="1"/>
      <c r="I1441" s="1"/>
      <c r="J1441" s="1"/>
      <c r="K1441" s="1"/>
    </row>
    <row r="1442" spans="7:11" x14ac:dyDescent="0.25">
      <c r="G1442" s="1"/>
      <c r="H1442" s="1"/>
      <c r="I1442" s="1"/>
      <c r="J1442" s="1"/>
      <c r="K1442" s="1"/>
    </row>
    <row r="1443" spans="7:11" x14ac:dyDescent="0.25">
      <c r="G1443" s="1"/>
      <c r="H1443" s="1"/>
      <c r="I1443" s="1"/>
      <c r="J1443" s="1"/>
      <c r="K1443" s="1"/>
    </row>
    <row r="1444" spans="7:11" x14ac:dyDescent="0.25">
      <c r="G1444" s="1"/>
      <c r="H1444" s="1"/>
      <c r="I1444" s="1"/>
      <c r="J1444" s="1"/>
      <c r="K1444" s="1"/>
    </row>
    <row r="1445" spans="7:11" x14ac:dyDescent="0.25">
      <c r="G1445" s="1"/>
      <c r="H1445" s="1"/>
      <c r="I1445" s="1"/>
      <c r="J1445" s="1"/>
      <c r="K1445" s="1"/>
    </row>
    <row r="1446" spans="7:11" x14ac:dyDescent="0.25">
      <c r="G1446" s="1"/>
      <c r="H1446" s="1"/>
      <c r="I1446" s="1"/>
      <c r="J1446" s="1"/>
      <c r="K1446" s="1"/>
    </row>
    <row r="1447" spans="7:11" x14ac:dyDescent="0.25">
      <c r="G1447" s="1"/>
      <c r="H1447" s="1"/>
      <c r="I1447" s="1"/>
      <c r="J1447" s="1"/>
      <c r="K1447" s="1"/>
    </row>
    <row r="1448" spans="7:11" x14ac:dyDescent="0.25">
      <c r="G1448" s="1"/>
      <c r="H1448" s="1"/>
      <c r="I1448" s="1"/>
      <c r="J1448" s="1"/>
      <c r="K1448" s="1"/>
    </row>
    <row r="1449" spans="7:11" x14ac:dyDescent="0.25">
      <c r="G1449" s="1"/>
      <c r="H1449" s="1"/>
      <c r="I1449" s="1"/>
      <c r="J1449" s="1"/>
      <c r="K1449" s="1"/>
    </row>
    <row r="1450" spans="7:11" x14ac:dyDescent="0.25">
      <c r="G1450" s="1"/>
      <c r="H1450" s="1"/>
      <c r="I1450" s="1"/>
      <c r="J1450" s="1"/>
      <c r="K1450" s="1"/>
    </row>
    <row r="1451" spans="7:11" x14ac:dyDescent="0.25">
      <c r="G1451" s="1"/>
      <c r="H1451" s="1"/>
      <c r="I1451" s="1"/>
      <c r="J1451" s="1"/>
      <c r="K1451" s="1"/>
    </row>
    <row r="1452" spans="7:11" x14ac:dyDescent="0.25">
      <c r="G1452" s="1"/>
      <c r="H1452" s="1"/>
      <c r="I1452" s="1"/>
      <c r="J1452" s="1"/>
      <c r="K1452" s="1"/>
    </row>
    <row r="1453" spans="7:11" x14ac:dyDescent="0.25">
      <c r="G1453" s="1"/>
      <c r="H1453" s="1"/>
      <c r="I1453" s="1"/>
      <c r="J1453" s="1"/>
      <c r="K1453" s="1"/>
    </row>
    <row r="1454" spans="7:11" x14ac:dyDescent="0.25">
      <c r="G1454" s="1"/>
      <c r="H1454" s="1"/>
      <c r="I1454" s="1"/>
      <c r="J1454" s="1"/>
      <c r="K1454" s="1"/>
    </row>
    <row r="1455" spans="7:11" x14ac:dyDescent="0.25">
      <c r="G1455" s="1"/>
      <c r="H1455" s="1"/>
      <c r="I1455" s="1"/>
      <c r="J1455" s="1"/>
      <c r="K1455" s="1"/>
    </row>
    <row r="1456" spans="7:11" x14ac:dyDescent="0.25">
      <c r="G1456" s="1"/>
      <c r="H1456" s="1"/>
      <c r="I1456" s="1"/>
      <c r="J1456" s="1"/>
      <c r="K1456" s="1"/>
    </row>
    <row r="1457" spans="7:11" x14ac:dyDescent="0.25">
      <c r="G1457" s="1"/>
      <c r="H1457" s="1"/>
      <c r="I1457" s="1"/>
      <c r="J1457" s="1"/>
      <c r="K1457" s="1"/>
    </row>
    <row r="1458" spans="7:11" x14ac:dyDescent="0.25">
      <c r="G1458" s="1"/>
      <c r="H1458" s="1"/>
      <c r="I1458" s="1"/>
      <c r="J1458" s="1"/>
      <c r="K1458" s="1"/>
    </row>
    <row r="1459" spans="7:11" x14ac:dyDescent="0.25">
      <c r="G1459" s="1"/>
      <c r="H1459" s="1"/>
      <c r="I1459" s="1"/>
      <c r="J1459" s="1"/>
      <c r="K1459" s="1"/>
    </row>
    <row r="1460" spans="7:11" x14ac:dyDescent="0.25">
      <c r="G1460" s="1"/>
      <c r="H1460" s="1"/>
      <c r="I1460" s="1"/>
      <c r="J1460" s="1"/>
      <c r="K1460" s="1"/>
    </row>
    <row r="1461" spans="7:11" x14ac:dyDescent="0.25">
      <c r="G1461" s="1"/>
      <c r="H1461" s="1"/>
      <c r="I1461" s="1"/>
      <c r="J1461" s="1"/>
      <c r="K1461" s="1"/>
    </row>
    <row r="1462" spans="7:11" x14ac:dyDescent="0.25">
      <c r="G1462" s="1"/>
      <c r="H1462" s="1"/>
      <c r="I1462" s="1"/>
      <c r="J1462" s="1"/>
      <c r="K1462" s="1"/>
    </row>
    <row r="1463" spans="7:11" x14ac:dyDescent="0.25">
      <c r="G1463" s="1"/>
      <c r="H1463" s="1"/>
      <c r="I1463" s="1"/>
      <c r="J1463" s="1"/>
      <c r="K1463" s="1"/>
    </row>
    <row r="1464" spans="7:11" x14ac:dyDescent="0.25">
      <c r="G1464" s="1"/>
      <c r="H1464" s="1"/>
      <c r="I1464" s="1"/>
      <c r="J1464" s="1"/>
      <c r="K1464" s="1"/>
    </row>
    <row r="1465" spans="7:11" x14ac:dyDescent="0.25">
      <c r="G1465" s="1"/>
      <c r="H1465" s="1"/>
      <c r="I1465" s="1"/>
      <c r="J1465" s="1"/>
      <c r="K1465" s="1"/>
    </row>
    <row r="1466" spans="7:11" x14ac:dyDescent="0.25">
      <c r="G1466" s="1"/>
      <c r="H1466" s="1"/>
      <c r="I1466" s="1"/>
      <c r="J1466" s="1"/>
      <c r="K1466" s="1"/>
    </row>
    <row r="1467" spans="7:11" x14ac:dyDescent="0.25">
      <c r="G1467" s="1"/>
      <c r="H1467" s="1"/>
      <c r="I1467" s="1"/>
      <c r="J1467" s="1"/>
      <c r="K1467" s="1"/>
    </row>
    <row r="1468" spans="7:11" x14ac:dyDescent="0.25">
      <c r="G1468" s="1"/>
      <c r="H1468" s="1"/>
      <c r="I1468" s="1"/>
      <c r="J1468" s="1"/>
      <c r="K1468" s="1"/>
    </row>
    <row r="1469" spans="7:11" x14ac:dyDescent="0.25">
      <c r="G1469" s="1"/>
      <c r="H1469" s="1"/>
      <c r="I1469" s="1"/>
      <c r="J1469" s="1"/>
      <c r="K1469" s="1"/>
    </row>
    <row r="1470" spans="7:11" x14ac:dyDescent="0.25">
      <c r="G1470" s="1"/>
      <c r="H1470" s="1"/>
      <c r="I1470" s="1"/>
      <c r="J1470" s="1"/>
      <c r="K1470" s="1"/>
    </row>
    <row r="1471" spans="7:11" x14ac:dyDescent="0.25">
      <c r="G1471" s="1"/>
      <c r="H1471" s="1"/>
      <c r="I1471" s="1"/>
      <c r="J1471" s="1"/>
      <c r="K1471" s="1"/>
    </row>
    <row r="1472" spans="7:11" x14ac:dyDescent="0.25">
      <c r="G1472" s="1"/>
      <c r="H1472" s="1"/>
      <c r="I1472" s="1"/>
      <c r="J1472" s="1"/>
      <c r="K1472" s="1"/>
    </row>
    <row r="1473" spans="7:11" x14ac:dyDescent="0.25">
      <c r="G1473" s="1"/>
      <c r="H1473" s="1"/>
      <c r="I1473" s="1"/>
      <c r="J1473" s="1"/>
      <c r="K1473" s="1"/>
    </row>
    <row r="1474" spans="7:11" x14ac:dyDescent="0.25">
      <c r="G1474" s="1"/>
      <c r="H1474" s="1"/>
      <c r="I1474" s="1"/>
      <c r="J1474" s="1"/>
      <c r="K1474" s="1"/>
    </row>
    <row r="1475" spans="7:11" x14ac:dyDescent="0.25">
      <c r="G1475" s="1"/>
      <c r="H1475" s="1"/>
      <c r="I1475" s="1"/>
      <c r="J1475" s="1"/>
      <c r="K1475" s="1"/>
    </row>
    <row r="1476" spans="7:11" x14ac:dyDescent="0.25">
      <c r="G1476" s="1"/>
      <c r="H1476" s="1"/>
      <c r="I1476" s="1"/>
      <c r="J1476" s="1"/>
      <c r="K1476" s="1"/>
    </row>
    <row r="1477" spans="7:11" x14ac:dyDescent="0.25">
      <c r="G1477" s="1"/>
      <c r="H1477" s="1"/>
      <c r="I1477" s="1"/>
      <c r="J1477" s="1"/>
      <c r="K1477" s="1"/>
    </row>
    <row r="1478" spans="7:11" x14ac:dyDescent="0.25">
      <c r="G1478" s="1"/>
      <c r="H1478" s="1"/>
      <c r="I1478" s="1"/>
      <c r="J1478" s="1"/>
      <c r="K1478" s="1"/>
    </row>
    <row r="1479" spans="7:11" x14ac:dyDescent="0.25">
      <c r="G1479" s="1"/>
      <c r="H1479" s="1"/>
      <c r="I1479" s="1"/>
      <c r="J1479" s="1"/>
      <c r="K1479" s="1"/>
    </row>
    <row r="1480" spans="7:11" x14ac:dyDescent="0.25">
      <c r="G1480" s="1"/>
      <c r="H1480" s="1"/>
      <c r="I1480" s="1"/>
      <c r="J1480" s="1"/>
      <c r="K1480" s="1"/>
    </row>
    <row r="1481" spans="7:11" x14ac:dyDescent="0.25">
      <c r="G1481" s="1"/>
      <c r="H1481" s="1"/>
      <c r="I1481" s="1"/>
      <c r="J1481" s="1"/>
      <c r="K1481" s="1"/>
    </row>
    <row r="1482" spans="7:11" x14ac:dyDescent="0.25">
      <c r="G1482" s="1"/>
      <c r="H1482" s="1"/>
      <c r="I1482" s="1"/>
      <c r="J1482" s="1"/>
      <c r="K1482" s="1"/>
    </row>
    <row r="1483" spans="7:11" x14ac:dyDescent="0.25">
      <c r="G1483" s="1"/>
      <c r="H1483" s="1"/>
      <c r="I1483" s="1"/>
      <c r="J1483" s="1"/>
      <c r="K1483" s="1"/>
    </row>
    <row r="1484" spans="7:11" x14ac:dyDescent="0.25">
      <c r="G1484" s="1"/>
      <c r="H1484" s="1"/>
      <c r="I1484" s="1"/>
      <c r="J1484" s="1"/>
      <c r="K1484" s="1"/>
    </row>
    <row r="1485" spans="7:11" x14ac:dyDescent="0.25">
      <c r="G1485" s="1"/>
      <c r="H1485" s="1"/>
      <c r="I1485" s="1"/>
      <c r="J1485" s="1"/>
      <c r="K1485" s="1"/>
    </row>
    <row r="1486" spans="7:11" x14ac:dyDescent="0.25">
      <c r="G1486" s="1"/>
      <c r="H1486" s="1"/>
      <c r="I1486" s="1"/>
      <c r="J1486" s="1"/>
      <c r="K1486" s="1"/>
    </row>
    <row r="1487" spans="7:11" x14ac:dyDescent="0.25">
      <c r="G1487" s="1"/>
      <c r="H1487" s="1"/>
      <c r="I1487" s="1"/>
      <c r="J1487" s="1"/>
      <c r="K1487" s="1"/>
    </row>
    <row r="1488" spans="7:11" x14ac:dyDescent="0.25">
      <c r="G1488" s="1"/>
      <c r="H1488" s="1"/>
      <c r="I1488" s="1"/>
      <c r="J1488" s="1"/>
      <c r="K1488" s="1"/>
    </row>
    <row r="1489" spans="7:11" x14ac:dyDescent="0.25">
      <c r="G1489" s="1"/>
      <c r="H1489" s="1"/>
      <c r="I1489" s="1"/>
      <c r="J1489" s="1"/>
      <c r="K1489" s="1"/>
    </row>
    <row r="1490" spans="7:11" x14ac:dyDescent="0.25">
      <c r="G1490" s="1"/>
      <c r="H1490" s="1"/>
      <c r="I1490" s="1"/>
      <c r="J1490" s="1"/>
      <c r="K1490" s="1"/>
    </row>
    <row r="1491" spans="7:11" x14ac:dyDescent="0.25">
      <c r="G1491" s="1"/>
      <c r="H1491" s="1"/>
      <c r="I1491" s="1"/>
      <c r="J1491" s="1"/>
      <c r="K1491" s="1"/>
    </row>
    <row r="1492" spans="7:11" x14ac:dyDescent="0.25">
      <c r="G1492" s="1"/>
      <c r="H1492" s="1"/>
      <c r="I1492" s="1"/>
      <c r="J1492" s="1"/>
      <c r="K1492" s="1"/>
    </row>
    <row r="1493" spans="7:11" x14ac:dyDescent="0.25">
      <c r="G1493" s="1"/>
      <c r="H1493" s="1"/>
      <c r="I1493" s="1"/>
      <c r="J1493" s="1"/>
      <c r="K1493" s="1"/>
    </row>
    <row r="1494" spans="7:11" x14ac:dyDescent="0.25">
      <c r="G1494" s="1"/>
      <c r="H1494" s="1"/>
      <c r="I1494" s="1"/>
      <c r="J1494" s="1"/>
      <c r="K1494" s="1"/>
    </row>
    <row r="1495" spans="7:11" x14ac:dyDescent="0.25">
      <c r="G1495" s="1"/>
      <c r="H1495" s="1"/>
      <c r="I1495" s="1"/>
      <c r="J1495" s="1"/>
      <c r="K1495" s="1"/>
    </row>
    <row r="1496" spans="7:11" x14ac:dyDescent="0.25">
      <c r="G1496" s="1"/>
      <c r="H1496" s="1"/>
      <c r="I1496" s="1"/>
      <c r="J1496" s="1"/>
      <c r="K1496" s="1"/>
    </row>
    <row r="1497" spans="7:11" x14ac:dyDescent="0.25">
      <c r="G1497" s="1"/>
      <c r="H1497" s="1"/>
      <c r="I1497" s="1"/>
      <c r="J1497" s="1"/>
      <c r="K1497" s="1"/>
    </row>
    <row r="1498" spans="7:11" x14ac:dyDescent="0.25">
      <c r="G1498" s="1"/>
      <c r="H1498" s="1"/>
      <c r="I1498" s="1"/>
      <c r="J1498" s="1"/>
      <c r="K1498" s="1"/>
    </row>
    <row r="1499" spans="7:11" x14ac:dyDescent="0.25">
      <c r="G1499" s="1"/>
      <c r="H1499" s="1"/>
      <c r="I1499" s="1"/>
      <c r="J1499" s="1"/>
      <c r="K1499" s="1"/>
    </row>
    <row r="1500" spans="7:11" x14ac:dyDescent="0.25">
      <c r="G1500" s="1"/>
      <c r="H1500" s="1"/>
      <c r="I1500" s="1"/>
      <c r="J1500" s="1"/>
      <c r="K1500" s="1"/>
    </row>
    <row r="1501" spans="7:11" x14ac:dyDescent="0.25">
      <c r="G1501" s="1"/>
      <c r="H1501" s="1"/>
      <c r="I1501" s="1"/>
      <c r="J1501" s="1"/>
      <c r="K1501" s="1"/>
    </row>
    <row r="1502" spans="7:11" x14ac:dyDescent="0.25">
      <c r="G1502" s="1"/>
      <c r="H1502" s="1"/>
      <c r="I1502" s="1"/>
      <c r="J1502" s="1"/>
      <c r="K1502" s="1"/>
    </row>
    <row r="1503" spans="7:11" x14ac:dyDescent="0.25">
      <c r="G1503" s="1"/>
      <c r="H1503" s="1"/>
      <c r="I1503" s="1"/>
      <c r="J1503" s="1"/>
      <c r="K1503" s="1"/>
    </row>
    <row r="1504" spans="7:11" x14ac:dyDescent="0.25">
      <c r="G1504" s="1"/>
      <c r="H1504" s="1"/>
      <c r="I1504" s="1"/>
      <c r="J1504" s="1"/>
      <c r="K1504" s="1"/>
    </row>
    <row r="1505" spans="7:11" x14ac:dyDescent="0.25">
      <c r="G1505" s="1"/>
      <c r="H1505" s="1"/>
      <c r="I1505" s="1"/>
      <c r="J1505" s="1"/>
      <c r="K1505" s="1"/>
    </row>
    <row r="1506" spans="7:11" x14ac:dyDescent="0.25">
      <c r="G1506" s="1"/>
      <c r="H1506" s="1"/>
      <c r="I1506" s="1"/>
      <c r="J1506" s="1"/>
      <c r="K1506" s="1"/>
    </row>
    <row r="1507" spans="7:11" x14ac:dyDescent="0.25">
      <c r="G1507" s="1"/>
      <c r="H1507" s="1"/>
      <c r="I1507" s="1"/>
      <c r="J1507" s="1"/>
      <c r="K1507" s="1"/>
    </row>
    <row r="1508" spans="7:11" x14ac:dyDescent="0.25">
      <c r="G1508" s="1"/>
      <c r="H1508" s="1"/>
      <c r="I1508" s="1"/>
      <c r="J1508" s="1"/>
      <c r="K1508" s="1"/>
    </row>
    <row r="1509" spans="7:11" x14ac:dyDescent="0.25">
      <c r="G1509" s="1"/>
      <c r="H1509" s="1"/>
      <c r="I1509" s="1"/>
      <c r="J1509" s="1"/>
      <c r="K1509" s="1"/>
    </row>
    <row r="1510" spans="7:11" x14ac:dyDescent="0.25">
      <c r="G1510" s="1"/>
      <c r="H1510" s="1"/>
      <c r="I1510" s="1"/>
      <c r="J1510" s="1"/>
      <c r="K1510" s="1"/>
    </row>
    <row r="1511" spans="7:11" x14ac:dyDescent="0.25">
      <c r="G1511" s="1"/>
      <c r="H1511" s="1"/>
      <c r="I1511" s="1"/>
      <c r="J1511" s="1"/>
      <c r="K1511" s="1"/>
    </row>
    <row r="1512" spans="7:11" x14ac:dyDescent="0.25">
      <c r="G1512" s="1"/>
      <c r="H1512" s="1"/>
      <c r="I1512" s="1"/>
      <c r="J1512" s="1"/>
      <c r="K1512" s="1"/>
    </row>
    <row r="1513" spans="7:11" x14ac:dyDescent="0.25">
      <c r="G1513" s="1"/>
      <c r="H1513" s="1"/>
      <c r="I1513" s="1"/>
      <c r="J1513" s="1"/>
      <c r="K1513" s="1"/>
    </row>
    <row r="1514" spans="7:11" x14ac:dyDescent="0.25">
      <c r="G1514" s="1"/>
      <c r="H1514" s="1"/>
      <c r="I1514" s="1"/>
      <c r="J1514" s="1"/>
      <c r="K1514" s="1"/>
    </row>
    <row r="1515" spans="7:11" x14ac:dyDescent="0.25">
      <c r="G1515" s="1"/>
      <c r="H1515" s="1"/>
      <c r="I1515" s="1"/>
      <c r="J1515" s="1"/>
      <c r="K1515" s="1"/>
    </row>
    <row r="1516" spans="7:11" x14ac:dyDescent="0.25">
      <c r="G1516" s="1"/>
      <c r="H1516" s="1"/>
      <c r="I1516" s="1"/>
      <c r="J1516" s="1"/>
      <c r="K1516" s="1"/>
    </row>
    <row r="1517" spans="7:11" x14ac:dyDescent="0.25">
      <c r="G1517" s="1"/>
      <c r="H1517" s="1"/>
      <c r="I1517" s="1"/>
      <c r="J1517" s="1"/>
      <c r="K1517" s="1"/>
    </row>
    <row r="1518" spans="7:11" x14ac:dyDescent="0.25">
      <c r="G1518" s="1"/>
      <c r="H1518" s="1"/>
      <c r="I1518" s="1"/>
      <c r="J1518" s="1"/>
      <c r="K1518" s="1"/>
    </row>
    <row r="1519" spans="7:11" x14ac:dyDescent="0.25">
      <c r="G1519" s="1"/>
      <c r="H1519" s="1"/>
      <c r="I1519" s="1"/>
      <c r="J1519" s="1"/>
      <c r="K1519" s="1"/>
    </row>
    <row r="1520" spans="7:11" x14ac:dyDescent="0.25">
      <c r="G1520" s="1"/>
      <c r="H1520" s="1"/>
      <c r="I1520" s="1"/>
      <c r="J1520" s="1"/>
      <c r="K1520" s="1"/>
    </row>
    <row r="1521" spans="7:11" x14ac:dyDescent="0.25">
      <c r="G1521" s="1"/>
      <c r="H1521" s="1"/>
      <c r="I1521" s="1"/>
      <c r="J1521" s="1"/>
      <c r="K1521" s="1"/>
    </row>
    <row r="1522" spans="7:11" x14ac:dyDescent="0.25">
      <c r="G1522" s="1"/>
      <c r="H1522" s="1"/>
      <c r="I1522" s="1"/>
      <c r="J1522" s="1"/>
      <c r="K1522" s="1"/>
    </row>
    <row r="1523" spans="7:11" x14ac:dyDescent="0.25">
      <c r="G1523" s="1"/>
      <c r="H1523" s="1"/>
      <c r="I1523" s="1"/>
      <c r="J1523" s="1"/>
      <c r="K1523" s="1"/>
    </row>
    <row r="1524" spans="7:11" x14ac:dyDescent="0.25">
      <c r="G1524" s="1"/>
      <c r="H1524" s="1"/>
      <c r="I1524" s="1"/>
      <c r="J1524" s="1"/>
      <c r="K1524" s="1"/>
    </row>
    <row r="1525" spans="7:11" x14ac:dyDescent="0.25">
      <c r="G1525" s="1"/>
      <c r="H1525" s="1"/>
      <c r="I1525" s="1"/>
      <c r="J1525" s="1"/>
      <c r="K1525" s="1"/>
    </row>
    <row r="1526" spans="7:11" x14ac:dyDescent="0.25">
      <c r="G1526" s="1"/>
      <c r="H1526" s="1"/>
      <c r="I1526" s="1"/>
      <c r="J1526" s="1"/>
      <c r="K1526" s="1"/>
    </row>
    <row r="1527" spans="7:11" x14ac:dyDescent="0.25">
      <c r="G1527" s="1"/>
      <c r="H1527" s="1"/>
      <c r="I1527" s="1"/>
      <c r="J1527" s="1"/>
      <c r="K1527" s="1"/>
    </row>
    <row r="1528" spans="7:11" x14ac:dyDescent="0.25">
      <c r="G1528" s="1"/>
      <c r="H1528" s="1"/>
      <c r="I1528" s="1"/>
      <c r="J1528" s="1"/>
      <c r="K1528" s="1"/>
    </row>
    <row r="1529" spans="7:11" x14ac:dyDescent="0.25">
      <c r="G1529" s="1"/>
      <c r="H1529" s="1"/>
      <c r="I1529" s="1"/>
      <c r="J1529" s="1"/>
      <c r="K1529" s="1"/>
    </row>
    <row r="1530" spans="7:11" x14ac:dyDescent="0.25">
      <c r="G1530" s="1"/>
      <c r="H1530" s="1"/>
      <c r="I1530" s="1"/>
      <c r="J1530" s="1"/>
      <c r="K1530" s="1"/>
    </row>
    <row r="1531" spans="7:11" x14ac:dyDescent="0.25">
      <c r="G1531" s="1"/>
      <c r="H1531" s="1"/>
      <c r="I1531" s="1"/>
      <c r="J1531" s="1"/>
      <c r="K1531" s="1"/>
    </row>
    <row r="1532" spans="7:11" x14ac:dyDescent="0.25">
      <c r="G1532" s="1"/>
      <c r="H1532" s="1"/>
      <c r="I1532" s="1"/>
      <c r="J1532" s="1"/>
      <c r="K1532" s="1"/>
    </row>
    <row r="1533" spans="7:11" x14ac:dyDescent="0.25">
      <c r="G1533" s="1"/>
      <c r="H1533" s="1"/>
      <c r="I1533" s="1"/>
      <c r="J1533" s="1"/>
      <c r="K1533" s="1"/>
    </row>
    <row r="1534" spans="7:11" x14ac:dyDescent="0.25">
      <c r="G1534" s="1"/>
      <c r="H1534" s="1"/>
      <c r="I1534" s="1"/>
      <c r="J1534" s="1"/>
      <c r="K1534" s="1"/>
    </row>
    <row r="1535" spans="7:11" x14ac:dyDescent="0.25">
      <c r="G1535" s="1"/>
      <c r="H1535" s="1"/>
      <c r="I1535" s="1"/>
      <c r="J1535" s="1"/>
      <c r="K1535" s="1"/>
    </row>
    <row r="1536" spans="7:11" x14ac:dyDescent="0.25">
      <c r="G1536" s="1"/>
      <c r="H1536" s="1"/>
      <c r="I1536" s="1"/>
      <c r="J1536" s="1"/>
      <c r="K1536" s="1"/>
    </row>
    <row r="1537" spans="7:11" x14ac:dyDescent="0.25">
      <c r="G1537" s="1"/>
      <c r="H1537" s="1"/>
      <c r="I1537" s="1"/>
      <c r="J1537" s="1"/>
      <c r="K1537" s="1"/>
    </row>
    <row r="1538" spans="7:11" x14ac:dyDescent="0.25">
      <c r="G1538" s="1"/>
      <c r="H1538" s="1"/>
      <c r="I1538" s="1"/>
      <c r="J1538" s="1"/>
      <c r="K1538" s="1"/>
    </row>
    <row r="1539" spans="7:11" x14ac:dyDescent="0.25">
      <c r="G1539" s="1"/>
      <c r="H1539" s="1"/>
      <c r="I1539" s="1"/>
      <c r="J1539" s="1"/>
      <c r="K1539" s="1"/>
    </row>
    <row r="1540" spans="7:11" x14ac:dyDescent="0.25">
      <c r="G1540" s="1"/>
      <c r="H1540" s="1"/>
      <c r="I1540" s="1"/>
      <c r="J1540" s="1"/>
      <c r="K1540" s="1"/>
    </row>
    <row r="1541" spans="7:11" x14ac:dyDescent="0.25">
      <c r="G1541" s="1"/>
      <c r="H1541" s="1"/>
      <c r="I1541" s="1"/>
      <c r="J1541" s="1"/>
      <c r="K1541" s="1"/>
    </row>
    <row r="1542" spans="7:11" x14ac:dyDescent="0.25">
      <c r="G1542" s="1"/>
      <c r="H1542" s="1"/>
      <c r="I1542" s="1"/>
      <c r="J1542" s="1"/>
      <c r="K1542" s="1"/>
    </row>
    <row r="1543" spans="7:11" x14ac:dyDescent="0.25">
      <c r="G1543" s="1"/>
      <c r="H1543" s="1"/>
      <c r="I1543" s="1"/>
      <c r="J1543" s="1"/>
      <c r="K1543" s="1"/>
    </row>
    <row r="1544" spans="7:11" x14ac:dyDescent="0.25">
      <c r="G1544" s="1"/>
      <c r="H1544" s="1"/>
      <c r="I1544" s="1"/>
      <c r="J1544" s="1"/>
      <c r="K1544" s="1"/>
    </row>
    <row r="1545" spans="7:11" x14ac:dyDescent="0.25">
      <c r="G1545" s="1"/>
      <c r="H1545" s="1"/>
      <c r="I1545" s="1"/>
      <c r="J1545" s="1"/>
      <c r="K1545" s="1"/>
    </row>
    <row r="1546" spans="7:11" x14ac:dyDescent="0.25">
      <c r="G1546" s="1"/>
      <c r="H1546" s="1"/>
      <c r="I1546" s="1"/>
      <c r="J1546" s="1"/>
      <c r="K1546" s="1"/>
    </row>
    <row r="1547" spans="7:11" x14ac:dyDescent="0.25">
      <c r="G1547" s="1"/>
      <c r="H1547" s="1"/>
      <c r="I1547" s="1"/>
      <c r="J1547" s="1"/>
      <c r="K1547" s="1"/>
    </row>
    <row r="1548" spans="7:11" x14ac:dyDescent="0.25">
      <c r="G1548" s="1"/>
      <c r="H1548" s="1"/>
      <c r="I1548" s="1"/>
      <c r="J1548" s="1"/>
      <c r="K1548" s="1"/>
    </row>
    <row r="1549" spans="7:11" x14ac:dyDescent="0.25">
      <c r="G1549" s="1"/>
      <c r="H1549" s="1"/>
      <c r="I1549" s="1"/>
      <c r="J1549" s="1"/>
      <c r="K1549" s="1"/>
    </row>
    <row r="1550" spans="7:11" x14ac:dyDescent="0.25">
      <c r="G1550" s="1"/>
      <c r="H1550" s="1"/>
      <c r="I1550" s="1"/>
      <c r="J1550" s="1"/>
      <c r="K1550" s="1"/>
    </row>
    <row r="1551" spans="7:11" x14ac:dyDescent="0.25">
      <c r="G1551" s="1"/>
      <c r="H1551" s="1"/>
      <c r="I1551" s="1"/>
      <c r="J1551" s="1"/>
      <c r="K1551" s="1"/>
    </row>
    <row r="1552" spans="7:11" x14ac:dyDescent="0.25">
      <c r="G1552" s="1"/>
      <c r="H1552" s="1"/>
      <c r="I1552" s="1"/>
      <c r="J1552" s="1"/>
      <c r="K1552" s="1"/>
    </row>
    <row r="1553" spans="7:11" x14ac:dyDescent="0.25">
      <c r="G1553" s="1"/>
      <c r="H1553" s="1"/>
      <c r="I1553" s="1"/>
      <c r="J1553" s="1"/>
      <c r="K1553" s="1"/>
    </row>
    <row r="1554" spans="7:11" x14ac:dyDescent="0.25">
      <c r="G1554" s="1"/>
      <c r="H1554" s="1"/>
      <c r="I1554" s="1"/>
      <c r="J1554" s="1"/>
      <c r="K1554" s="1"/>
    </row>
    <row r="1555" spans="7:11" x14ac:dyDescent="0.25">
      <c r="G1555" s="1"/>
      <c r="H1555" s="1"/>
      <c r="I1555" s="1"/>
      <c r="J1555" s="1"/>
      <c r="K1555" s="1"/>
    </row>
    <row r="1556" spans="7:11" x14ac:dyDescent="0.25">
      <c r="G1556" s="1"/>
      <c r="H1556" s="1"/>
      <c r="I1556" s="1"/>
      <c r="J1556" s="1"/>
      <c r="K1556" s="1"/>
    </row>
    <row r="1557" spans="7:11" x14ac:dyDescent="0.25">
      <c r="G1557" s="1"/>
      <c r="H1557" s="1"/>
      <c r="I1557" s="1"/>
      <c r="J1557" s="1"/>
      <c r="K1557" s="1"/>
    </row>
    <row r="1558" spans="7:11" x14ac:dyDescent="0.25">
      <c r="G1558" s="1"/>
      <c r="H1558" s="1"/>
      <c r="I1558" s="1"/>
      <c r="J1558" s="1"/>
      <c r="K1558" s="1"/>
    </row>
    <row r="1559" spans="7:11" x14ac:dyDescent="0.25">
      <c r="G1559" s="1"/>
      <c r="H1559" s="1"/>
      <c r="I1559" s="1"/>
      <c r="J1559" s="1"/>
      <c r="K1559" s="1"/>
    </row>
    <row r="1560" spans="7:11" x14ac:dyDescent="0.25">
      <c r="G1560" s="1"/>
      <c r="H1560" s="1"/>
      <c r="I1560" s="1"/>
      <c r="J1560" s="1"/>
      <c r="K1560" s="1"/>
    </row>
    <row r="1561" spans="7:11" x14ac:dyDescent="0.25">
      <c r="G1561" s="1"/>
      <c r="H1561" s="1"/>
      <c r="I1561" s="1"/>
      <c r="J1561" s="1"/>
      <c r="K1561" s="1"/>
    </row>
    <row r="1562" spans="7:11" x14ac:dyDescent="0.25">
      <c r="G1562" s="1"/>
      <c r="H1562" s="1"/>
      <c r="I1562" s="1"/>
      <c r="J1562" s="1"/>
      <c r="K1562" s="1"/>
    </row>
    <row r="1563" spans="7:11" x14ac:dyDescent="0.25">
      <c r="G1563" s="1"/>
      <c r="H1563" s="1"/>
      <c r="I1563" s="1"/>
      <c r="J1563" s="1"/>
      <c r="K1563" s="1"/>
    </row>
    <row r="1564" spans="7:11" x14ac:dyDescent="0.25">
      <c r="G1564" s="1"/>
      <c r="H1564" s="1"/>
      <c r="I1564" s="1"/>
      <c r="J1564" s="1"/>
      <c r="K1564" s="1"/>
    </row>
    <row r="1565" spans="7:11" x14ac:dyDescent="0.25">
      <c r="G1565" s="1"/>
      <c r="H1565" s="1"/>
      <c r="I1565" s="1"/>
      <c r="J1565" s="1"/>
      <c r="K1565" s="1"/>
    </row>
    <row r="1566" spans="7:11" x14ac:dyDescent="0.25">
      <c r="G1566" s="1"/>
      <c r="H1566" s="1"/>
      <c r="I1566" s="1"/>
      <c r="J1566" s="1"/>
      <c r="K1566" s="1"/>
    </row>
    <row r="1567" spans="7:11" x14ac:dyDescent="0.25">
      <c r="G1567" s="1"/>
      <c r="H1567" s="1"/>
      <c r="I1567" s="1"/>
      <c r="J1567" s="1"/>
      <c r="K1567" s="1"/>
    </row>
    <row r="1568" spans="7:11" x14ac:dyDescent="0.25">
      <c r="G1568" s="1"/>
      <c r="H1568" s="1"/>
      <c r="I1568" s="1"/>
      <c r="J1568" s="1"/>
      <c r="K1568" s="1"/>
    </row>
    <row r="1569" spans="7:11" x14ac:dyDescent="0.25">
      <c r="G1569" s="1"/>
      <c r="H1569" s="1"/>
      <c r="I1569" s="1"/>
      <c r="J1569" s="1"/>
      <c r="K1569" s="1"/>
    </row>
    <row r="1570" spans="7:11" x14ac:dyDescent="0.25">
      <c r="G1570" s="1"/>
      <c r="H1570" s="1"/>
      <c r="I1570" s="1"/>
      <c r="J1570" s="1"/>
      <c r="K1570" s="1"/>
    </row>
    <row r="1571" spans="7:11" x14ac:dyDescent="0.25">
      <c r="G1571" s="1"/>
      <c r="H1571" s="1"/>
      <c r="I1571" s="1"/>
      <c r="J1571" s="1"/>
      <c r="K1571" s="1"/>
    </row>
    <row r="1572" spans="7:11" x14ac:dyDescent="0.25">
      <c r="G1572" s="1"/>
      <c r="H1572" s="1"/>
      <c r="I1572" s="1"/>
      <c r="J1572" s="1"/>
      <c r="K1572" s="1"/>
    </row>
    <row r="1573" spans="7:11" x14ac:dyDescent="0.25">
      <c r="G1573" s="1"/>
      <c r="H1573" s="1"/>
      <c r="I1573" s="1"/>
      <c r="J1573" s="1"/>
      <c r="K1573" s="1"/>
    </row>
    <row r="1574" spans="7:11" x14ac:dyDescent="0.25">
      <c r="G1574" s="1"/>
      <c r="H1574" s="1"/>
      <c r="I1574" s="1"/>
      <c r="J1574" s="1"/>
      <c r="K1574" s="1"/>
    </row>
    <row r="1575" spans="7:11" x14ac:dyDescent="0.25">
      <c r="G1575" s="1"/>
      <c r="H1575" s="1"/>
      <c r="I1575" s="1"/>
      <c r="J1575" s="1"/>
      <c r="K1575" s="1"/>
    </row>
    <row r="1576" spans="7:11" x14ac:dyDescent="0.25">
      <c r="G1576" s="1"/>
      <c r="H1576" s="1"/>
      <c r="I1576" s="1"/>
      <c r="J1576" s="1"/>
      <c r="K1576" s="1"/>
    </row>
    <row r="1577" spans="7:11" x14ac:dyDescent="0.25">
      <c r="G1577" s="1"/>
      <c r="H1577" s="1"/>
      <c r="I1577" s="1"/>
      <c r="J1577" s="1"/>
      <c r="K1577" s="1"/>
    </row>
    <row r="1578" spans="7:11" x14ac:dyDescent="0.25">
      <c r="G1578" s="1"/>
      <c r="H1578" s="1"/>
      <c r="I1578" s="1"/>
      <c r="J1578" s="1"/>
      <c r="K1578" s="1"/>
    </row>
    <row r="1579" spans="7:11" x14ac:dyDescent="0.25">
      <c r="G1579" s="1"/>
      <c r="H1579" s="1"/>
      <c r="I1579" s="1"/>
      <c r="J1579" s="1"/>
      <c r="K1579" s="1"/>
    </row>
    <row r="1580" spans="7:11" x14ac:dyDescent="0.25">
      <c r="G1580" s="1"/>
      <c r="H1580" s="1"/>
      <c r="I1580" s="1"/>
      <c r="J1580" s="1"/>
      <c r="K1580" s="1"/>
    </row>
    <row r="1581" spans="7:11" x14ac:dyDescent="0.25">
      <c r="G1581" s="1"/>
      <c r="H1581" s="1"/>
      <c r="I1581" s="1"/>
      <c r="J1581" s="1"/>
      <c r="K1581" s="1"/>
    </row>
    <row r="1582" spans="7:11" x14ac:dyDescent="0.25">
      <c r="G1582" s="1"/>
      <c r="H1582" s="1"/>
      <c r="I1582" s="1"/>
      <c r="J1582" s="1"/>
      <c r="K1582" s="1"/>
    </row>
    <row r="1583" spans="7:11" x14ac:dyDescent="0.25">
      <c r="G1583" s="1"/>
      <c r="H1583" s="1"/>
      <c r="I1583" s="1"/>
      <c r="J1583" s="1"/>
      <c r="K1583" s="1"/>
    </row>
    <row r="1584" spans="7:11" x14ac:dyDescent="0.25">
      <c r="G1584" s="1"/>
      <c r="H1584" s="1"/>
      <c r="I1584" s="1"/>
      <c r="J1584" s="1"/>
      <c r="K1584" s="1"/>
    </row>
    <row r="1585" spans="7:11" x14ac:dyDescent="0.25">
      <c r="G1585" s="1"/>
      <c r="H1585" s="1"/>
      <c r="I1585" s="1"/>
      <c r="J1585" s="1"/>
      <c r="K1585" s="1"/>
    </row>
    <row r="1586" spans="7:11" x14ac:dyDescent="0.25">
      <c r="G1586" s="1"/>
      <c r="H1586" s="1"/>
      <c r="I1586" s="1"/>
      <c r="J1586" s="1"/>
      <c r="K1586" s="1"/>
    </row>
    <row r="1587" spans="7:11" x14ac:dyDescent="0.25">
      <c r="G1587" s="1"/>
      <c r="H1587" s="1"/>
      <c r="I1587" s="1"/>
      <c r="J1587" s="1"/>
      <c r="K1587" s="1"/>
    </row>
    <row r="1588" spans="7:11" x14ac:dyDescent="0.25">
      <c r="G1588" s="1"/>
      <c r="H1588" s="1"/>
      <c r="I1588" s="1"/>
      <c r="J1588" s="1"/>
      <c r="K1588" s="1"/>
    </row>
    <row r="1589" spans="7:11" x14ac:dyDescent="0.25">
      <c r="G1589" s="1"/>
      <c r="H1589" s="1"/>
      <c r="I1589" s="1"/>
      <c r="J1589" s="1"/>
      <c r="K1589" s="1"/>
    </row>
  </sheetData>
  <mergeCells count="54">
    <mergeCell ref="U8:U11"/>
    <mergeCell ref="F22:H22"/>
    <mergeCell ref="F23:H23"/>
    <mergeCell ref="A16:C18"/>
    <mergeCell ref="B22:E22"/>
    <mergeCell ref="B23:E23"/>
    <mergeCell ref="N8:N11"/>
    <mergeCell ref="L16:W18"/>
    <mergeCell ref="L12:L15"/>
    <mergeCell ref="Q12:Q15"/>
    <mergeCell ref="A1:D3"/>
    <mergeCell ref="E4:W4"/>
    <mergeCell ref="V8:V11"/>
    <mergeCell ref="W8:W11"/>
    <mergeCell ref="Q8:Q11"/>
    <mergeCell ref="R8:R11"/>
    <mergeCell ref="S8:S11"/>
    <mergeCell ref="A4:D4"/>
    <mergeCell ref="A5:D5"/>
    <mergeCell ref="A8:A11"/>
    <mergeCell ref="B8:B11"/>
    <mergeCell ref="O8:O11"/>
    <mergeCell ref="E5:W5"/>
    <mergeCell ref="P8:P11"/>
    <mergeCell ref="T8:T11"/>
    <mergeCell ref="Q6:W6"/>
    <mergeCell ref="E1:W1"/>
    <mergeCell ref="E2:W2"/>
    <mergeCell ref="Q3:W3"/>
    <mergeCell ref="E3:P3"/>
    <mergeCell ref="R12:R15"/>
    <mergeCell ref="S12:S15"/>
    <mergeCell ref="T12:T15"/>
    <mergeCell ref="U12:U15"/>
    <mergeCell ref="V12:V15"/>
    <mergeCell ref="W12:W15"/>
    <mergeCell ref="M12:M15"/>
    <mergeCell ref="N12:N15"/>
    <mergeCell ref="M8:M11"/>
    <mergeCell ref="E6:E7"/>
    <mergeCell ref="O12:O15"/>
    <mergeCell ref="P12:P15"/>
    <mergeCell ref="A6:A7"/>
    <mergeCell ref="B6:B7"/>
    <mergeCell ref="C6:C7"/>
    <mergeCell ref="D6:D7"/>
    <mergeCell ref="A12:A15"/>
    <mergeCell ref="B12:B15"/>
    <mergeCell ref="C12:C15"/>
    <mergeCell ref="F6:H6"/>
    <mergeCell ref="C8:C11"/>
    <mergeCell ref="L8:L11"/>
    <mergeCell ref="I6:K6"/>
    <mergeCell ref="L6:P6"/>
  </mergeCells>
  <dataValidations count="1">
    <dataValidation type="list" allowBlank="1" showInputMessage="1" showErrorMessage="1" sqref="C12:C15 M12 L8:L15 T12:V12 M8 T8:V8" xr:uid="{00000000-0002-0000-0300-000000000000}">
      <formula1>#REF!</formula1>
    </dataValidation>
  </dataValidations>
  <pageMargins left="0.70866141732283472" right="0.70866141732283472" top="0.74803149606299213" bottom="0.74803149606299213" header="0.31496062992125984" footer="0.31496062992125984"/>
  <pageSetup scale="34"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2020-04-20T20:29:36Z</cp:lastPrinted>
  <dcterms:created xsi:type="dcterms:W3CDTF">2010-03-25T16:40:43Z</dcterms:created>
  <dcterms:modified xsi:type="dcterms:W3CDTF">2020-07-30T12:19:51Z</dcterms:modified>
</cp:coreProperties>
</file>