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D:\SPCI 2018-2019\2019\Agosto 2019\Plan de acción a junio\Para publicar\Planes de acción a junio 2019\"/>
    </mc:Choice>
  </mc:AlternateContent>
  <xr:revisionPtr revIDLastSave="0" documentId="13_ncr:1_{F38A1BAE-79C9-429B-97C2-B2653D52572A}" xr6:coauthVersionLast="41" xr6:coauthVersionMax="41" xr10:uidLastSave="{00000000-0000-0000-0000-000000000000}"/>
  <bookViews>
    <workbookView xWindow="-120" yWindow="-120" windowWidth="20730" windowHeight="11160" tabRatio="494" firstSheet="1" activeTab="3"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s>
  <definedNames>
    <definedName name="_xlnm.Print_Area" localSheetId="2">ACTIVIDADES!$A$1:$V$27</definedName>
    <definedName name="_xlnm.Print_Area" localSheetId="0">GESTIÓN!$A$1:$AW$19</definedName>
    <definedName name="_xlnm.Print_Area" localSheetId="1">INVERSIÓN!$A$1:$AU$35</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6" l="1"/>
  <c r="H25" i="6"/>
  <c r="H23" i="6"/>
  <c r="H21" i="6"/>
  <c r="H19" i="6"/>
  <c r="AP19" i="6" s="1"/>
  <c r="H16" i="6"/>
  <c r="H17" i="6"/>
  <c r="H20" i="6"/>
  <c r="AP16" i="6"/>
  <c r="AP17" i="6"/>
  <c r="AP21" i="6"/>
  <c r="AO21" i="6"/>
  <c r="AO19" i="6"/>
  <c r="AO17" i="6"/>
  <c r="AO16" i="6"/>
  <c r="H15" i="6"/>
  <c r="AP15" i="6" s="1"/>
  <c r="H13" i="6"/>
  <c r="AP13" i="6" s="1"/>
  <c r="H11" i="6"/>
  <c r="AO15" i="6"/>
  <c r="AO13" i="6"/>
  <c r="AO11" i="6"/>
  <c r="R29" i="6"/>
  <c r="AQ14" i="5"/>
  <c r="AL29" i="6" l="1"/>
  <c r="AL28" i="6"/>
  <c r="AL27" i="6"/>
  <c r="AL21" i="6"/>
  <c r="AL15" i="6"/>
  <c r="AA29" i="6"/>
  <c r="AA27" i="6"/>
  <c r="AA21" i="6"/>
  <c r="AA15" i="6"/>
  <c r="AL30" i="6" l="1"/>
  <c r="AO22" i="6"/>
  <c r="AO23" i="6"/>
  <c r="AO25" i="6"/>
  <c r="AO10" i="6"/>
  <c r="AR14" i="5"/>
  <c r="AA28" i="6" l="1"/>
  <c r="AA30" i="6" s="1"/>
  <c r="AK27" i="6" l="1"/>
  <c r="AK21" i="6"/>
  <c r="AK15" i="6"/>
  <c r="AW18" i="6"/>
  <c r="AK29" i="6" l="1"/>
  <c r="AK28" i="6"/>
  <c r="AK30" i="6" l="1"/>
  <c r="S16" i="7" l="1"/>
  <c r="S10" i="7"/>
  <c r="S9" i="7"/>
  <c r="Z29" i="6" l="1"/>
  <c r="AO29" i="6" s="1"/>
  <c r="Z28" i="6"/>
  <c r="AO28" i="6" s="1"/>
  <c r="Z27" i="6"/>
  <c r="AO27" i="6" s="1"/>
  <c r="Z21" i="6"/>
  <c r="Z15" i="6"/>
  <c r="Z30" i="6" l="1"/>
  <c r="AO30" i="6" s="1"/>
  <c r="S20" i="7"/>
  <c r="S21" i="7"/>
  <c r="AP11" i="6"/>
  <c r="Y29" i="6"/>
  <c r="W29" i="6"/>
  <c r="V29" i="6"/>
  <c r="U29" i="6"/>
  <c r="T29" i="6"/>
  <c r="S29" i="6"/>
  <c r="Q29" i="6"/>
  <c r="P29" i="6"/>
  <c r="O29" i="6"/>
  <c r="N29" i="6"/>
  <c r="AE28" i="6"/>
  <c r="AE30" i="6" s="1"/>
  <c r="Y28" i="6"/>
  <c r="W28" i="6"/>
  <c r="V28" i="6"/>
  <c r="U28" i="6"/>
  <c r="T28" i="6"/>
  <c r="S28" i="6"/>
  <c r="Q28" i="6"/>
  <c r="P28" i="6"/>
  <c r="O28" i="6"/>
  <c r="N28" i="6"/>
  <c r="L28" i="6"/>
  <c r="J28" i="6"/>
  <c r="J30" i="6" s="1"/>
  <c r="AE27" i="6"/>
  <c r="Y27" i="6"/>
  <c r="AP27" i="6" s="1"/>
  <c r="W27" i="6"/>
  <c r="V27" i="6"/>
  <c r="U27" i="6"/>
  <c r="T27" i="6"/>
  <c r="S27" i="6"/>
  <c r="Q27" i="6"/>
  <c r="AP25" i="6"/>
  <c r="AP23" i="6"/>
  <c r="H22" i="6"/>
  <c r="AP22" i="6" s="1"/>
  <c r="AE21" i="6"/>
  <c r="Y21" i="6"/>
  <c r="W21" i="6"/>
  <c r="V21" i="6"/>
  <c r="U21" i="6"/>
  <c r="T21" i="6"/>
  <c r="S21" i="6"/>
  <c r="Q21" i="6"/>
  <c r="AE15" i="6"/>
  <c r="Y15" i="6"/>
  <c r="W15" i="6"/>
  <c r="V15" i="6"/>
  <c r="U15" i="6"/>
  <c r="T15" i="6"/>
  <c r="S15" i="6"/>
  <c r="Q15" i="6"/>
  <c r="H10" i="6"/>
  <c r="AP10" i="6" s="1"/>
  <c r="T30" i="6" l="1"/>
  <c r="U30" i="6"/>
  <c r="O30" i="6"/>
  <c r="V30" i="6"/>
  <c r="S30" i="6"/>
  <c r="H28" i="6"/>
  <c r="AP28" i="6" s="1"/>
  <c r="N30" i="6"/>
  <c r="W30" i="6"/>
  <c r="Y30" i="6"/>
  <c r="P30" i="6"/>
  <c r="Q30" i="6"/>
  <c r="H29" i="6"/>
  <c r="AP29" i="6" s="1"/>
  <c r="L30" i="6"/>
  <c r="H30" i="6" l="1"/>
  <c r="AP30" i="6" s="1"/>
  <c r="S19" i="7"/>
  <c r="S18" i="7"/>
  <c r="S17" i="7"/>
  <c r="S15" i="7"/>
  <c r="S14" i="7"/>
  <c r="S13" i="7"/>
  <c r="S12" i="7"/>
  <c r="S8" i="7" l="1"/>
  <c r="S11" i="7"/>
  <c r="T22" i="7"/>
  <c r="U22" i="7"/>
</calcChain>
</file>

<file path=xl/sharedStrings.xml><?xml version="1.0" encoding="utf-8"?>
<sst xmlns="http://schemas.openxmlformats.org/spreadsheetml/2006/main" count="1611" uniqueCount="255">
  <si>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</si>
  <si>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</si>
  <si>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</si>
  <si>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</si>
  <si>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</si>
  <si>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</si>
  <si>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</si>
  <si>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</si>
  <si>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</si>
  <si>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</si>
  <si>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</si>
  <si>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</si>
  <si>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</si>
  <si>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</si>
  <si>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</si>
  <si>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</si>
  <si>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</si>
  <si>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</si>
  <si>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</si>
  <si>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</si>
  <si>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</si>
  <si>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</si>
  <si>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</si>
  <si>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</si>
  <si>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</si>
  <si>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</si>
  <si>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</si>
  <si>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</si>
  <si>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</si>
  <si>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</si>
  <si>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</si>
  <si>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</si>
  <si>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</si>
  <si>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</si>
  <si>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</si>
  <si>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</si>
  <si>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</si>
  <si>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</si>
  <si>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</si>
  <si>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</si>
  <si>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</si>
  <si>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</si>
  <si>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</si>
  <si>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</si>
  <si>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</si>
  <si>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</si>
  <si>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</si>
  <si>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</si>
  <si>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</si>
  <si>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</si>
  <si>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</si>
  <si>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</si>
  <si>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</si>
  <si>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</si>
  <si>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</si>
  <si>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</si>
  <si>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</si>
  <si>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</si>
  <si>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</si>
  <si>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</si>
  <si>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</si>
  <si>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</si>
  <si>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</si>
  <si>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</si>
  <si>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</si>
  <si>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</si>
  <si>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</si>
  <si>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</si>
  <si>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</si>
  <si>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</si>
  <si>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</si>
  <si>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</si>
  <si>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</si>
  <si>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</si>
  <si>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</si>
  <si>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</si>
  <si>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</si>
  <si>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</si>
  <si>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</si>
  <si>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</si>
  <si>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</si>
  <si>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</si>
  <si>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</si>
  <si>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</si>
  <si>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</si>
  <si>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</si>
  <si>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</si>
  <si>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</si>
  <si>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</si>
  <si>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</si>
  <si>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</si>
  <si>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</si>
  <si>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</si>
  <si>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</si>
  <si>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</si>
  <si>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</si>
  <si>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</si>
  <si>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</si>
  <si>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</si>
  <si>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</si>
  <si>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</si>
  <si>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</si>
  <si>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TOTAL PRESUPUESTO</t>
  </si>
  <si>
    <t>TOTALES Rec. Reservas</t>
  </si>
  <si>
    <t>TOTALES Rec. Vigencia</t>
  </si>
  <si>
    <t>TOTAL RECURSOS VIGENCIA</t>
  </si>
  <si>
    <t>TOTAL MAGNITUD</t>
  </si>
  <si>
    <t>Usaquén</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</si>
  <si>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</si>
  <si>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</si>
  <si>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</si>
  <si>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</si>
  <si>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</si>
  <si>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</si>
  <si>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</si>
  <si>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</si>
  <si>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</si>
  <si>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</si>
  <si>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</si>
  <si>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</si>
  <si>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</si>
  <si>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</si>
  <si>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</si>
  <si>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</si>
  <si>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</si>
  <si>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</si>
  <si>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</si>
  <si>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</si>
  <si>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</si>
  <si>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</si>
  <si>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</si>
  <si>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</si>
  <si>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</si>
  <si>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</si>
  <si>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</si>
  <si>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</si>
  <si>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</si>
  <si>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</si>
  <si>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</si>
  <si>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</si>
  <si>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</si>
  <si>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OFICINA DE PARTICIPACIÓN, EDUCACIÓN Y LOCALIDADES</t>
  </si>
  <si>
    <t>981 - PARTICIPACIÓN, EDUCACIÓN Y COMUNICACIÓN PARA LA SOSTENIBILIDAD AMBIENTAL DEL DISTRITO CAPITAL</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</si>
  <si>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</si>
  <si>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</si>
  <si>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</si>
  <si>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</si>
  <si>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 xml:space="preserve">Número de ciudadanos participan en socialización de la política ambiental y estrategias de gestión de riesgos y cambio climático </t>
  </si>
  <si>
    <t>Ciudadanos</t>
  </si>
  <si>
    <t>suma</t>
  </si>
  <si>
    <t xml:space="preserve">Gestión ambiental local y participación ciudadana. </t>
  </si>
  <si>
    <t>Participar 125,000 ciudadanos en procesos de gestión ambiental local.</t>
  </si>
  <si>
    <t>Estrategias de educación ambiental</t>
  </si>
  <si>
    <t>Participar 1,125,000 ciudadanos en acciones de educación ambiental</t>
  </si>
  <si>
    <t xml:space="preserve"> Plan de comunicaciones</t>
  </si>
  <si>
    <t>Diseñar y ejecutar 5 planes de comunicación.</t>
  </si>
  <si>
    <t xml:space="preserve">Participar en  procesos de gestión ambiental local, 125.000 ciudadanos. </t>
  </si>
  <si>
    <t>1. Participación en las Comisiones Ambientales y demás instancias donde se ejerce la secretaría técnica, para el mejoramiento de las condiciones ambientales de las localidades.</t>
  </si>
  <si>
    <t>X</t>
  </si>
  <si>
    <t xml:space="preserve">2. Vinculación de ciudadanos de organizaciones y/o procesos sociales, al desarrollo y apropiación de los proyectos estratégicos del Plan de Desarrollo Distrital y  ejecución de acciones que mejoren las condiciones ambientales de las 20 localidades de Bogotá D.C. </t>
  </si>
  <si>
    <t>Participar 1.125.000 ciudadanos, en acciones de educación ambiental</t>
  </si>
  <si>
    <t>Estrategias de Comunicación</t>
  </si>
  <si>
    <t xml:space="preserve">Diseñar y ejecutar 5 planes de comunicación durante el plan de desarrollo </t>
  </si>
  <si>
    <t xml:space="preserve">DEPENDENCIA: </t>
  </si>
  <si>
    <t xml:space="preserve">CÓDIGO Y NOMBRE PROYECTO: </t>
  </si>
  <si>
    <t>Chapinero</t>
  </si>
  <si>
    <t>Santa Fe</t>
  </si>
  <si>
    <t>San Cristobal</t>
  </si>
  <si>
    <t>Usme</t>
  </si>
  <si>
    <t>Tunjuelito</t>
  </si>
  <si>
    <t>Bosa</t>
  </si>
  <si>
    <t>Kennedy</t>
  </si>
  <si>
    <t>Fontibon</t>
  </si>
  <si>
    <t>Engativa</t>
  </si>
  <si>
    <t>Suba</t>
  </si>
  <si>
    <t>Barrios Unidos</t>
  </si>
  <si>
    <t>Teusaquillo</t>
  </si>
  <si>
    <t>Los Martires</t>
  </si>
  <si>
    <t>Antonio Nariño</t>
  </si>
  <si>
    <t>Puente Aranda</t>
  </si>
  <si>
    <t>Candelaria</t>
  </si>
  <si>
    <t>Rafael Uribe Uribe</t>
  </si>
  <si>
    <t>Ciudad Bolivar</t>
  </si>
  <si>
    <t>Sumapaz</t>
  </si>
  <si>
    <t>Participar 125.000 ciudadanos  en  procesos de gestión ambiental local</t>
  </si>
  <si>
    <t>TOTAL MP2</t>
  </si>
  <si>
    <t>TOTAL LOCALIDADES</t>
  </si>
  <si>
    <t>PUNTO DE INVERSIÓN 2 
Santa Maria del Lago</t>
  </si>
  <si>
    <t>PUNTO DE INVERSIÓN 1     
Soratama</t>
  </si>
  <si>
    <t>PUNTO DE INVERSIÓN 3    
Mirador de los Nevados</t>
  </si>
  <si>
    <t>PUNTO DE INVERSIÓN 4  
Entrenubes</t>
  </si>
  <si>
    <t>PUNTO DE INVERSIÓN 5 
Aumbari</t>
  </si>
  <si>
    <t>TOTAL AULAS</t>
  </si>
  <si>
    <t>TOTAL MP3</t>
  </si>
  <si>
    <t>TOTAL RESERVAS PRESUPUESTALES</t>
  </si>
  <si>
    <t>O-5 Primera Infancia</t>
  </si>
  <si>
    <t>6-13 Infancia</t>
  </si>
  <si>
    <t>14-17Adolescencia</t>
  </si>
  <si>
    <t>18-26 Juventud</t>
  </si>
  <si>
    <t>27-59 Adultez</t>
  </si>
  <si>
    <t>60 o más personas mayores</t>
  </si>
  <si>
    <t>Grupo etario sin definir</t>
  </si>
  <si>
    <t>Niños y niñas de primera infancia</t>
  </si>
  <si>
    <t>Niños y niñas y adolescentes escolarizados</t>
  </si>
  <si>
    <t>Jovenes escolarizados</t>
  </si>
  <si>
    <t>Servidores y Servidoras Pùblicas</t>
  </si>
  <si>
    <t>Comunidad en general</t>
  </si>
  <si>
    <t>Otro</t>
  </si>
  <si>
    <t>cual</t>
  </si>
  <si>
    <t>Mestizo</t>
  </si>
  <si>
    <t>Afrocolombiano</t>
  </si>
  <si>
    <t>Indígena</t>
  </si>
  <si>
    <t>No identifica grupo étnico</t>
  </si>
  <si>
    <t>¿Cual?</t>
  </si>
  <si>
    <t>No se presentaron atrasos</t>
  </si>
  <si>
    <t>NA</t>
  </si>
  <si>
    <t xml:space="preserve">• Participación y corresponsabilidad ciudadana en los procesos de gestión ambiental local.
• Ejecución de las estrategias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</si>
  <si>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Código de la dependencia 120  </t>
  </si>
  <si>
    <t>No se presentaron retrasos</t>
  </si>
  <si>
    <t>Participación y corresponsabilidad ciudadana en los procesos de gestión ambiental local.</t>
  </si>
  <si>
    <t xml:space="preserve">Aumento del conocimiento por parte de la ciudadanía en el cuidado y protección de los bienes y servicios ambientales del Distrito Capital
</t>
  </si>
  <si>
    <t>No aplica</t>
  </si>
  <si>
    <t xml:space="preserve">La ejecución de cada una de estas actividades ha permitido la socialización a la ciudadanía de las diversas temáticas institucionales  lideradas por la Secretaría Distrital de Ambiente. </t>
  </si>
  <si>
    <t xml:space="preserve">Los soportes reposan en el archivo de gestión de la Oficina Asesora de Comunicaciones </t>
  </si>
  <si>
    <t>Anexo georeferenciación</t>
  </si>
  <si>
    <t>UPZ 11. San Cristobal Norte.</t>
  </si>
  <si>
    <t>Usaquen</t>
  </si>
  <si>
    <t>Localidad Usaquen</t>
  </si>
  <si>
    <t>ENGATIVA</t>
  </si>
  <si>
    <t>Boyacá Real</t>
  </si>
  <si>
    <t>Localidad Engativá</t>
  </si>
  <si>
    <t>SUBA</t>
  </si>
  <si>
    <t>UPZ SUBA</t>
  </si>
  <si>
    <t>Localidad Suba</t>
  </si>
  <si>
    <t>UPZ 60 Parque Entre Nubes (Usme)</t>
  </si>
  <si>
    <t>Localidades San Cristobal, Usme, Rafael Uribe Uribe.</t>
  </si>
  <si>
    <t>Distrital</t>
  </si>
  <si>
    <t>3. Ejecución de acciones de educación ambiental en la estrategia de  Aulas Ambientales</t>
  </si>
  <si>
    <t>4. Ejecución de acciones de educación ambiental en las 20 localidades del Distrito Capital</t>
  </si>
  <si>
    <t>5. Ejecución de caminatas ecológicas acorde al inventario institucional.</t>
  </si>
  <si>
    <t>6. Implementación de acciones pedagógicas por medio del uso de las Tecnologías de la Información y Comunicación-Tics</t>
  </si>
  <si>
    <t>7. Ejecutar las actividades definidas en el plan de comunicación estratégica interna y externa, que permitan   divulgar a la ciudadanía las acciones realizadas por la entidad  para generar una cultura ambiental.</t>
  </si>
  <si>
    <t>5, PONDERACIÓN HORIZONTAL AÑO: 2019</t>
  </si>
  <si>
    <t xml:space="preserve">Durante este periodo se contó con la participación de 9.805 ciudadanos en acciones de educación ambiental mediante el uso de las Tecnologías de la Información y la Comunicación - TIC´s.  Estas actividades se desarrollaron con la implementación del túnel ambiental, herramienta lúdico-pedagógica que permite un acercamiento familiar a los tópicos ambientales, pues aprovecha el importante espacio que los medios tecnológicos han ocupado en las interacciones cotidianas.
Así mismo, la implementación de gafas VR supone un acercamiento novedoso para la socialización sobre la importancia de los humedales para el sistema hídrico de Bogotá. La versatilidad de la herramienta permitió la celebración de espacios educativos diversos, como la campaña por la preservación de la palma de cera en el templete del Parque Simón Bolívar;  la Feria de la Colombianidad en la Universidad el Bosque y la Semana Ambiental en el Colegio Mayor de San Bartolomé. </t>
  </si>
  <si>
    <t>Durante el segundo trimestre de 2019, se contó con la participación de 2.600 ciudadanos en el desarrollo de las caminatas ecológicas. El equipo de caminatas ecológicas desarrolló 34 caminatas ofertadas desde la página web de la Secretaría Distrital de Ambiente, especialmente en ecosistemas de la Estructura Ecológica Principal del Distrito Capital, en especial en los Parques Ecológicos Distritales de Humedal. Así mismo, se desarrollaron caminatas especiales con distinros grupos poblacionales como afro, comunidades indígenas y mujeres con enfoque de género.</t>
  </si>
  <si>
    <t>Durante el segundo trimestre del 2019, mediante el cumplimiento del desarrollo de la estrategia de educación ambiental en las localidades del Distrito Capital, se contó con la participación de 51.862 ciudadanos.  Este ejercicio se llevó a cabo por medio de acciones de educacion ambiental  relacionadas con la conmemoración de las fechas de calendario ambiental tales como el día de la tierra, edía Nacional del Árbol, día del Río Bogotá, día Mundial del Reciclaje, día Internacional de la Biodiversidad, día mundial del ambiente y la semana ambiental.</t>
  </si>
  <si>
    <t xml:space="preserve">Durante el segundo trimestre  de 2019 participaron 128.207 ciudadanos en procesos de educación y  participación ciudadana, para un acumulado durante la vigencia de 169.228, lo que suma un total de 1.029.228 ciudadanos en lo corrido del plan de desarrollo.
Esta participación se adelantó en el marco del desarrollo de las estrategias de educación ambiental definidas en la Política Pública Distrital de Educación Ambiental. Así mismo, mediante la participación en las comisiones ambientales locales desarrolladas en las 20 localidades del Distrito Capital, y en las jornadas de apropiación social del territorio.
</t>
  </si>
  <si>
    <t>Durante el segundo trimestre del 2019 se realizó la Secretaría Técnica de 55 Comisiones Ambientales Locales, donde se contó con la participación de 515 actores sociales comunitarios. En este espacio de participación se adelantó seguimiento a los planes de acción de esta instancia y se coordinaron las acciones para la celebración de las fechas del calendario ambiental.</t>
  </si>
  <si>
    <t>Durante el segundo trimestre del 2019 participó un total de 11.125 ciudadanos en procesos de participación en las 20 localidades del Distrito Capital, liderados por los Gestores Ambientales Locales de la Oficina de Participación, Educación y Localidades. Estos procesos participativos se adelantanron en torno a la celebración del día de la tierra, día del árbol, día del río Bogotá,   semana ambiental y día del medio ambiente. Así como el fortalecimiento de procesos relacionados con la Agrobiodiversidad en la ruralidad.</t>
  </si>
  <si>
    <t>Durante el periodo reportado, el equipo pedagógico de la estrategia  aulas ambientales, realizó diferentes acciones de educación ambiental con la participación de 52.300 ciudadanos. los equipos pedagógicos desarrollaron actividades en conmemoración al día de la tierra, día del reciclaje, día del río Bogotá y diferentes acciones de educación ambiental en celebración de la semana ambiental. Lo anterior con la participación de instituciones educativas, integrantes de la comunidad LGBTI e integrantes de comunidades indígenas y comunidad en general.</t>
  </si>
  <si>
    <t>Durante el segundo trimestre de 2019 y en desarrollo del Plan de Comunicaciones se realizaron las siguientes actividades:
Comunicación Externa: 
Como resultado de las actividades de comunicación externa, se elaboraron 25 comunicados de prensa, lo que permitió alcanzar un total de 307 registros en diferentes medios de comunicación, de igual forma se actualizó de manera permanente la página web institucional y las redes sociales obteniendo los siguientes resultados: 112.665 seguidores en twitter, 27.649 seguidores en Facebook, 15.152 seguidores en Instagram y 576.100 visualizaciones de los videos institucionales en el canal de YouTube durante el trimestre.
Comunicación Interna:
Se publicaron 11 ediciones del Boletín digital “Mi Ambiente Interno”, se realizaron 12 emisiones del programa de radio “nuestro ambiente” y se divulgaron 3 fondos de pantalla sobre temáticas ambientales.  Se llevó a cabo la publicación diaria de información en las carteleras digitales de la SDA sobre temas de interés y el envío de 98 mensajes a funcionarios y contratistas a través del correo comunicacioninterna@ambientebogota.gov.co.
Campañas y eventos institucionales:
Se diseñaron y promovieron a través de redes sociales diecisiete (17) campañas: Cada cosa en su lugar (1), acciones puras (1), Reto Ambiental (1). Así mismo dos (3) campañas del apagón ambiental, dos (2) campañas de protección de la fauna silvestre “Libres y en Casa”, dos (2) campañas de En Armonía con la Vida, dos (2) campañas de Fauna en Fotos, tres (3) campañas de lluvias y dos (2) de Biodiversidad Bogotá.
Se conmemoraron ocho (8) celebraciones del calendario ecológico: Día del Árbol, Día de la Tierra, Global Big Day, Día Internacional de las Aves, Día Internacional de las aves Migratorias, Río Bogotá (pasos por el río Bogotá), Día de la Biodiversidad, Día Mundial Del Medio Ambiente.
Se realizaron nueve (9) eventos institucionales: Día de la secretaria, Expoconstrucció, Reciclatón, Plantatón (#PlantandoYReplanteando), #SemanaAmbiental2019, Llantatón, Entrega premios PIGA, Foro Semana #ViveElRíoBogotá, Día Internacional del Orgullo LGBTI
Material gráfico y audiovisual: 
Se diseñaron 324 piezas de material gráfico distribuido así: 101 videos y/o clips institucionales, 32 animaciones y 191 piezas gráficas institucionales.</t>
  </si>
  <si>
    <t>Durante el segundo trimestre de 2019  asistieron 11.640 ciudadanos en procesos de participación ciudadana, para un total de 14.067 en lo corrido del año y un total de acumulado durante la vigencia del plan de desarrollo de 103.674 ciudadanos.  Esta participación se ejecutó en el marco de las Comisiones Ambientales Locales del Distrito y en acciones de gestión ambiental local en torno a la celebración del día de la tierra, día del árbol, día del río Bogotá,   semana ambiental y día del medio ambiente. Así como el fortalecimiento de procesos relacionados con la Agrobiodiversidad en la ruralidad.</t>
  </si>
  <si>
    <t>Durante el segundo trimestre de 2019 se involucraron 116.567 ciudadanos en las estrategia de educación ambiental, para un total de 155.161 ciudadanos en lo corrido del año y un acumulado durante el plan de desarrollo de 925.554 ciudadanos.  Este ejercicio se llevó a cabo por medio del desarrollo de acciones de educación ambiental, procesos de formación, recorridos interpretativos y caminatas ecológicas, en las temáticas de Biodiversidad, Manejo de Residuos Sólidos, Agua y Estructura Ecológica Prinicpal, Cambio Climático y Gestión de Riesgos. Así mismo, se ejecutaron acciones en el marco de la celebración del Día Mundial de los Humedales y Día Mundial del Agua,  resaltando la importancia de éstos ecosistemas y el panorama actual en el que se encuentran.</t>
  </si>
  <si>
    <t>7, SEGUIMIENTO</t>
  </si>
  <si>
    <t>7, OBSERVACIONES AVANCE II TRIMESTRE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</si>
</sst>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_([$$-240A]\ * #,##0_);_([$$-240A]\ * \(#,##0\);_([$$-240A]\ * &quot;-&quot;??_);_(@_)"/>
    <numFmt numFmtId="172" formatCode="0.0%"/>
    <numFmt numFmtId="173" formatCode="_ * #,##0_ ;_ * \-#,##0_ ;_ * &quot;-&quot;??_ ;_ @_ "/>
    <numFmt numFmtId="174" formatCode="_(&quot;$&quot;* #,##0.00_);_(&quot;$&quot;* \(#,##0.00\);_(&quot;$&quot;* &quot;-&quot;??_);_(@_)"/>
    <numFmt numFmtId="175" formatCode="_-* #,##0\ _€_-;\-* #,##0\ _€_-;_-* &quot;-&quot;??\ _€_-;_-@_-"/>
    <numFmt numFmtId="176" formatCode="_(* #,##0_);_(* \(#,##0\);_(* &quot;-&quot;??_);_(@_)"/>
    <numFmt numFmtId="177" formatCode="_-[$$-240A]* #,##0_-;\-[$$-240A]* #,##0_-;_-[$$-240A]* &quot;-&quot;??_-;_-@_-"/>
  </numFmts>
  <fonts count="52"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color indexed="8"/>
      <name val="Arial"/>
      <family val="2"/>
    </font>
    <font>
      <sz val="8"/>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b/>
      <sz val="9"/>
      <color theme="1"/>
      <name val="Calibri"/>
      <family val="2"/>
      <scheme val="minor"/>
    </font>
    <font>
      <sz val="8"/>
      <color theme="1"/>
      <name val="Arial"/>
      <family val="2"/>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7"/>
      <name val="Calibri"/>
      <family val="2"/>
      <scheme val="minor"/>
    </font>
    <font>
      <b/>
      <sz val="12"/>
      <color indexed="8"/>
      <name val="Arial"/>
      <family val="2"/>
    </font>
    <font>
      <b/>
      <sz val="14"/>
      <color indexed="8"/>
      <name val="Arial"/>
      <family val="2"/>
    </font>
    <font>
      <b/>
      <sz val="10"/>
      <color theme="1"/>
      <name val="Calibri"/>
      <family val="2"/>
      <scheme val="minor"/>
    </font>
    <font>
      <sz val="24"/>
      <name val="Arial"/>
      <family val="2"/>
    </font>
    <font>
      <sz val="10"/>
      <color theme="1"/>
      <name val="Arial"/>
      <family val="2"/>
    </font>
    <font>
      <b/>
      <sz val="10"/>
      <color indexed="8"/>
      <name val="Arial"/>
      <family val="2"/>
    </font>
    <font>
      <b/>
      <sz val="8"/>
      <color indexed="8"/>
      <name val="Arial"/>
      <family val="2"/>
    </font>
    <font>
      <b/>
      <sz val="11"/>
      <name val="Calibri"/>
      <family val="2"/>
      <scheme val="minor"/>
    </font>
    <font>
      <b/>
      <sz val="11"/>
      <name val="Arial"/>
      <family val="2"/>
    </font>
    <font>
      <b/>
      <sz val="11"/>
      <color indexed="8"/>
      <name val="Arial"/>
      <family val="2"/>
    </font>
    <font>
      <sz val="9"/>
      <name val="Calibri"/>
      <family val="2"/>
      <scheme val="minor"/>
    </font>
    <font>
      <sz val="1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30">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5" fontId="2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3" fontId="4" fillId="0" borderId="0" applyFont="0" applyFill="0" applyBorder="0" applyAlignment="0" applyProtection="0"/>
    <xf numFmtId="164" fontId="21" fillId="0" borderId="0" applyFont="0" applyFill="0" applyBorder="0" applyAlignment="0" applyProtection="0"/>
    <xf numFmtId="174"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4" fillId="0" borderId="0"/>
  </cellStyleXfs>
  <cellXfs count="568">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2"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4" fillId="3" borderId="0" xfId="16" applyFill="1" applyAlignment="1">
      <alignment vertical="center"/>
    </xf>
    <xf numFmtId="3" fontId="17" fillId="0" borderId="3" xfId="0" applyNumberFormat="1"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1" xfId="0" applyFont="1" applyFill="1" applyBorder="1" applyAlignment="1">
      <alignment horizontal="center" vertical="center"/>
    </xf>
    <xf numFmtId="175" fontId="24" fillId="0" borderId="1" xfId="3" applyNumberFormat="1" applyFont="1" applyFill="1" applyBorder="1" applyAlignment="1">
      <alignment horizontal="center" vertical="center"/>
    </xf>
    <xf numFmtId="175" fontId="24" fillId="0" borderId="3" xfId="3"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7" fillId="0" borderId="0" xfId="0" applyFont="1" applyFill="1" applyAlignment="1">
      <alignment horizontal="center" vertical="center"/>
    </xf>
    <xf numFmtId="0" fontId="5" fillId="3" borderId="0" xfId="0" applyFont="1" applyFill="1" applyBorder="1" applyAlignment="1">
      <alignment horizontal="center" vertical="center" wrapText="1"/>
    </xf>
    <xf numFmtId="0" fontId="28" fillId="3" borderId="0" xfId="0" applyFont="1" applyFill="1" applyBorder="1"/>
    <xf numFmtId="0" fontId="28" fillId="3" borderId="29" xfId="0" applyFont="1" applyFill="1" applyBorder="1"/>
    <xf numFmtId="0" fontId="30" fillId="3" borderId="0" xfId="16" applyFont="1" applyFill="1" applyBorder="1" applyProtection="1">
      <protection locked="0"/>
    </xf>
    <xf numFmtId="0" fontId="0" fillId="3" borderId="0" xfId="0" applyFill="1" applyBorder="1"/>
    <xf numFmtId="0" fontId="31" fillId="3" borderId="0" xfId="16" applyFont="1" applyFill="1" applyBorder="1" applyAlignment="1" applyProtection="1">
      <alignment horizontal="center"/>
      <protection locked="0"/>
    </xf>
    <xf numFmtId="0" fontId="32" fillId="3" borderId="0" xfId="16" applyFont="1" applyFill="1" applyBorder="1" applyProtection="1">
      <protection locked="0"/>
    </xf>
    <xf numFmtId="3" fontId="16" fillId="0" borderId="1" xfId="0" applyNumberFormat="1" applyFont="1" applyFill="1" applyBorder="1" applyAlignment="1">
      <alignment horizontal="center" vertical="center" wrapText="1"/>
    </xf>
    <xf numFmtId="170" fontId="3" fillId="0" borderId="1" xfId="0" applyNumberFormat="1" applyFont="1" applyFill="1" applyBorder="1" applyAlignment="1">
      <alignment horizontal="center" vertical="center" wrapText="1"/>
    </xf>
    <xf numFmtId="4" fontId="33"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70" fontId="3" fillId="0" borderId="4"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1" fontId="33" fillId="0" borderId="5" xfId="0" applyNumberFormat="1" applyFont="1" applyFill="1" applyBorder="1" applyAlignment="1">
      <alignment horizontal="center" vertical="center" wrapText="1"/>
    </xf>
    <xf numFmtId="0" fontId="35" fillId="0" borderId="0" xfId="0" applyFont="1" applyFill="1"/>
    <xf numFmtId="0" fontId="37" fillId="0" borderId="0" xfId="0" applyFont="1" applyFill="1"/>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6" xfId="0" applyFont="1" applyFill="1" applyBorder="1" applyAlignment="1">
      <alignment horizontal="center" vertical="center"/>
    </xf>
    <xf numFmtId="0" fontId="15" fillId="4" borderId="5"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10" fontId="4" fillId="4" borderId="4" xfId="16" applyNumberFormat="1" applyFont="1" applyFill="1" applyBorder="1" applyAlignment="1">
      <alignment horizontal="center" vertical="center" wrapText="1"/>
    </xf>
    <xf numFmtId="0" fontId="2" fillId="4" borderId="4" xfId="16" applyFont="1" applyFill="1" applyBorder="1" applyAlignment="1">
      <alignment horizontal="center" vertical="center" wrapText="1"/>
    </xf>
    <xf numFmtId="0" fontId="14" fillId="4" borderId="4" xfId="16" applyFont="1" applyFill="1" applyBorder="1" applyAlignment="1">
      <alignment horizontal="center" vertical="center" textRotation="90" wrapText="1"/>
    </xf>
    <xf numFmtId="172" fontId="23" fillId="4" borderId="5" xfId="0" applyNumberFormat="1" applyFont="1" applyFill="1" applyBorder="1" applyAlignment="1">
      <alignment vertical="center"/>
    </xf>
    <xf numFmtId="172" fontId="23" fillId="4" borderId="3" xfId="0" applyNumberFormat="1" applyFont="1" applyFill="1" applyBorder="1" applyAlignment="1">
      <alignment vertical="center"/>
    </xf>
    <xf numFmtId="172" fontId="23" fillId="5" borderId="1" xfId="0" applyNumberFormat="1" applyFont="1" applyFill="1" applyBorder="1" applyAlignment="1">
      <alignment vertical="center"/>
    </xf>
    <xf numFmtId="0" fontId="19" fillId="4" borderId="5" xfId="19" applyFont="1" applyFill="1" applyBorder="1" applyAlignment="1">
      <alignment horizontal="left" vertical="center" wrapText="1"/>
    </xf>
    <xf numFmtId="0" fontId="19" fillId="4" borderId="4" xfId="19" applyFont="1" applyFill="1" applyBorder="1" applyAlignment="1">
      <alignment horizontal="left" vertical="center" wrapText="1"/>
    </xf>
    <xf numFmtId="172" fontId="39" fillId="4" borderId="3" xfId="0" applyNumberFormat="1" applyFont="1" applyFill="1" applyBorder="1" applyAlignment="1">
      <alignment vertical="center"/>
    </xf>
    <xf numFmtId="0" fontId="19" fillId="4" borderId="56" xfId="19" applyFont="1" applyFill="1" applyBorder="1" applyAlignment="1">
      <alignment horizontal="left" vertical="center" wrapText="1"/>
    </xf>
    <xf numFmtId="0" fontId="19" fillId="5" borderId="55" xfId="19" applyFont="1" applyFill="1" applyBorder="1" applyAlignment="1">
      <alignment horizontal="left" vertical="center" wrapText="1"/>
    </xf>
    <xf numFmtId="0" fontId="19" fillId="5" borderId="1" xfId="19" applyFont="1" applyFill="1" applyBorder="1" applyAlignment="1">
      <alignment horizontal="left" vertical="center" wrapText="1"/>
    </xf>
    <xf numFmtId="0" fontId="29" fillId="0" borderId="0" xfId="0" applyFont="1" applyFill="1"/>
    <xf numFmtId="0" fontId="0" fillId="0" borderId="1" xfId="0" applyFill="1" applyBorder="1" applyAlignment="1">
      <alignment horizontal="center" vertical="center"/>
    </xf>
    <xf numFmtId="0" fontId="29" fillId="6" borderId="1" xfId="0" applyFont="1" applyFill="1" applyBorder="1" applyAlignment="1">
      <alignment horizontal="center" vertical="center"/>
    </xf>
    <xf numFmtId="0" fontId="42" fillId="6" borderId="1" xfId="0" applyFont="1" applyFill="1" applyBorder="1" applyAlignment="1">
      <alignment horizontal="center" vertical="center"/>
    </xf>
    <xf numFmtId="0" fontId="22" fillId="0" borderId="1" xfId="0" applyFont="1" applyFill="1" applyBorder="1" applyAlignment="1">
      <alignment horizontal="center" vertical="center"/>
    </xf>
    <xf numFmtId="0" fontId="29" fillId="3" borderId="0" xfId="0" applyFont="1" applyFill="1"/>
    <xf numFmtId="0" fontId="36" fillId="3" borderId="12" xfId="0" applyFont="1" applyFill="1" applyBorder="1" applyAlignment="1">
      <alignment horizontal="center" vertical="center" wrapText="1"/>
    </xf>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3" fillId="0" borderId="1" xfId="0" applyFont="1" applyFill="1" applyBorder="1" applyAlignment="1">
      <alignment horizontal="justify" vertical="center" wrapText="1"/>
    </xf>
    <xf numFmtId="3" fontId="4" fillId="0" borderId="17"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171" fontId="33" fillId="0" borderId="1" xfId="10" applyNumberFormat="1" applyFont="1" applyFill="1" applyBorder="1" applyAlignment="1">
      <alignment horizontal="center" vertical="center" wrapText="1"/>
    </xf>
    <xf numFmtId="171" fontId="4" fillId="0" borderId="1" xfId="0" applyNumberFormat="1" applyFont="1" applyFill="1" applyBorder="1" applyAlignment="1">
      <alignment horizontal="center" vertical="center"/>
    </xf>
    <xf numFmtId="0" fontId="33" fillId="0" borderId="1" xfId="0"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10" applyNumberFormat="1" applyFont="1" applyFill="1" applyBorder="1" applyAlignment="1">
      <alignment horizontal="center" vertical="center" wrapText="1"/>
    </xf>
    <xf numFmtId="171" fontId="33" fillId="0" borderId="4" xfId="1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171" fontId="33" fillId="0" borderId="1" xfId="0" applyNumberFormat="1" applyFont="1" applyFill="1" applyBorder="1" applyAlignment="1">
      <alignment horizontal="center" vertical="center"/>
    </xf>
    <xf numFmtId="171" fontId="33" fillId="0" borderId="2" xfId="10" applyNumberFormat="1" applyFont="1" applyFill="1" applyBorder="1" applyAlignment="1">
      <alignment horizontal="center" vertical="center" wrapText="1"/>
    </xf>
    <xf numFmtId="9" fontId="2" fillId="4" borderId="39" xfId="21" applyFont="1" applyFill="1" applyBorder="1" applyAlignment="1">
      <alignment horizontal="center" vertical="center" wrapText="1"/>
    </xf>
    <xf numFmtId="3" fontId="33" fillId="3" borderId="3" xfId="19" applyNumberFormat="1" applyFont="1" applyFill="1" applyBorder="1" applyAlignment="1">
      <alignment horizontal="center" vertical="center" wrapText="1"/>
    </xf>
    <xf numFmtId="3" fontId="33" fillId="0" borderId="1" xfId="19" applyNumberFormat="1" applyFont="1" applyFill="1" applyBorder="1" applyAlignment="1">
      <alignment horizontal="center" vertical="center" wrapText="1"/>
    </xf>
    <xf numFmtId="3" fontId="4" fillId="0" borderId="3" xfId="27" applyNumberFormat="1" applyFont="1" applyFill="1" applyBorder="1" applyAlignment="1">
      <alignment horizontal="center" vertical="center" wrapText="1"/>
    </xf>
    <xf numFmtId="3" fontId="4" fillId="0" borderId="1" xfId="19" applyNumberFormat="1" applyFont="1" applyFill="1" applyBorder="1" applyAlignment="1">
      <alignment horizontal="center" vertical="center" wrapText="1"/>
    </xf>
    <xf numFmtId="3" fontId="4" fillId="0" borderId="1" xfId="28" applyNumberFormat="1" applyFont="1" applyFill="1" applyBorder="1" applyAlignment="1">
      <alignment horizontal="center" vertical="center" wrapText="1"/>
    </xf>
    <xf numFmtId="0" fontId="4" fillId="0" borderId="1" xfId="19" applyFont="1" applyFill="1" applyBorder="1" applyAlignment="1">
      <alignment horizontal="center"/>
    </xf>
    <xf numFmtId="3" fontId="4" fillId="0" borderId="3" xfId="19" applyNumberFormat="1" applyFont="1" applyFill="1" applyBorder="1" applyAlignment="1">
      <alignment horizontal="center" vertical="center" wrapText="1"/>
    </xf>
    <xf numFmtId="3" fontId="4" fillId="0" borderId="3" xfId="19" applyNumberFormat="1" applyFont="1" applyFill="1" applyBorder="1" applyAlignment="1">
      <alignment horizontal="center" vertical="center"/>
    </xf>
    <xf numFmtId="3" fontId="4" fillId="0" borderId="1" xfId="19" applyNumberFormat="1" applyFont="1" applyFill="1" applyBorder="1" applyAlignment="1">
      <alignment horizontal="center" vertical="center"/>
    </xf>
    <xf numFmtId="171" fontId="19" fillId="4" borderId="50" xfId="19" applyNumberFormat="1" applyFont="1" applyFill="1" applyBorder="1" applyAlignment="1">
      <alignment horizontal="left" vertical="center" wrapText="1"/>
    </xf>
    <xf numFmtId="3" fontId="29" fillId="0" borderId="1" xfId="0" applyNumberFormat="1" applyFont="1" applyBorder="1" applyAlignment="1">
      <alignment horizontal="center" vertical="center"/>
    </xf>
    <xf numFmtId="3" fontId="47" fillId="0" borderId="1" xfId="0" applyNumberFormat="1" applyFont="1" applyBorder="1" applyAlignment="1">
      <alignment horizontal="center" vertical="center"/>
    </xf>
    <xf numFmtId="171" fontId="19" fillId="5" borderId="7" xfId="19" applyNumberFormat="1" applyFont="1" applyFill="1" applyBorder="1" applyAlignment="1">
      <alignment horizontal="left" vertical="center" wrapText="1"/>
    </xf>
    <xf numFmtId="171" fontId="19" fillId="4" borderId="53" xfId="19" applyNumberFormat="1" applyFont="1" applyFill="1" applyBorder="1" applyAlignment="1">
      <alignment horizontal="left" vertical="center" wrapText="1"/>
    </xf>
    <xf numFmtId="171" fontId="47" fillId="0" borderId="4" xfId="0" applyNumberFormat="1" applyFont="1" applyBorder="1"/>
    <xf numFmtId="0" fontId="2" fillId="4" borderId="4" xfId="16" applyFont="1" applyFill="1" applyBorder="1" applyAlignment="1">
      <alignment horizontal="center" vertical="center" wrapText="1"/>
    </xf>
    <xf numFmtId="1" fontId="12" fillId="0" borderId="3" xfId="0" applyNumberFormat="1" applyFont="1" applyFill="1" applyBorder="1" applyAlignment="1">
      <alignment vertical="center" wrapText="1"/>
    </xf>
    <xf numFmtId="1" fontId="12" fillId="0" borderId="1" xfId="0" applyNumberFormat="1" applyFont="1" applyFill="1" applyBorder="1" applyAlignment="1">
      <alignment vertical="center" wrapText="1"/>
    </xf>
    <xf numFmtId="1" fontId="12" fillId="0" borderId="4" xfId="0" applyNumberFormat="1" applyFont="1" applyFill="1" applyBorder="1" applyAlignment="1">
      <alignment vertical="center" wrapText="1"/>
    </xf>
    <xf numFmtId="1" fontId="12" fillId="0" borderId="3"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0" fontId="19" fillId="4" borderId="63" xfId="19" applyFont="1" applyFill="1" applyBorder="1" applyAlignment="1">
      <alignment horizontal="left" vertical="center" wrapText="1"/>
    </xf>
    <xf numFmtId="172" fontId="23" fillId="4" borderId="1" xfId="0" applyNumberFormat="1" applyFont="1" applyFill="1" applyBorder="1" applyAlignment="1">
      <alignment vertical="center"/>
    </xf>
    <xf numFmtId="172" fontId="39" fillId="5" borderId="1" xfId="0" applyNumberFormat="1" applyFont="1" applyFill="1" applyBorder="1" applyAlignment="1">
      <alignment vertical="center" wrapText="1"/>
    </xf>
    <xf numFmtId="3" fontId="16" fillId="0" borderId="3" xfId="0" applyNumberFormat="1" applyFont="1" applyFill="1" applyBorder="1" applyAlignment="1">
      <alignment horizontal="center" vertical="center" wrapText="1"/>
    </xf>
    <xf numFmtId="1" fontId="33" fillId="0" borderId="3" xfId="0" applyNumberFormat="1" applyFont="1" applyFill="1" applyBorder="1" applyAlignment="1">
      <alignment horizontal="center" vertical="center" wrapText="1"/>
    </xf>
    <xf numFmtId="170" fontId="3" fillId="0" borderId="3" xfId="0" applyNumberFormat="1" applyFont="1" applyFill="1" applyBorder="1" applyAlignment="1">
      <alignment horizontal="center" vertical="center" wrapText="1"/>
    </xf>
    <xf numFmtId="3" fontId="4" fillId="0" borderId="5" xfId="27" applyNumberFormat="1" applyFont="1" applyFill="1" applyBorder="1" applyAlignment="1">
      <alignment horizontal="center" vertical="center" wrapText="1"/>
    </xf>
    <xf numFmtId="172" fontId="39" fillId="5" borderId="4" xfId="0" applyNumberFormat="1" applyFont="1" applyFill="1" applyBorder="1" applyAlignment="1">
      <alignment vertical="center" wrapText="1"/>
    </xf>
    <xf numFmtId="171" fontId="0" fillId="0" borderId="4" xfId="0" applyNumberFormat="1" applyBorder="1"/>
    <xf numFmtId="3" fontId="49" fillId="0" borderId="3" xfId="0" applyNumberFormat="1" applyFont="1" applyFill="1" applyBorder="1" applyAlignment="1">
      <alignment horizontal="center" vertical="center" wrapText="1"/>
    </xf>
    <xf numFmtId="171" fontId="29" fillId="0" borderId="4" xfId="0" applyNumberFormat="1" applyFont="1" applyBorder="1"/>
    <xf numFmtId="3" fontId="48"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wrapText="1"/>
    </xf>
    <xf numFmtId="4" fontId="33" fillId="0" borderId="3" xfId="0" applyNumberFormat="1" applyFont="1" applyFill="1" applyBorder="1" applyAlignment="1">
      <alignment horizontal="center" vertical="center" wrapText="1"/>
    </xf>
    <xf numFmtId="172" fontId="23" fillId="5" borderId="4" xfId="0" applyNumberFormat="1" applyFont="1" applyFill="1" applyBorder="1" applyAlignment="1">
      <alignment vertical="center"/>
    </xf>
    <xf numFmtId="3" fontId="16" fillId="0" borderId="4" xfId="0" applyNumberFormat="1" applyFont="1" applyFill="1" applyBorder="1" applyAlignment="1">
      <alignment horizontal="center" vertical="center" wrapText="1"/>
    </xf>
    <xf numFmtId="10" fontId="4" fillId="2" borderId="0" xfId="16" applyNumberFormat="1" applyFill="1" applyAlignment="1">
      <alignment horizontal="center" vertical="center"/>
    </xf>
    <xf numFmtId="10" fontId="4" fillId="0" borderId="0" xfId="16" applyNumberFormat="1" applyAlignment="1">
      <alignment horizontal="center" vertical="center"/>
    </xf>
    <xf numFmtId="176" fontId="21" fillId="0" borderId="1" xfId="3" applyNumberFormat="1" applyFont="1" applyFill="1" applyBorder="1" applyAlignment="1">
      <alignment horizontal="center" vertical="center"/>
    </xf>
    <xf numFmtId="0" fontId="0" fillId="0" borderId="4" xfId="0" applyFill="1" applyBorder="1" applyAlignment="1">
      <alignment vertical="center" wrapText="1"/>
    </xf>
    <xf numFmtId="171" fontId="33" fillId="3" borderId="5" xfId="10" applyNumberFormat="1" applyFont="1" applyFill="1" applyBorder="1" applyAlignment="1">
      <alignment horizontal="center" vertical="center"/>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2" fontId="0" fillId="0" borderId="3" xfId="0" applyNumberFormat="1" applyFont="1" applyFill="1" applyBorder="1" applyAlignment="1">
      <alignment horizontal="center" vertical="center" wrapText="1"/>
    </xf>
    <xf numFmtId="171" fontId="0" fillId="0" borderId="0" xfId="0" applyNumberFormat="1" applyFill="1"/>
    <xf numFmtId="171" fontId="4" fillId="0" borderId="3" xfId="0" applyNumberFormat="1" applyFont="1" applyFill="1" applyBorder="1" applyAlignment="1">
      <alignment horizontal="center" vertical="center"/>
    </xf>
    <xf numFmtId="171" fontId="4" fillId="0" borderId="4" xfId="0" applyNumberFormat="1" applyFont="1" applyFill="1" applyBorder="1" applyAlignment="1">
      <alignment horizontal="center" vertical="center"/>
    </xf>
    <xf numFmtId="172" fontId="51" fillId="4" borderId="3" xfId="0" applyNumberFormat="1" applyFont="1" applyFill="1" applyBorder="1" applyAlignment="1">
      <alignment horizontal="center" vertical="center"/>
    </xf>
    <xf numFmtId="172" fontId="51" fillId="5" borderId="1" xfId="0" applyNumberFormat="1" applyFont="1" applyFill="1" applyBorder="1" applyAlignment="1">
      <alignment horizontal="center" vertical="center"/>
    </xf>
    <xf numFmtId="172" fontId="51" fillId="4" borderId="5" xfId="0" applyNumberFormat="1" applyFont="1" applyFill="1" applyBorder="1" applyAlignment="1">
      <alignment horizontal="center" vertical="center"/>
    </xf>
    <xf numFmtId="3" fontId="0" fillId="0" borderId="0" xfId="0" applyNumberFormat="1" applyFill="1" applyAlignment="1">
      <alignment horizontal="center" vertical="center"/>
    </xf>
    <xf numFmtId="3" fontId="17" fillId="0" borderId="5" xfId="0" applyNumberFormat="1" applyFont="1" applyFill="1" applyBorder="1" applyAlignment="1">
      <alignment horizontal="center" vertical="center" wrapText="1"/>
    </xf>
    <xf numFmtId="175" fontId="24" fillId="0" borderId="5" xfId="3" applyNumberFormat="1" applyFont="1" applyFill="1" applyBorder="1" applyAlignment="1">
      <alignment horizontal="center" vertical="center"/>
    </xf>
    <xf numFmtId="10" fontId="24" fillId="0" borderId="5" xfId="21" applyNumberFormat="1" applyFont="1" applyFill="1" applyBorder="1" applyAlignment="1">
      <alignment horizontal="center" vertical="center"/>
    </xf>
    <xf numFmtId="37" fontId="18" fillId="0" borderId="1" xfId="9" applyNumberFormat="1" applyFont="1" applyFill="1" applyBorder="1" applyAlignment="1">
      <alignment horizontal="center" vertical="center"/>
    </xf>
    <xf numFmtId="0" fontId="18" fillId="0" borderId="1" xfId="0" applyFont="1" applyFill="1" applyBorder="1" applyAlignment="1">
      <alignment horizontal="right" vertical="center"/>
    </xf>
    <xf numFmtId="175" fontId="24" fillId="0" borderId="1" xfId="0" applyNumberFormat="1" applyFont="1" applyFill="1" applyBorder="1" applyAlignment="1">
      <alignment horizontal="center" vertical="center"/>
    </xf>
    <xf numFmtId="3" fontId="17" fillId="0" borderId="1" xfId="10" applyNumberFormat="1" applyFont="1" applyFill="1" applyBorder="1" applyAlignment="1">
      <alignment horizontal="center" vertical="center" wrapText="1"/>
    </xf>
    <xf numFmtId="37" fontId="19" fillId="0" borderId="4" xfId="9" applyNumberFormat="1" applyFont="1" applyFill="1" applyBorder="1" applyAlignment="1">
      <alignment horizontal="center" vertical="center"/>
    </xf>
    <xf numFmtId="37" fontId="19" fillId="0" borderId="2" xfId="9" applyNumberFormat="1" applyFont="1" applyFill="1" applyBorder="1" applyAlignment="1">
      <alignment horizontal="center" vertical="center"/>
    </xf>
    <xf numFmtId="175" fontId="25" fillId="0" borderId="2" xfId="3" applyNumberFormat="1" applyFont="1" applyFill="1" applyBorder="1" applyAlignment="1">
      <alignment horizontal="center" vertical="center"/>
    </xf>
    <xf numFmtId="175" fontId="25" fillId="0" borderId="2" xfId="0" applyNumberFormat="1" applyFont="1" applyFill="1" applyBorder="1" applyAlignment="1">
      <alignment horizontal="center" vertical="center"/>
    </xf>
    <xf numFmtId="171" fontId="18" fillId="0" borderId="1" xfId="0" applyNumberFormat="1" applyFont="1" applyFill="1" applyBorder="1" applyAlignment="1">
      <alignment horizontal="right" vertical="center"/>
    </xf>
    <xf numFmtId="175" fontId="24" fillId="0" borderId="5" xfId="0" applyNumberFormat="1" applyFont="1" applyFill="1" applyBorder="1" applyAlignment="1">
      <alignment horizontal="center"/>
    </xf>
    <xf numFmtId="0" fontId="0" fillId="0" borderId="0" xfId="0" applyFont="1" applyFill="1" applyBorder="1" applyAlignment="1">
      <alignment horizontal="center"/>
    </xf>
    <xf numFmtId="175" fontId="24" fillId="0" borderId="1" xfId="0" applyNumberFormat="1" applyFont="1" applyFill="1" applyBorder="1" applyAlignment="1">
      <alignment horizontal="center"/>
    </xf>
    <xf numFmtId="175" fontId="24" fillId="0" borderId="4" xfId="0" applyNumberFormat="1" applyFont="1" applyFill="1" applyBorder="1" applyAlignment="1">
      <alignment horizontal="center"/>
    </xf>
    <xf numFmtId="0" fontId="7" fillId="0" borderId="4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5" fontId="7" fillId="0" borderId="1" xfId="5"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175" fontId="7" fillId="0" borderId="1" xfId="0" applyNumberFormat="1" applyFont="1" applyFill="1" applyBorder="1" applyAlignment="1">
      <alignment horizontal="center" vertical="center"/>
    </xf>
    <xf numFmtId="175" fontId="5" fillId="0" borderId="1" xfId="5" applyNumberFormat="1" applyFont="1" applyFill="1" applyBorder="1" applyAlignment="1">
      <alignment horizontal="center" vertical="center"/>
    </xf>
    <xf numFmtId="175" fontId="7" fillId="0" borderId="3" xfId="5" applyNumberFormat="1" applyFont="1" applyFill="1" applyBorder="1" applyAlignment="1">
      <alignment vertical="center"/>
    </xf>
    <xf numFmtId="10" fontId="7" fillId="0" borderId="1" xfId="24"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6" fillId="0" borderId="11" xfId="0" applyFont="1" applyFill="1" applyBorder="1" applyAlignment="1">
      <alignment horizontal="justify" vertical="center" wrapText="1"/>
    </xf>
    <xf numFmtId="0" fontId="7" fillId="0" borderId="0" xfId="0" applyFont="1" applyFill="1"/>
    <xf numFmtId="175" fontId="5" fillId="0" borderId="3" xfId="5" applyNumberFormat="1" applyFont="1" applyFill="1" applyBorder="1" applyAlignment="1">
      <alignment vertical="center"/>
    </xf>
    <xf numFmtId="0" fontId="3" fillId="0" borderId="3" xfId="0" applyNumberFormat="1" applyFont="1" applyFill="1" applyBorder="1" applyAlignment="1">
      <alignment horizontal="center" vertical="center" wrapText="1"/>
    </xf>
    <xf numFmtId="175" fontId="25" fillId="0" borderId="4" xfId="3" applyNumberFormat="1" applyFont="1" applyFill="1" applyBorder="1" applyAlignment="1">
      <alignment horizontal="center" vertical="center"/>
    </xf>
    <xf numFmtId="175" fontId="25" fillId="0" borderId="4" xfId="0" applyNumberFormat="1" applyFont="1" applyFill="1" applyBorder="1" applyAlignment="1">
      <alignment horizontal="center" vertical="center"/>
    </xf>
    <xf numFmtId="10" fontId="24" fillId="0" borderId="4" xfId="21" applyNumberFormat="1" applyFont="1" applyFill="1" applyBorder="1" applyAlignment="1">
      <alignment horizontal="center" vertical="center"/>
    </xf>
    <xf numFmtId="177" fontId="33" fillId="0" borderId="1" xfId="10" applyNumberFormat="1"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177" fontId="33" fillId="0" borderId="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177" fontId="33" fillId="0" borderId="1" xfId="24" applyNumberFormat="1" applyFont="1" applyFill="1" applyBorder="1" applyAlignment="1">
      <alignment horizontal="center" vertical="center" wrapText="1"/>
    </xf>
    <xf numFmtId="3" fontId="42" fillId="0" borderId="1" xfId="0" applyNumberFormat="1" applyFont="1" applyBorder="1" applyAlignment="1">
      <alignment horizontal="center" vertical="center"/>
    </xf>
    <xf numFmtId="171" fontId="22" fillId="0" borderId="4" xfId="0" applyNumberFormat="1" applyFont="1" applyBorder="1"/>
    <xf numFmtId="177" fontId="4" fillId="0" borderId="1" xfId="0" applyNumberFormat="1" applyFont="1" applyFill="1" applyBorder="1" applyAlignment="1">
      <alignment horizontal="center" vertical="center" wrapText="1"/>
    </xf>
    <xf numFmtId="170" fontId="4" fillId="0" borderId="1" xfId="0" applyNumberFormat="1" applyFont="1" applyFill="1" applyBorder="1" applyAlignment="1">
      <alignment horizontal="center" vertical="center" wrapText="1"/>
    </xf>
    <xf numFmtId="9" fontId="2" fillId="4" borderId="40" xfId="21" applyFont="1" applyFill="1" applyBorder="1" applyAlignment="1">
      <alignment horizontal="center" vertical="center" wrapText="1"/>
    </xf>
    <xf numFmtId="177" fontId="33" fillId="0" borderId="4"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0" fillId="0" borderId="1" xfId="0" applyFill="1" applyBorder="1" applyAlignment="1">
      <alignment horizontal="center" vertical="center"/>
    </xf>
    <xf numFmtId="171" fontId="33" fillId="3" borderId="1" xfId="10" applyNumberFormat="1" applyFont="1" applyFill="1" applyBorder="1" applyAlignment="1">
      <alignment horizontal="center" vertical="center"/>
    </xf>
    <xf numFmtId="171" fontId="33" fillId="3" borderId="4" xfId="10" applyNumberFormat="1" applyFont="1" applyFill="1" applyBorder="1" applyAlignment="1">
      <alignment horizontal="center" vertical="center"/>
    </xf>
    <xf numFmtId="0" fontId="0" fillId="0" borderId="4" xfId="0" applyBorder="1" applyAlignment="1">
      <alignment horizontal="center" vertical="center" wrapText="1"/>
    </xf>
    <xf numFmtId="0" fontId="14" fillId="4" borderId="2" xfId="19"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175" fontId="5" fillId="3" borderId="1" xfId="5" applyNumberFormat="1" applyFont="1" applyFill="1" applyBorder="1" applyAlignment="1">
      <alignment horizontal="center" vertical="center"/>
    </xf>
    <xf numFmtId="0" fontId="3" fillId="3" borderId="3" xfId="0" applyFont="1" applyFill="1" applyBorder="1" applyAlignment="1">
      <alignment horizontal="justify" vertical="top" wrapText="1"/>
    </xf>
    <xf numFmtId="177" fontId="33" fillId="3" borderId="1" xfId="10" applyNumberFormat="1" applyFont="1" applyFill="1" applyBorder="1" applyAlignment="1">
      <alignment horizontal="center" vertical="center"/>
    </xf>
    <xf numFmtId="0" fontId="24" fillId="3" borderId="1" xfId="0" applyFont="1" applyFill="1" applyBorder="1" applyAlignment="1">
      <alignment horizontal="center" vertical="center"/>
    </xf>
    <xf numFmtId="37" fontId="19" fillId="3" borderId="4" xfId="9" applyNumberFormat="1" applyFont="1" applyFill="1" applyBorder="1" applyAlignment="1">
      <alignment horizontal="center" vertical="center"/>
    </xf>
    <xf numFmtId="0" fontId="24" fillId="3" borderId="3" xfId="0" applyFont="1" applyFill="1" applyBorder="1" applyAlignment="1">
      <alignment horizontal="center" vertical="center"/>
    </xf>
    <xf numFmtId="171" fontId="4" fillId="3" borderId="3" xfId="0" applyNumberFormat="1" applyFont="1" applyFill="1" applyBorder="1" applyAlignment="1">
      <alignment horizontal="center" vertical="center"/>
    </xf>
    <xf numFmtId="171" fontId="33" fillId="3" borderId="1" xfId="0" applyNumberFormat="1" applyFont="1" applyFill="1" applyBorder="1" applyAlignment="1">
      <alignment horizontal="center" vertical="center"/>
    </xf>
    <xf numFmtId="171" fontId="4" fillId="3"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171" fontId="4" fillId="3" borderId="1" xfId="0" applyNumberFormat="1" applyFont="1" applyFill="1" applyBorder="1" applyAlignment="1">
      <alignment horizontal="center" vertical="center"/>
    </xf>
    <xf numFmtId="0" fontId="33" fillId="3" borderId="1" xfId="0" applyFont="1" applyFill="1" applyBorder="1" applyAlignment="1">
      <alignment horizontal="center" vertical="center"/>
    </xf>
    <xf numFmtId="3" fontId="4" fillId="3" borderId="1" xfId="10" applyNumberFormat="1" applyFont="1" applyFill="1" applyBorder="1" applyAlignment="1">
      <alignment horizontal="center" vertical="center" wrapText="1"/>
    </xf>
    <xf numFmtId="171" fontId="33" fillId="3" borderId="4" xfId="1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171" fontId="33" fillId="3" borderId="1" xfId="10" applyNumberFormat="1" applyFont="1" applyFill="1" applyBorder="1" applyAlignment="1">
      <alignment horizontal="center" vertical="center" wrapText="1"/>
    </xf>
    <xf numFmtId="171" fontId="33" fillId="3" borderId="2" xfId="10" applyNumberFormat="1" applyFont="1" applyFill="1" applyBorder="1" applyAlignment="1">
      <alignment horizontal="center" vertical="center" wrapText="1"/>
    </xf>
    <xf numFmtId="9" fontId="44" fillId="3" borderId="38" xfId="25" applyFont="1" applyFill="1" applyBorder="1" applyAlignment="1">
      <alignment horizontal="center" vertical="center" wrapText="1"/>
    </xf>
    <xf numFmtId="9" fontId="44" fillId="3" borderId="38" xfId="24" applyFont="1" applyFill="1" applyBorder="1" applyAlignment="1">
      <alignment horizontal="center" vertical="center" wrapText="1"/>
    </xf>
    <xf numFmtId="9" fontId="44" fillId="3" borderId="1" xfId="16" applyNumberFormat="1" applyFont="1" applyFill="1" applyBorder="1" applyAlignment="1">
      <alignment horizontal="center" vertical="center" wrapText="1"/>
    </xf>
    <xf numFmtId="10" fontId="44" fillId="3" borderId="1" xfId="16" applyNumberFormat="1" applyFont="1" applyFill="1" applyBorder="1" applyAlignment="1">
      <alignment horizontal="center" vertical="center" wrapText="1"/>
    </xf>
    <xf numFmtId="9" fontId="44" fillId="3" borderId="1" xfId="25" applyFont="1" applyFill="1" applyBorder="1" applyAlignment="1">
      <alignment horizontal="center" vertical="center" wrapText="1"/>
    </xf>
    <xf numFmtId="9" fontId="4" fillId="3" borderId="3" xfId="25" applyFont="1" applyFill="1" applyBorder="1" applyAlignment="1">
      <alignment horizontal="center" vertical="center" wrapText="1"/>
    </xf>
    <xf numFmtId="9" fontId="44" fillId="3" borderId="1" xfId="24" applyFont="1" applyFill="1" applyBorder="1" applyAlignment="1">
      <alignment horizontal="center" vertical="center" wrapText="1"/>
    </xf>
    <xf numFmtId="9" fontId="4" fillId="3" borderId="1" xfId="16" applyNumberFormat="1" applyFont="1" applyFill="1" applyBorder="1" applyAlignment="1">
      <alignment horizontal="center" vertical="center"/>
    </xf>
    <xf numFmtId="9" fontId="44" fillId="3" borderId="3" xfId="24" applyFont="1" applyFill="1" applyBorder="1" applyAlignment="1">
      <alignment horizontal="center" vertical="center" wrapText="1"/>
    </xf>
    <xf numFmtId="3" fontId="29" fillId="0" borderId="1" xfId="0" applyNumberFormat="1" applyFont="1" applyFill="1" applyBorder="1" applyAlignment="1">
      <alignment horizontal="center" vertical="center"/>
    </xf>
    <xf numFmtId="171" fontId="33" fillId="0" borderId="1" xfId="10" applyNumberFormat="1" applyFont="1" applyFill="1" applyBorder="1" applyAlignment="1">
      <alignment horizontal="center" vertical="center"/>
    </xf>
    <xf numFmtId="171" fontId="33" fillId="0" borderId="4" xfId="10" applyNumberFormat="1" applyFont="1" applyFill="1" applyBorder="1" applyAlignment="1">
      <alignment horizontal="center" vertical="center"/>
    </xf>
    <xf numFmtId="3" fontId="4" fillId="0" borderId="5" xfId="19" applyNumberFormat="1" applyFont="1" applyFill="1" applyBorder="1" applyAlignment="1">
      <alignment horizontal="center" vertical="center" wrapText="1"/>
    </xf>
    <xf numFmtId="3" fontId="4" fillId="0" borderId="5" xfId="19" applyNumberFormat="1" applyFont="1" applyFill="1" applyBorder="1" applyAlignment="1">
      <alignment horizontal="center" vertical="center"/>
    </xf>
    <xf numFmtId="1" fontId="0" fillId="0" borderId="5" xfId="0" applyNumberFormat="1" applyFont="1" applyFill="1" applyBorder="1" applyAlignment="1">
      <alignment horizontal="center" vertical="center" wrapText="1"/>
    </xf>
    <xf numFmtId="0" fontId="29" fillId="6"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38" fillId="0" borderId="16" xfId="0" applyFont="1" applyFill="1" applyBorder="1" applyAlignment="1">
      <alignment horizontal="center" vertical="center" wrapText="1"/>
    </xf>
    <xf numFmtId="0" fontId="38" fillId="0" borderId="34" xfId="0" applyFont="1" applyFill="1" applyBorder="1" applyAlignment="1">
      <alignment horizontal="center" vertical="center" wrapText="1"/>
    </xf>
    <xf numFmtId="0" fontId="38" fillId="0" borderId="35"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36" xfId="0" applyFont="1" applyFill="1" applyBorder="1" applyAlignment="1">
      <alignment vertical="center" wrapText="1"/>
    </xf>
    <xf numFmtId="0" fontId="5" fillId="3" borderId="43"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36" fillId="3" borderId="43" xfId="0" applyFont="1" applyFill="1" applyBorder="1" applyAlignment="1">
      <alignment horizontal="left" vertical="center" wrapText="1"/>
    </xf>
    <xf numFmtId="0" fontId="36" fillId="3" borderId="32" xfId="0" applyFont="1" applyFill="1" applyBorder="1" applyAlignment="1">
      <alignment horizontal="left" vertical="center" wrapText="1"/>
    </xf>
    <xf numFmtId="0" fontId="36" fillId="3" borderId="53" xfId="0" applyFont="1" applyFill="1" applyBorder="1" applyAlignment="1">
      <alignment horizontal="left" vertical="center" wrapText="1"/>
    </xf>
    <xf numFmtId="0" fontId="36" fillId="3" borderId="33" xfId="0" applyFont="1" applyFill="1" applyBorder="1" applyAlignment="1">
      <alignment horizontal="left" vertical="center" wrapText="1"/>
    </xf>
    <xf numFmtId="0" fontId="10" fillId="4" borderId="44"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4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7" fillId="0" borderId="25" xfId="0" applyFont="1" applyFill="1" applyBorder="1" applyAlignment="1">
      <alignment horizontal="center"/>
    </xf>
    <xf numFmtId="0" fontId="37" fillId="0" borderId="26" xfId="0" applyFont="1" applyFill="1" applyBorder="1" applyAlignment="1">
      <alignment horizontal="center"/>
    </xf>
    <xf numFmtId="0" fontId="37" fillId="0" borderId="27" xfId="0" applyFont="1" applyFill="1" applyBorder="1" applyAlignment="1">
      <alignment horizontal="center"/>
    </xf>
    <xf numFmtId="0" fontId="37" fillId="0" borderId="28" xfId="0" applyFont="1" applyFill="1" applyBorder="1" applyAlignment="1">
      <alignment horizontal="center"/>
    </xf>
    <xf numFmtId="0" fontId="37" fillId="0" borderId="0" xfId="0" applyFont="1" applyFill="1" applyBorder="1" applyAlignment="1">
      <alignment horizontal="center"/>
    </xf>
    <xf numFmtId="0" fontId="37" fillId="0" borderId="9" xfId="0" applyFont="1" applyFill="1" applyBorder="1" applyAlignment="1">
      <alignment horizontal="center"/>
    </xf>
    <xf numFmtId="0" fontId="37" fillId="0" borderId="30" xfId="0" applyFont="1" applyFill="1" applyBorder="1" applyAlignment="1">
      <alignment horizontal="center"/>
    </xf>
    <xf numFmtId="0" fontId="37" fillId="0" borderId="31" xfId="0" applyFont="1" applyFill="1" applyBorder="1" applyAlignment="1">
      <alignment horizontal="center"/>
    </xf>
    <xf numFmtId="0" fontId="37" fillId="0" borderId="37" xfId="0" applyFont="1" applyFill="1" applyBorder="1" applyAlignment="1">
      <alignment horizontal="center"/>
    </xf>
    <xf numFmtId="0" fontId="43" fillId="0" borderId="8"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22" fillId="0" borderId="1" xfId="0" applyFont="1" applyFill="1" applyBorder="1" applyAlignment="1">
      <alignment horizontal="left"/>
    </xf>
    <xf numFmtId="0" fontId="0" fillId="0" borderId="28" xfId="0" applyFill="1" applyBorder="1" applyAlignment="1">
      <alignment horizontal="center"/>
    </xf>
    <xf numFmtId="0" fontId="0" fillId="0" borderId="0" xfId="0" applyFill="1" applyBorder="1" applyAlignment="1">
      <alignment horizontal="center"/>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42" fillId="6" borderId="1" xfId="0" applyFont="1" applyFill="1" applyBorder="1" applyAlignment="1">
      <alignment horizontal="center" vertical="center"/>
    </xf>
    <xf numFmtId="0" fontId="22" fillId="0" borderId="1" xfId="0" applyFont="1" applyFill="1" applyBorder="1" applyAlignment="1">
      <alignment horizontal="left" vertical="center"/>
    </xf>
    <xf numFmtId="0" fontId="29" fillId="6" borderId="1" xfId="0" applyFont="1" applyFill="1" applyBorder="1" applyAlignment="1">
      <alignment horizontal="center" vertical="center"/>
    </xf>
    <xf numFmtId="0" fontId="0" fillId="0" borderId="1" xfId="0" applyFill="1" applyBorder="1" applyAlignment="1">
      <alignment horizontal="center" vertical="center"/>
    </xf>
    <xf numFmtId="0" fontId="29" fillId="6" borderId="1" xfId="0" applyFont="1" applyFill="1" applyBorder="1" applyAlignment="1">
      <alignment horizontal="center" vertical="center" wrapText="1"/>
    </xf>
    <xf numFmtId="0" fontId="0" fillId="0" borderId="1" xfId="0" applyFill="1" applyBorder="1" applyAlignment="1">
      <alignment horizontal="left" vertical="center"/>
    </xf>
    <xf numFmtId="0" fontId="5" fillId="4" borderId="4" xfId="0" applyFont="1"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9"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xf>
    <xf numFmtId="0" fontId="0" fillId="0" borderId="37" xfId="0" applyFill="1" applyBorder="1" applyAlignment="1">
      <alignment horizontal="center"/>
    </xf>
    <xf numFmtId="0" fontId="10" fillId="3" borderId="48"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32"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43" fillId="3" borderId="8"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0" fillId="3" borderId="41" xfId="0" applyFont="1" applyFill="1" applyBorder="1" applyAlignment="1">
      <alignment horizontal="justify" vertical="center" wrapText="1"/>
    </xf>
    <xf numFmtId="0" fontId="50" fillId="3" borderId="7" xfId="0" applyFont="1" applyFill="1" applyBorder="1" applyAlignment="1">
      <alignment horizontal="justify" vertical="center"/>
    </xf>
    <xf numFmtId="0" fontId="50" fillId="3" borderId="53" xfId="0" applyFont="1" applyFill="1" applyBorder="1" applyAlignment="1">
      <alignment horizontal="justify" vertical="center"/>
    </xf>
    <xf numFmtId="0" fontId="50" fillId="3" borderId="41" xfId="0" applyFont="1" applyFill="1" applyBorder="1" applyAlignment="1">
      <alignment horizontal="justify" vertical="top" wrapText="1"/>
    </xf>
    <xf numFmtId="0" fontId="50" fillId="3" borderId="7" xfId="0" applyFont="1" applyFill="1" applyBorder="1" applyAlignment="1">
      <alignment horizontal="justify" vertical="top"/>
    </xf>
    <xf numFmtId="0" fontId="50" fillId="3" borderId="57" xfId="0" applyFont="1" applyFill="1" applyBorder="1" applyAlignment="1">
      <alignment horizontal="justify" vertical="top"/>
    </xf>
    <xf numFmtId="0" fontId="24" fillId="3" borderId="3"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2" fillId="3" borderId="38" xfId="0" applyFont="1" applyFill="1" applyBorder="1" applyAlignment="1">
      <alignment horizontal="justify" vertical="top" wrapText="1"/>
    </xf>
    <xf numFmtId="0" fontId="22" fillId="3" borderId="24" xfId="0" applyFont="1" applyFill="1" applyBorder="1" applyAlignment="1">
      <alignment horizontal="justify" vertical="top" wrapText="1"/>
    </xf>
    <xf numFmtId="0" fontId="22" fillId="3" borderId="39" xfId="0" applyFont="1" applyFill="1" applyBorder="1" applyAlignment="1">
      <alignment horizontal="justify" vertical="top" wrapText="1"/>
    </xf>
    <xf numFmtId="0" fontId="5" fillId="4" borderId="16"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4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4" fillId="0" borderId="57"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5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0" xfId="0" applyFont="1" applyFill="1" applyBorder="1" applyAlignment="1">
      <alignment horizontal="center" vertical="center" wrapText="1"/>
    </xf>
    <xf numFmtId="175" fontId="24" fillId="0" borderId="47" xfId="0" applyNumberFormat="1" applyFont="1" applyFill="1" applyBorder="1" applyAlignment="1">
      <alignment horizontal="center"/>
    </xf>
    <xf numFmtId="175" fontId="24" fillId="0" borderId="26" xfId="0" applyNumberFormat="1" applyFont="1" applyFill="1" applyBorder="1" applyAlignment="1">
      <alignment horizontal="center"/>
    </xf>
    <xf numFmtId="175" fontId="24" fillId="0" borderId="27" xfId="0" applyNumberFormat="1" applyFont="1" applyFill="1" applyBorder="1" applyAlignment="1">
      <alignment horizontal="center"/>
    </xf>
    <xf numFmtId="175" fontId="24" fillId="0" borderId="46" xfId="0" applyNumberFormat="1" applyFont="1" applyFill="1" applyBorder="1" applyAlignment="1">
      <alignment horizontal="center"/>
    </xf>
    <xf numFmtId="175" fontId="24" fillId="0" borderId="0" xfId="0" applyNumberFormat="1" applyFont="1" applyFill="1" applyBorder="1" applyAlignment="1">
      <alignment horizontal="center"/>
    </xf>
    <xf numFmtId="175" fontId="24" fillId="0" borderId="9" xfId="0" applyNumberFormat="1" applyFont="1" applyFill="1" applyBorder="1" applyAlignment="1">
      <alignment horizontal="center"/>
    </xf>
    <xf numFmtId="175" fontId="24" fillId="0" borderId="40" xfId="0" applyNumberFormat="1" applyFont="1" applyFill="1" applyBorder="1" applyAlignment="1">
      <alignment horizontal="center"/>
    </xf>
    <xf numFmtId="175" fontId="24" fillId="0" borderId="31" xfId="0" applyNumberFormat="1" applyFont="1" applyFill="1" applyBorder="1" applyAlignment="1">
      <alignment horizontal="center"/>
    </xf>
    <xf numFmtId="175" fontId="24" fillId="0" borderId="37" xfId="0" applyNumberFormat="1" applyFont="1" applyFill="1" applyBorder="1" applyAlignment="1">
      <alignment horizontal="center"/>
    </xf>
    <xf numFmtId="0" fontId="24" fillId="3" borderId="10" xfId="0" applyFont="1" applyFill="1" applyBorder="1" applyAlignment="1">
      <alignment horizontal="justify" vertical="center" wrapText="1"/>
    </xf>
    <xf numFmtId="0" fontId="24" fillId="3" borderId="11" xfId="0" applyFont="1" applyFill="1" applyBorder="1" applyAlignment="1">
      <alignment horizontal="justify" vertical="center" wrapText="1"/>
    </xf>
    <xf numFmtId="0" fontId="24" fillId="3" borderId="12" xfId="0" applyFont="1" applyFill="1" applyBorder="1" applyAlignment="1">
      <alignment horizontal="justify" vertical="center" wrapText="1"/>
    </xf>
    <xf numFmtId="0" fontId="24" fillId="3" borderId="3" xfId="0" applyFont="1" applyFill="1" applyBorder="1" applyAlignment="1">
      <alignment horizontal="justify" vertical="center" wrapText="1"/>
    </xf>
    <xf numFmtId="0" fontId="24" fillId="3" borderId="1" xfId="0" applyFont="1" applyFill="1" applyBorder="1" applyAlignment="1">
      <alignment horizontal="justify" vertical="center"/>
    </xf>
    <xf numFmtId="0" fontId="24" fillId="3" borderId="4" xfId="0" applyFont="1" applyFill="1" applyBorder="1" applyAlignment="1">
      <alignment horizontal="justify" vertical="center"/>
    </xf>
    <xf numFmtId="0" fontId="24" fillId="3" borderId="2" xfId="0" applyFont="1" applyFill="1" applyBorder="1" applyAlignment="1">
      <alignment horizontal="justify" vertical="center"/>
    </xf>
    <xf numFmtId="0" fontId="24" fillId="3" borderId="20" xfId="0" applyFont="1" applyFill="1" applyBorder="1" applyAlignment="1">
      <alignment horizontal="justify" vertical="center" wrapText="1"/>
    </xf>
    <xf numFmtId="0" fontId="24" fillId="3" borderId="4" xfId="0" applyFont="1" applyFill="1" applyBorder="1" applyAlignment="1">
      <alignment horizontal="center" vertical="center" wrapText="1"/>
    </xf>
    <xf numFmtId="0" fontId="3" fillId="4" borderId="28"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3" borderId="0" xfId="16" applyFont="1" applyFill="1" applyBorder="1" applyAlignment="1">
      <alignment horizontal="justify" vertical="top" wrapText="1"/>
    </xf>
    <xf numFmtId="0" fontId="2" fillId="4" borderId="3" xfId="16" applyFont="1" applyFill="1" applyBorder="1" applyAlignment="1">
      <alignment horizontal="center" vertical="center" wrapText="1"/>
    </xf>
    <xf numFmtId="0" fontId="2" fillId="4" borderId="10"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2" fillId="4" borderId="38" xfId="16" applyFont="1" applyFill="1" applyBorder="1" applyAlignment="1">
      <alignment horizontal="center" vertical="center" wrapText="1"/>
    </xf>
    <xf numFmtId="0" fontId="2" fillId="4" borderId="39" xfId="16" applyFont="1" applyFill="1" applyBorder="1" applyAlignment="1">
      <alignment horizontal="center" vertical="center" wrapText="1"/>
    </xf>
    <xf numFmtId="0" fontId="14" fillId="4" borderId="16" xfId="16" applyFont="1" applyFill="1" applyBorder="1" applyAlignment="1">
      <alignment horizontal="center" vertical="center" wrapText="1"/>
    </xf>
    <xf numFmtId="0" fontId="14" fillId="4" borderId="41" xfId="16" applyFont="1" applyFill="1" applyBorder="1" applyAlignment="1">
      <alignment horizontal="center" vertical="center" wrapText="1"/>
    </xf>
    <xf numFmtId="0" fontId="10" fillId="4" borderId="52"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4" borderId="44" xfId="0" applyFont="1" applyFill="1" applyBorder="1" applyAlignment="1">
      <alignment horizontal="right" vertical="center" wrapText="1"/>
    </xf>
    <xf numFmtId="0" fontId="10" fillId="4" borderId="34" xfId="0" applyFont="1" applyFill="1" applyBorder="1" applyAlignment="1">
      <alignment horizontal="right" vertical="center" wrapText="1"/>
    </xf>
    <xf numFmtId="0" fontId="10" fillId="4" borderId="35" xfId="0" applyFont="1" applyFill="1" applyBorder="1" applyAlignment="1">
      <alignment horizontal="right" vertical="center" wrapText="1"/>
    </xf>
    <xf numFmtId="0" fontId="2" fillId="4" borderId="25" xfId="16" applyFont="1" applyFill="1" applyBorder="1" applyAlignment="1">
      <alignment horizontal="center" vertical="center" wrapText="1"/>
    </xf>
    <xf numFmtId="0" fontId="2" fillId="4" borderId="30"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12" fillId="0" borderId="3"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12" fillId="0" borderId="17" xfId="16" applyFont="1" applyFill="1" applyBorder="1" applyAlignment="1">
      <alignment horizontal="center" vertical="center" wrapText="1"/>
    </xf>
    <xf numFmtId="0" fontId="12" fillId="0" borderId="18" xfId="16" applyFont="1" applyFill="1" applyBorder="1" applyAlignment="1">
      <alignment horizontal="center" vertical="center" wrapText="1"/>
    </xf>
    <xf numFmtId="0" fontId="12" fillId="0" borderId="19" xfId="16" applyFont="1" applyFill="1" applyBorder="1" applyAlignment="1">
      <alignment horizontal="center" vertical="center" wrapText="1"/>
    </xf>
    <xf numFmtId="9" fontId="12" fillId="3" borderId="22" xfId="25" applyFont="1" applyFill="1" applyBorder="1" applyAlignment="1">
      <alignment horizontal="justify" vertical="top" wrapText="1"/>
    </xf>
    <xf numFmtId="9" fontId="12" fillId="3" borderId="21" xfId="25" applyFont="1" applyFill="1" applyBorder="1" applyAlignment="1">
      <alignment horizontal="justify" vertical="top" wrapText="1"/>
    </xf>
    <xf numFmtId="9" fontId="4" fillId="0" borderId="1" xfId="24" applyNumberFormat="1" applyFont="1" applyFill="1" applyBorder="1" applyAlignment="1" applyProtection="1">
      <alignment horizontal="center" vertical="center" wrapText="1"/>
      <protection locked="0"/>
    </xf>
    <xf numFmtId="0" fontId="4" fillId="0" borderId="4" xfId="24" applyNumberFormat="1" applyFont="1" applyFill="1" applyBorder="1" applyAlignment="1" applyProtection="1">
      <alignment horizontal="center" vertical="center" wrapText="1"/>
      <protection locked="0"/>
    </xf>
    <xf numFmtId="9" fontId="4" fillId="0" borderId="3" xfId="24" applyNumberFormat="1" applyFont="1" applyFill="1" applyBorder="1" applyAlignment="1" applyProtection="1">
      <alignment horizontal="center" vertical="center" wrapText="1"/>
      <protection locked="0"/>
    </xf>
    <xf numFmtId="0" fontId="4" fillId="0" borderId="1" xfId="24"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6" fillId="0" borderId="3" xfId="16" applyFont="1" applyFill="1" applyBorder="1" applyAlignment="1">
      <alignment horizontal="left" vertical="center" wrapText="1"/>
    </xf>
    <xf numFmtId="0" fontId="26" fillId="0" borderId="1" xfId="16" applyFont="1" applyFill="1" applyBorder="1" applyAlignment="1">
      <alignment horizontal="left" vertical="center" wrapText="1"/>
    </xf>
    <xf numFmtId="0" fontId="14" fillId="0" borderId="3"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10" fontId="2" fillId="0" borderId="3"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12" fillId="3" borderId="23" xfId="16" applyFont="1" applyFill="1" applyBorder="1" applyAlignment="1">
      <alignment horizontal="justify" vertical="top" wrapText="1"/>
    </xf>
    <xf numFmtId="0" fontId="12" fillId="3" borderId="21" xfId="16" applyFont="1" applyFill="1" applyBorder="1" applyAlignment="1">
      <alignment horizontal="justify" vertical="top" wrapText="1"/>
    </xf>
    <xf numFmtId="0" fontId="26" fillId="0" borderId="4" xfId="16" applyFont="1" applyFill="1" applyBorder="1" applyAlignment="1">
      <alignment horizontal="left" vertical="center" wrapText="1"/>
    </xf>
    <xf numFmtId="0" fontId="14" fillId="0" borderId="4"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26" fillId="0" borderId="38" xfId="16" applyFont="1" applyFill="1" applyBorder="1" applyAlignment="1">
      <alignment horizontal="left" vertical="center" wrapText="1"/>
    </xf>
    <xf numFmtId="0" fontId="26" fillId="0" borderId="5" xfId="16" applyFont="1" applyFill="1" applyBorder="1" applyAlignment="1">
      <alignment horizontal="left" vertical="center" wrapText="1"/>
    </xf>
    <xf numFmtId="0" fontId="26" fillId="0" borderId="2" xfId="16" applyFont="1" applyFill="1" applyBorder="1" applyAlignment="1">
      <alignment horizontal="left" vertical="center" wrapText="1"/>
    </xf>
    <xf numFmtId="0" fontId="26" fillId="0" borderId="39" xfId="16" applyFont="1" applyFill="1" applyBorder="1" applyAlignment="1">
      <alignment horizontal="left" vertical="center" wrapText="1"/>
    </xf>
    <xf numFmtId="0" fontId="12" fillId="3" borderId="1" xfId="16" applyFont="1" applyFill="1" applyBorder="1" applyAlignment="1">
      <alignment horizontal="justify" vertical="top" wrapText="1"/>
    </xf>
    <xf numFmtId="0" fontId="14" fillId="0" borderId="38"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10" fontId="2" fillId="0" borderId="38" xfId="0" applyNumberFormat="1" applyFont="1" applyFill="1" applyBorder="1" applyAlignment="1" applyProtection="1">
      <alignment horizontal="center" vertical="center" wrapText="1"/>
      <protection locked="0"/>
    </xf>
    <xf numFmtId="10" fontId="2" fillId="0" borderId="24"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12" fillId="3" borderId="11" xfId="16" applyFont="1" applyFill="1" applyBorder="1" applyAlignment="1">
      <alignment horizontal="justify" vertical="top" wrapText="1"/>
    </xf>
    <xf numFmtId="0" fontId="12" fillId="3" borderId="11" xfId="16" applyFont="1" applyFill="1" applyBorder="1" applyAlignment="1">
      <alignment horizontal="justify" vertical="top"/>
    </xf>
    <xf numFmtId="0" fontId="12" fillId="0" borderId="25" xfId="16" applyFont="1" applyFill="1" applyBorder="1" applyAlignment="1">
      <alignment horizontal="center" vertical="center" wrapText="1"/>
    </xf>
    <xf numFmtId="0" fontId="12" fillId="0" borderId="28" xfId="16" applyFont="1" applyFill="1" applyBorder="1" applyAlignment="1">
      <alignment horizontal="center" vertical="center" wrapText="1"/>
    </xf>
    <xf numFmtId="0" fontId="12" fillId="0" borderId="30" xfId="16" applyFont="1" applyFill="1" applyBorder="1" applyAlignment="1">
      <alignment horizontal="center" vertical="center" wrapText="1"/>
    </xf>
    <xf numFmtId="0" fontId="36" fillId="3" borderId="52" xfId="0" applyFont="1" applyFill="1" applyBorder="1" applyAlignment="1">
      <alignment horizontal="left" vertical="center" wrapText="1"/>
    </xf>
    <xf numFmtId="9" fontId="4" fillId="0" borderId="38" xfId="24" applyNumberFormat="1" applyFont="1" applyFill="1" applyBorder="1" applyAlignment="1" applyProtection="1">
      <alignment horizontal="center" vertical="center" wrapText="1"/>
      <protection locked="0"/>
    </xf>
    <xf numFmtId="9" fontId="4" fillId="0" borderId="5" xfId="24" applyNumberFormat="1" applyFont="1" applyFill="1" applyBorder="1" applyAlignment="1" applyProtection="1">
      <alignment horizontal="center" vertical="center" wrapText="1"/>
      <protection locked="0"/>
    </xf>
    <xf numFmtId="9" fontId="4" fillId="0" borderId="2" xfId="24" applyNumberFormat="1" applyFont="1" applyFill="1" applyBorder="1" applyAlignment="1" applyProtection="1">
      <alignment horizontal="center" vertical="center" wrapText="1"/>
      <protection locked="0"/>
    </xf>
    <xf numFmtId="172" fontId="4" fillId="0" borderId="2" xfId="24" applyNumberFormat="1" applyFont="1" applyFill="1" applyBorder="1" applyAlignment="1" applyProtection="1">
      <alignment horizontal="center" vertical="center" wrapText="1"/>
      <protection locked="0"/>
    </xf>
    <xf numFmtId="172" fontId="4" fillId="0" borderId="5" xfId="24" applyNumberFormat="1" applyFont="1" applyFill="1" applyBorder="1" applyAlignment="1" applyProtection="1">
      <alignment horizontal="center" vertical="center" wrapText="1"/>
      <protection locked="0"/>
    </xf>
    <xf numFmtId="172" fontId="4" fillId="0" borderId="39" xfId="24" applyNumberFormat="1" applyFont="1" applyFill="1" applyBorder="1" applyAlignment="1" applyProtection="1">
      <alignment horizontal="center" vertical="center" wrapText="1"/>
      <protection locked="0"/>
    </xf>
    <xf numFmtId="9" fontId="4" fillId="3" borderId="3" xfId="25" applyNumberFormat="1" applyFont="1" applyFill="1" applyBorder="1" applyAlignment="1" applyProtection="1">
      <alignment horizontal="center" vertical="center" wrapText="1"/>
      <protection locked="0"/>
    </xf>
    <xf numFmtId="9" fontId="4" fillId="3" borderId="4" xfId="25" applyNumberFormat="1" applyFont="1" applyFill="1" applyBorder="1" applyAlignment="1" applyProtection="1">
      <alignment horizontal="center" vertical="center" wrapText="1"/>
      <protection locked="0"/>
    </xf>
    <xf numFmtId="0" fontId="2" fillId="4" borderId="15" xfId="16" applyFont="1" applyFill="1" applyBorder="1" applyAlignment="1">
      <alignment horizontal="center" vertical="center" wrapText="1"/>
    </xf>
    <xf numFmtId="0" fontId="12" fillId="3" borderId="3" xfId="16" applyFont="1" applyFill="1" applyBorder="1" applyAlignment="1">
      <alignment horizontal="center" vertical="center" wrapText="1"/>
    </xf>
    <xf numFmtId="0" fontId="12" fillId="3" borderId="1" xfId="16" applyFont="1" applyFill="1" applyBorder="1" applyAlignment="1">
      <alignment horizontal="center" vertical="center" wrapText="1"/>
    </xf>
    <xf numFmtId="0" fontId="12" fillId="3" borderId="4" xfId="16" applyFont="1" applyFill="1" applyBorder="1" applyAlignment="1">
      <alignment horizontal="center" vertical="center" wrapText="1"/>
    </xf>
    <xf numFmtId="171" fontId="33" fillId="3" borderId="1" xfId="10" applyNumberFormat="1" applyFont="1" applyFill="1" applyBorder="1" applyAlignment="1">
      <alignment horizontal="center" vertical="center"/>
    </xf>
    <xf numFmtId="171" fontId="33" fillId="3" borderId="4" xfId="10" applyNumberFormat="1" applyFont="1" applyFill="1" applyBorder="1" applyAlignment="1">
      <alignment horizontal="center" vertical="center"/>
    </xf>
    <xf numFmtId="3" fontId="33" fillId="0" borderId="38" xfId="0" applyNumberFormat="1" applyFont="1" applyFill="1" applyBorder="1" applyAlignment="1">
      <alignment horizontal="center" vertical="center" wrapText="1"/>
    </xf>
    <xf numFmtId="3" fontId="33" fillId="0" borderId="2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0" fontId="36" fillId="3" borderId="19"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36" fillId="3" borderId="4" xfId="0" applyFont="1" applyFill="1" applyBorder="1" applyAlignment="1">
      <alignment horizontal="center" vertical="center" wrapText="1"/>
    </xf>
    <xf numFmtId="0" fontId="36" fillId="3" borderId="43"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41" fillId="4" borderId="44" xfId="19" applyFont="1" applyFill="1" applyBorder="1" applyAlignment="1">
      <alignment horizontal="right" vertical="center" wrapText="1"/>
    </xf>
    <xf numFmtId="0" fontId="41" fillId="4" borderId="34" xfId="19" applyFont="1" applyFill="1" applyBorder="1" applyAlignment="1">
      <alignment horizontal="right" vertical="center" wrapText="1"/>
    </xf>
    <xf numFmtId="0" fontId="41" fillId="4" borderId="41" xfId="19" applyFont="1" applyFill="1" applyBorder="1" applyAlignment="1">
      <alignment horizontal="right" vertical="center" wrapText="1"/>
    </xf>
    <xf numFmtId="0" fontId="40" fillId="3" borderId="48" xfId="19" applyFont="1" applyFill="1" applyBorder="1" applyAlignment="1">
      <alignment vertical="center" wrapText="1"/>
    </xf>
    <xf numFmtId="0" fontId="40" fillId="3" borderId="49" xfId="19" applyFont="1" applyFill="1" applyBorder="1" applyAlignment="1">
      <alignment vertical="center" wrapText="1"/>
    </xf>
    <xf numFmtId="0" fontId="40" fillId="3" borderId="54" xfId="19" applyFont="1" applyFill="1" applyBorder="1" applyAlignment="1">
      <alignment vertical="center" wrapText="1"/>
    </xf>
    <xf numFmtId="0" fontId="16" fillId="0" borderId="8" xfId="0" applyFont="1" applyFill="1" applyBorder="1" applyAlignment="1">
      <alignment vertical="center" wrapText="1"/>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172" fontId="23" fillId="5" borderId="1" xfId="0" applyNumberFormat="1" applyFont="1" applyFill="1" applyBorder="1" applyAlignment="1">
      <alignment horizontal="center" vertical="center"/>
    </xf>
    <xf numFmtId="172" fontId="23" fillId="5" borderId="4" xfId="0" applyNumberFormat="1" applyFont="1" applyFill="1" applyBorder="1" applyAlignment="1">
      <alignment horizontal="center" vertical="center"/>
    </xf>
    <xf numFmtId="0" fontId="41" fillId="4" borderId="59" xfId="19" applyFont="1" applyFill="1" applyBorder="1" applyAlignment="1">
      <alignment horizontal="right" vertical="center" wrapText="1"/>
    </xf>
    <xf numFmtId="0" fontId="41" fillId="4" borderId="60" xfId="19" applyFont="1" applyFill="1" applyBorder="1" applyAlignment="1">
      <alignment horizontal="right" vertical="center" wrapText="1"/>
    </xf>
    <xf numFmtId="0" fontId="41" fillId="4" borderId="57" xfId="19" applyFont="1" applyFill="1" applyBorder="1" applyAlignment="1">
      <alignment horizontal="right" vertical="center" wrapText="1"/>
    </xf>
    <xf numFmtId="0" fontId="40" fillId="3" borderId="58" xfId="19" applyFont="1" applyFill="1" applyBorder="1" applyAlignment="1">
      <alignment vertical="center" wrapText="1"/>
    </xf>
    <xf numFmtId="0" fontId="40" fillId="3" borderId="60" xfId="19" applyFont="1" applyFill="1" applyBorder="1" applyAlignment="1">
      <alignment vertical="center" wrapText="1"/>
    </xf>
    <xf numFmtId="0" fontId="40" fillId="3" borderId="61" xfId="19" applyFont="1" applyFill="1" applyBorder="1" applyAlignment="1">
      <alignment vertical="center" wrapText="1"/>
    </xf>
    <xf numFmtId="0" fontId="14" fillId="4" borderId="1" xfId="19" applyFont="1" applyFill="1" applyBorder="1" applyAlignment="1">
      <alignment horizontal="center" vertical="center" wrapText="1"/>
    </xf>
    <xf numFmtId="0" fontId="14" fillId="4" borderId="2" xfId="19" applyFont="1" applyFill="1" applyBorder="1" applyAlignment="1">
      <alignment horizontal="center" vertical="center" wrapText="1"/>
    </xf>
    <xf numFmtId="171" fontId="33" fillId="0" borderId="1" xfId="10" applyNumberFormat="1" applyFont="1" applyFill="1" applyBorder="1" applyAlignment="1">
      <alignment horizontal="center" vertical="center"/>
    </xf>
    <xf numFmtId="171" fontId="33" fillId="0" borderId="4" xfId="10" applyNumberFormat="1" applyFont="1" applyFill="1" applyBorder="1" applyAlignment="1">
      <alignment horizontal="center" vertical="center"/>
    </xf>
    <xf numFmtId="0" fontId="44" fillId="3" borderId="3"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4" xfId="0" applyFont="1" applyFill="1" applyBorder="1" applyAlignment="1">
      <alignment horizontal="center" vertical="center" wrapText="1"/>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20" fillId="4" borderId="17" xfId="19" applyFont="1" applyFill="1" applyBorder="1" applyAlignment="1">
      <alignment horizontal="center" vertical="center" wrapText="1"/>
    </xf>
    <xf numFmtId="0" fontId="20" fillId="4" borderId="18" xfId="19" applyFont="1" applyFill="1" applyBorder="1" applyAlignment="1">
      <alignment horizontal="center" vertical="center" wrapText="1"/>
    </xf>
    <xf numFmtId="0" fontId="20" fillId="4" borderId="19" xfId="19" applyFont="1" applyFill="1" applyBorder="1" applyAlignment="1">
      <alignment horizontal="center" vertical="center" wrapText="1"/>
    </xf>
    <xf numFmtId="0" fontId="0" fillId="0" borderId="38"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3"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1" fontId="33" fillId="0" borderId="2" xfId="10" applyNumberFormat="1" applyFont="1" applyFill="1" applyBorder="1" applyAlignment="1">
      <alignment horizontal="center" vertical="center"/>
    </xf>
    <xf numFmtId="171" fontId="33" fillId="0" borderId="24" xfId="10" applyNumberFormat="1" applyFont="1" applyFill="1" applyBorder="1" applyAlignment="1">
      <alignment horizontal="center" vertical="center"/>
    </xf>
    <xf numFmtId="171" fontId="33" fillId="0" borderId="39" xfId="10" applyNumberFormat="1" applyFont="1" applyFill="1" applyBorder="1" applyAlignment="1">
      <alignment horizontal="center" vertical="center"/>
    </xf>
    <xf numFmtId="0" fontId="33" fillId="0" borderId="62" xfId="0" applyFont="1" applyFill="1" applyBorder="1" applyAlignment="1">
      <alignment horizontal="center" vertical="center" wrapText="1"/>
    </xf>
    <xf numFmtId="0" fontId="0" fillId="0" borderId="5" xfId="0"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39" xfId="0" applyNumberFormat="1" applyFont="1" applyFill="1" applyBorder="1" applyAlignment="1">
      <alignment horizontal="center" vertical="center" wrapText="1"/>
    </xf>
    <xf numFmtId="0" fontId="46" fillId="4" borderId="17" xfId="19" applyFont="1" applyFill="1" applyBorder="1" applyAlignment="1">
      <alignment horizontal="center" vertical="center" wrapText="1"/>
    </xf>
    <xf numFmtId="0" fontId="46" fillId="4" borderId="18" xfId="19" applyFont="1" applyFill="1" applyBorder="1" applyAlignment="1">
      <alignment horizontal="center" vertical="center" wrapText="1"/>
    </xf>
    <xf numFmtId="0" fontId="46" fillId="4" borderId="19" xfId="19" applyFont="1" applyFill="1" applyBorder="1" applyAlignment="1">
      <alignment horizontal="center" vertical="center" wrapText="1"/>
    </xf>
    <xf numFmtId="0" fontId="16" fillId="0" borderId="8" xfId="0" applyFont="1" applyFill="1" applyBorder="1" applyAlignment="1">
      <alignment horizontal="center" vertical="center" wrapText="1"/>
    </xf>
    <xf numFmtId="0" fontId="14" fillId="4" borderId="62" xfId="19" applyFont="1" applyFill="1" applyBorder="1" applyAlignment="1">
      <alignment horizontal="center" vertical="center" wrapText="1"/>
    </xf>
    <xf numFmtId="0" fontId="14" fillId="4" borderId="5" xfId="19" applyFont="1" applyFill="1" applyBorder="1" applyAlignment="1">
      <alignment horizontal="center" vertical="center" wrapText="1"/>
    </xf>
    <xf numFmtId="0" fontId="14" fillId="4" borderId="21" xfId="19" applyFont="1" applyFill="1" applyBorder="1" applyAlignment="1">
      <alignment horizontal="center" vertical="center" wrapText="1"/>
    </xf>
    <xf numFmtId="0" fontId="14" fillId="4" borderId="18" xfId="19" applyFont="1" applyFill="1" applyBorder="1" applyAlignment="1">
      <alignment horizontal="center" vertical="center" wrapText="1"/>
    </xf>
    <xf numFmtId="0" fontId="14" fillId="4" borderId="11" xfId="19" applyFont="1" applyFill="1" applyBorder="1" applyAlignment="1">
      <alignment horizontal="center" vertical="center" wrapText="1"/>
    </xf>
    <xf numFmtId="0" fontId="14" fillId="4" borderId="19" xfId="19" applyFont="1" applyFill="1" applyBorder="1" applyAlignment="1">
      <alignment horizontal="center" vertical="center" wrapText="1"/>
    </xf>
    <xf numFmtId="0" fontId="14" fillId="4" borderId="4" xfId="19" applyFont="1" applyFill="1" applyBorder="1" applyAlignment="1">
      <alignment horizontal="center" vertical="center" wrapText="1"/>
    </xf>
    <xf numFmtId="0" fontId="14" fillId="4" borderId="12" xfId="19"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10" xfId="0"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0" fillId="4" borderId="51" xfId="0" applyFont="1" applyFill="1" applyBorder="1" applyAlignment="1">
      <alignment horizontal="left" vertical="center" wrapText="1"/>
    </xf>
    <xf numFmtId="0" fontId="10" fillId="4" borderId="49" xfId="0" applyFont="1" applyFill="1" applyBorder="1" applyAlignment="1">
      <alignment horizontal="left" vertical="center" wrapText="1"/>
    </xf>
    <xf numFmtId="0" fontId="10" fillId="4" borderId="50" xfId="0" applyFont="1" applyFill="1" applyBorder="1" applyAlignment="1">
      <alignment horizontal="left" vertical="center" wrapText="1"/>
    </xf>
    <xf numFmtId="0" fontId="10" fillId="4" borderId="5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4" xfId="0" applyFont="1" applyFill="1" applyBorder="1" applyAlignment="1">
      <alignment horizontal="center" vertical="top" wrapText="1"/>
    </xf>
  </cellXfs>
  <cellStyles count="30">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2 2 2" xfId="27" xr:uid="{00000000-0005-0000-0000-000005000000}"/>
    <cellStyle name="Millares 3" xfId="6" xr:uid="{00000000-0005-0000-0000-000006000000}"/>
    <cellStyle name="Millares 3 2" xfId="7" xr:uid="{00000000-0005-0000-0000-000007000000}"/>
    <cellStyle name="Millares 4" xfId="8"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2 4" xfId="28" xr:uid="{00000000-0005-0000-0000-00000E000000}"/>
    <cellStyle name="Moneda 3" xfId="14" xr:uid="{00000000-0005-0000-0000-00000F000000}"/>
    <cellStyle name="Moneda 4" xfId="15" xr:uid="{00000000-0005-0000-0000-000010000000}"/>
    <cellStyle name="Normal" xfId="0" builtinId="0"/>
    <cellStyle name="Normal 2" xfId="16" xr:uid="{00000000-0005-0000-0000-000012000000}"/>
    <cellStyle name="Normal 2 10" xfId="17" xr:uid="{00000000-0005-0000-0000-000013000000}"/>
    <cellStyle name="Normal 3" xfId="18" xr:uid="{00000000-0005-0000-0000-000014000000}"/>
    <cellStyle name="Normal 3 2" xfId="19" xr:uid="{00000000-0005-0000-0000-000015000000}"/>
    <cellStyle name="Normal 3_Hoja1" xfId="29" xr:uid="{2C42C2DC-C9EA-401B-A77A-61904E736662}"/>
    <cellStyle name="Normal 4 2" xfId="20" xr:uid="{00000000-0005-0000-0000-000016000000}"/>
    <cellStyle name="Porcentaje" xfId="21" builtinId="5"/>
    <cellStyle name="Porcentaje 2" xfId="24" xr:uid="{00000000-0005-0000-0000-000018000000}"/>
    <cellStyle name="Porcentaje 3" xfId="25" xr:uid="{00000000-0005-0000-0000-000019000000}"/>
    <cellStyle name="Porcentaje 4" xfId="26" xr:uid="{00000000-0005-0000-0000-00001A000000}"/>
    <cellStyle name="Porcentual 2" xfId="22" xr:uid="{00000000-0005-0000-0000-00001B000000}"/>
    <cellStyle name="Porcentual 2 2" xfId="23" xr:uid="{00000000-0005-0000-0000-00001C000000}"/>
  </cellStyles>
  <dxfs count="0"/>
  <tableStyles count="0" defaultTableStyle="TableStyleMedium9" defaultPivotStyle="PivotStyleLight16"/>
  <colors>
    <mruColors>
      <color rgb="FF669900"/>
      <color rgb="FF7BB800"/>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109537</xdr:rowOff>
    </xdr:from>
    <xdr:to>
      <xdr:col>4</xdr:col>
      <xdr:colOff>237305</xdr:colOff>
      <xdr:row>2</xdr:row>
      <xdr:rowOff>133946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537"/>
          <a:ext cx="1785118" cy="166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2382</xdr:colOff>
      <xdr:row>0</xdr:row>
      <xdr:rowOff>204787</xdr:rowOff>
    </xdr:from>
    <xdr:to>
      <xdr:col>2</xdr:col>
      <xdr:colOff>1524000</xdr:colOff>
      <xdr:row>2</xdr:row>
      <xdr:rowOff>399590</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6" y="204787"/>
          <a:ext cx="2188368" cy="1254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171451</xdr:rowOff>
    </xdr:from>
    <xdr:to>
      <xdr:col>3</xdr:col>
      <xdr:colOff>439807</xdr:colOff>
      <xdr:row>2</xdr:row>
      <xdr:rowOff>133351</xdr:rowOff>
    </xdr:to>
    <xdr:pic>
      <xdr:nvPicPr>
        <xdr:cNvPr id="2" name="Imagen 1">
          <a:extLst>
            <a:ext uri="{FF2B5EF4-FFF2-40B4-BE49-F238E27FC236}">
              <a16:creationId xmlns:a16="http://schemas.microsoft.com/office/drawing/2014/main" id="{720688CD-C021-48BD-A701-72C8545E4371}"/>
            </a:ext>
          </a:extLst>
        </xdr:cNvPr>
        <xdr:cNvPicPr>
          <a:picLocks noChangeAspect="1"/>
        </xdr:cNvPicPr>
      </xdr:nvPicPr>
      <xdr:blipFill>
        <a:blip xmlns:r="http://schemas.openxmlformats.org/officeDocument/2006/relationships" r:embed="rId1"/>
        <a:stretch>
          <a:fillRect/>
        </a:stretch>
      </xdr:blipFill>
      <xdr:spPr>
        <a:xfrm>
          <a:off x="19050" y="171451"/>
          <a:ext cx="2706757"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9"/>
  <sheetViews>
    <sheetView topLeftCell="V4" zoomScale="46" zoomScaleNormal="46" zoomScaleSheetLayoutView="70" workbookViewId="0">
      <selection activeCell="Z14" sqref="Z14"/>
    </sheetView>
  </sheetViews>
  <sheetFormatPr baseColWidth="10" defaultRowHeight="15" x14ac:dyDescent="0.25"/>
  <cols>
    <col min="1" max="1" width="7.140625" style="1" customWidth="1"/>
    <col min="2" max="2" width="8.85546875" style="1" customWidth="1"/>
    <col min="3" max="3" width="15.5703125" style="1" customWidth="1"/>
    <col min="4" max="4" width="8.85546875" style="1" customWidth="1"/>
    <col min="5" max="5" width="21.28515625" style="1" customWidth="1"/>
    <col min="6" max="6" width="7.5703125" style="1" customWidth="1"/>
    <col min="7" max="7" width="16" style="1" customWidth="1"/>
    <col min="8" max="8" width="12.85546875" style="1" customWidth="1"/>
    <col min="9" max="9" width="9.5703125" style="1" customWidth="1"/>
    <col min="10" max="10" width="13.5703125" style="18" customWidth="1"/>
    <col min="11" max="11" width="11.42578125" style="29" customWidth="1"/>
    <col min="12" max="12" width="12.7109375" style="28" customWidth="1"/>
    <col min="13" max="13" width="12.7109375" style="18" customWidth="1"/>
    <col min="14" max="14" width="11.7109375" style="29" customWidth="1"/>
    <col min="15" max="15" width="15.28515625" style="29" customWidth="1"/>
    <col min="16" max="16" width="15.7109375" style="28" customWidth="1"/>
    <col min="17" max="17" width="14.28515625" style="28" customWidth="1"/>
    <col min="18" max="18" width="16.85546875" style="28" customWidth="1"/>
    <col min="19" max="19" width="12.7109375" style="28" customWidth="1"/>
    <col min="20" max="20" width="12.7109375" style="29" customWidth="1"/>
    <col min="21" max="21" width="15.42578125" style="29" customWidth="1"/>
    <col min="22" max="22" width="16" style="28" customWidth="1"/>
    <col min="23" max="23" width="16.42578125" style="28" customWidth="1"/>
    <col min="24" max="25" width="16.140625" style="28" customWidth="1"/>
    <col min="26" max="26" width="13.42578125" style="29" customWidth="1"/>
    <col min="27" max="27" width="12.7109375" style="29" customWidth="1"/>
    <col min="28" max="31" width="12.7109375" style="28" customWidth="1"/>
    <col min="32" max="32" width="15" style="29" customWidth="1"/>
    <col min="33" max="37" width="12.7109375" style="29" customWidth="1"/>
    <col min="38" max="38" width="10.28515625" style="29" customWidth="1"/>
    <col min="39" max="39" width="12.140625" style="1" customWidth="1"/>
    <col min="40" max="40" width="13" style="1" customWidth="1"/>
    <col min="41" max="41" width="10.140625" style="1" customWidth="1"/>
    <col min="42" max="43" width="11.5703125" style="1" customWidth="1"/>
    <col min="44" max="44" width="10.28515625" style="1" customWidth="1"/>
    <col min="45" max="45" width="40.42578125" style="1" customWidth="1"/>
    <col min="46" max="46" width="7.28515625" style="1" customWidth="1"/>
    <col min="47" max="47" width="6.85546875" style="1" customWidth="1"/>
    <col min="48" max="48" width="19.140625" style="1" customWidth="1"/>
    <col min="49" max="49" width="16.7109375" style="1" customWidth="1"/>
    <col min="50" max="50" width="11.42578125" style="1"/>
    <col min="51" max="51" width="56.5703125" style="1" customWidth="1"/>
    <col min="52" max="16384" width="11.42578125" style="1"/>
  </cols>
  <sheetData>
    <row r="1" spans="1:52"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52" s="46" customFormat="1" ht="56.25" customHeight="1" x14ac:dyDescent="0.5">
      <c r="A2" s="275"/>
      <c r="B2" s="276"/>
      <c r="C2" s="276"/>
      <c r="D2" s="276"/>
      <c r="E2" s="276"/>
      <c r="F2" s="276"/>
      <c r="G2" s="277"/>
      <c r="H2" s="250" t="s">
        <v>140</v>
      </c>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2"/>
    </row>
    <row r="3" spans="1:52" s="46" customFormat="1" ht="84.75" customHeight="1" x14ac:dyDescent="0.5">
      <c r="A3" s="278"/>
      <c r="B3" s="279"/>
      <c r="C3" s="279"/>
      <c r="D3" s="279"/>
      <c r="E3" s="279"/>
      <c r="F3" s="279"/>
      <c r="G3" s="280"/>
      <c r="H3" s="284" t="s">
        <v>135</v>
      </c>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6"/>
    </row>
    <row r="4" spans="1:52" s="45" customFormat="1" ht="63" customHeight="1" thickBot="1" x14ac:dyDescent="0.45">
      <c r="A4" s="281"/>
      <c r="B4" s="282"/>
      <c r="C4" s="282"/>
      <c r="D4" s="282"/>
      <c r="E4" s="282"/>
      <c r="F4" s="282"/>
      <c r="G4" s="283"/>
      <c r="H4" s="265" t="s">
        <v>128</v>
      </c>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7"/>
      <c r="AM4" s="265" t="s">
        <v>129</v>
      </c>
      <c r="AN4" s="266"/>
      <c r="AO4" s="266"/>
      <c r="AP4" s="266"/>
      <c r="AQ4" s="266"/>
      <c r="AR4" s="266"/>
      <c r="AS4" s="266"/>
      <c r="AT4" s="266"/>
      <c r="AU4" s="266"/>
      <c r="AV4" s="266"/>
      <c r="AW4" s="268"/>
    </row>
    <row r="5" spans="1:52" ht="41.25" customHeight="1" x14ac:dyDescent="0.25">
      <c r="A5" s="269" t="s">
        <v>0</v>
      </c>
      <c r="B5" s="270"/>
      <c r="C5" s="270"/>
      <c r="D5" s="270"/>
      <c r="E5" s="270"/>
      <c r="F5" s="270"/>
      <c r="G5" s="270"/>
      <c r="H5" s="270"/>
      <c r="I5" s="270"/>
      <c r="J5" s="270"/>
      <c r="K5" s="270"/>
      <c r="L5" s="270"/>
      <c r="M5" s="270"/>
      <c r="N5" s="270"/>
      <c r="O5" s="270"/>
      <c r="P5" s="270"/>
      <c r="Q5" s="270"/>
      <c r="R5" s="271"/>
      <c r="S5" s="253" t="s">
        <v>141</v>
      </c>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5"/>
    </row>
    <row r="6" spans="1:52" ht="26.25" customHeight="1" x14ac:dyDescent="0.25">
      <c r="A6" s="272" t="s">
        <v>2</v>
      </c>
      <c r="B6" s="273"/>
      <c r="C6" s="273"/>
      <c r="D6" s="273"/>
      <c r="E6" s="273"/>
      <c r="F6" s="273"/>
      <c r="G6" s="273"/>
      <c r="H6" s="273"/>
      <c r="I6" s="273"/>
      <c r="J6" s="273"/>
      <c r="K6" s="273"/>
      <c r="L6" s="273"/>
      <c r="M6" s="273"/>
      <c r="N6" s="273"/>
      <c r="O6" s="273"/>
      <c r="P6" s="273"/>
      <c r="Q6" s="273"/>
      <c r="R6" s="274"/>
      <c r="S6" s="262" t="s">
        <v>142</v>
      </c>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4"/>
    </row>
    <row r="7" spans="1:52" ht="30" customHeight="1" x14ac:dyDescent="0.25">
      <c r="A7" s="248" t="s">
        <v>3</v>
      </c>
      <c r="B7" s="249"/>
      <c r="C7" s="249"/>
      <c r="D7" s="249"/>
      <c r="E7" s="249"/>
      <c r="F7" s="249"/>
      <c r="G7" s="249"/>
      <c r="H7" s="249"/>
      <c r="I7" s="249"/>
      <c r="J7" s="249"/>
      <c r="K7" s="249"/>
      <c r="L7" s="249"/>
      <c r="M7" s="249"/>
      <c r="N7" s="249"/>
      <c r="O7" s="249"/>
      <c r="P7" s="249"/>
      <c r="Q7" s="249"/>
      <c r="R7" s="249"/>
      <c r="S7" s="256" t="s">
        <v>143</v>
      </c>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8"/>
    </row>
    <row r="8" spans="1:52" ht="30" customHeight="1" thickBot="1" x14ac:dyDescent="0.3">
      <c r="A8" s="248" t="s">
        <v>1</v>
      </c>
      <c r="B8" s="249"/>
      <c r="C8" s="249"/>
      <c r="D8" s="249"/>
      <c r="E8" s="249"/>
      <c r="F8" s="249"/>
      <c r="G8" s="249"/>
      <c r="H8" s="249"/>
      <c r="I8" s="249"/>
      <c r="J8" s="249"/>
      <c r="K8" s="249"/>
      <c r="L8" s="249"/>
      <c r="M8" s="249"/>
      <c r="N8" s="249"/>
      <c r="O8" s="249"/>
      <c r="P8" s="249"/>
      <c r="Q8" s="249"/>
      <c r="R8" s="249"/>
      <c r="S8" s="259" t="s">
        <v>144</v>
      </c>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1"/>
    </row>
    <row r="9" spans="1:52" ht="36" customHeight="1" thickBot="1" x14ac:dyDescent="0.3">
      <c r="A9" s="289"/>
      <c r="B9" s="290"/>
      <c r="C9" s="290"/>
      <c r="D9" s="290"/>
      <c r="E9" s="290"/>
      <c r="F9" s="290"/>
      <c r="G9" s="290"/>
      <c r="H9" s="290"/>
      <c r="I9" s="290"/>
      <c r="J9" s="290"/>
      <c r="K9" s="290"/>
      <c r="L9" s="290"/>
      <c r="M9" s="290"/>
      <c r="N9" s="290"/>
      <c r="O9" s="290"/>
      <c r="P9" s="290"/>
      <c r="Q9" s="290"/>
      <c r="R9" s="31"/>
      <c r="S9" s="31"/>
      <c r="T9" s="31"/>
      <c r="U9" s="31"/>
      <c r="V9" s="31"/>
      <c r="W9" s="31"/>
      <c r="X9" s="31"/>
      <c r="Y9" s="31"/>
      <c r="Z9" s="31"/>
      <c r="AA9" s="31"/>
      <c r="AB9" s="31"/>
      <c r="AC9" s="31"/>
      <c r="AD9" s="31"/>
      <c r="AE9" s="31"/>
      <c r="AF9" s="31"/>
      <c r="AG9" s="31"/>
      <c r="AH9" s="31"/>
      <c r="AI9" s="31"/>
      <c r="AJ9" s="31"/>
      <c r="AK9" s="31"/>
      <c r="AL9" s="31"/>
      <c r="AM9" s="32"/>
      <c r="AN9" s="32"/>
      <c r="AO9" s="32"/>
      <c r="AP9" s="32"/>
      <c r="AQ9" s="32"/>
      <c r="AR9" s="32"/>
      <c r="AS9" s="32"/>
      <c r="AT9" s="32"/>
      <c r="AU9" s="32"/>
      <c r="AV9" s="32"/>
      <c r="AW9" s="33"/>
    </row>
    <row r="10" spans="1:52" s="2" customFormat="1" ht="70.5" customHeight="1" x14ac:dyDescent="0.25">
      <c r="A10" s="293" t="s">
        <v>117</v>
      </c>
      <c r="B10" s="247"/>
      <c r="C10" s="247"/>
      <c r="D10" s="247" t="s">
        <v>85</v>
      </c>
      <c r="E10" s="247"/>
      <c r="F10" s="247" t="s">
        <v>87</v>
      </c>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t="s">
        <v>95</v>
      </c>
      <c r="AR10" s="247" t="s">
        <v>96</v>
      </c>
      <c r="AS10" s="235" t="s">
        <v>97</v>
      </c>
      <c r="AT10" s="235" t="s">
        <v>98</v>
      </c>
      <c r="AU10" s="235" t="s">
        <v>99</v>
      </c>
      <c r="AV10" s="235" t="s">
        <v>100</v>
      </c>
      <c r="AW10" s="242" t="s">
        <v>101</v>
      </c>
    </row>
    <row r="11" spans="1:52" s="3" customFormat="1" ht="45.75" customHeight="1" x14ac:dyDescent="0.2">
      <c r="A11" s="291" t="s">
        <v>116</v>
      </c>
      <c r="B11" s="294" t="s">
        <v>84</v>
      </c>
      <c r="C11" s="245" t="s">
        <v>118</v>
      </c>
      <c r="D11" s="245" t="s">
        <v>69</v>
      </c>
      <c r="E11" s="245" t="s">
        <v>86</v>
      </c>
      <c r="F11" s="245" t="s">
        <v>88</v>
      </c>
      <c r="G11" s="245" t="s">
        <v>89</v>
      </c>
      <c r="H11" s="245" t="s">
        <v>90</v>
      </c>
      <c r="I11" s="245" t="s">
        <v>91</v>
      </c>
      <c r="J11" s="245" t="s">
        <v>92</v>
      </c>
      <c r="K11" s="47"/>
      <c r="L11" s="239" t="s">
        <v>93</v>
      </c>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1"/>
      <c r="AM11" s="238" t="s">
        <v>94</v>
      </c>
      <c r="AN11" s="238"/>
      <c r="AO11" s="238"/>
      <c r="AP11" s="238"/>
      <c r="AQ11" s="245"/>
      <c r="AR11" s="245"/>
      <c r="AS11" s="236"/>
      <c r="AT11" s="236"/>
      <c r="AU11" s="236"/>
      <c r="AV11" s="236"/>
      <c r="AW11" s="243"/>
    </row>
    <row r="12" spans="1:52" s="3" customFormat="1" ht="51" customHeight="1" x14ac:dyDescent="0.2">
      <c r="A12" s="291"/>
      <c r="B12" s="294"/>
      <c r="C12" s="245"/>
      <c r="D12" s="245"/>
      <c r="E12" s="245"/>
      <c r="F12" s="245"/>
      <c r="G12" s="245"/>
      <c r="H12" s="245"/>
      <c r="I12" s="245"/>
      <c r="J12" s="245"/>
      <c r="K12" s="48"/>
      <c r="L12" s="238">
        <v>2016</v>
      </c>
      <c r="M12" s="238"/>
      <c r="N12" s="238"/>
      <c r="O12" s="239">
        <v>2017</v>
      </c>
      <c r="P12" s="240"/>
      <c r="Q12" s="240"/>
      <c r="R12" s="240"/>
      <c r="S12" s="240"/>
      <c r="T12" s="241"/>
      <c r="U12" s="239">
        <v>2018</v>
      </c>
      <c r="V12" s="240"/>
      <c r="W12" s="240"/>
      <c r="X12" s="240"/>
      <c r="Y12" s="240"/>
      <c r="Z12" s="241"/>
      <c r="AA12" s="239">
        <v>2019</v>
      </c>
      <c r="AB12" s="240"/>
      <c r="AC12" s="240"/>
      <c r="AD12" s="240"/>
      <c r="AE12" s="240"/>
      <c r="AF12" s="241"/>
      <c r="AG12" s="239">
        <v>2020</v>
      </c>
      <c r="AH12" s="240"/>
      <c r="AI12" s="240"/>
      <c r="AJ12" s="240"/>
      <c r="AK12" s="240"/>
      <c r="AL12" s="241"/>
      <c r="AM12" s="245" t="s">
        <v>4</v>
      </c>
      <c r="AN12" s="245" t="s">
        <v>5</v>
      </c>
      <c r="AO12" s="245" t="s">
        <v>6</v>
      </c>
      <c r="AP12" s="245" t="s">
        <v>7</v>
      </c>
      <c r="AQ12" s="245"/>
      <c r="AR12" s="245"/>
      <c r="AS12" s="236"/>
      <c r="AT12" s="236"/>
      <c r="AU12" s="236"/>
      <c r="AV12" s="236"/>
      <c r="AW12" s="243"/>
    </row>
    <row r="13" spans="1:52" s="3" customFormat="1" ht="69.75" customHeight="1" thickBot="1" x14ac:dyDescent="0.25">
      <c r="A13" s="292"/>
      <c r="B13" s="295"/>
      <c r="C13" s="246"/>
      <c r="D13" s="246"/>
      <c r="E13" s="246"/>
      <c r="F13" s="246"/>
      <c r="G13" s="246"/>
      <c r="H13" s="246"/>
      <c r="I13" s="246"/>
      <c r="J13" s="246"/>
      <c r="K13" s="49" t="s">
        <v>119</v>
      </c>
      <c r="L13" s="49" t="s">
        <v>123</v>
      </c>
      <c r="M13" s="49" t="s">
        <v>127</v>
      </c>
      <c r="N13" s="49" t="s">
        <v>31</v>
      </c>
      <c r="O13" s="49" t="s">
        <v>122</v>
      </c>
      <c r="P13" s="49" t="s">
        <v>125</v>
      </c>
      <c r="Q13" s="49" t="s">
        <v>126</v>
      </c>
      <c r="R13" s="49" t="s">
        <v>123</v>
      </c>
      <c r="S13" s="49" t="s">
        <v>127</v>
      </c>
      <c r="T13" s="49" t="s">
        <v>31</v>
      </c>
      <c r="U13" s="49" t="s">
        <v>122</v>
      </c>
      <c r="V13" s="49" t="s">
        <v>125</v>
      </c>
      <c r="W13" s="49" t="s">
        <v>126</v>
      </c>
      <c r="X13" s="49" t="s">
        <v>123</v>
      </c>
      <c r="Y13" s="49" t="s">
        <v>127</v>
      </c>
      <c r="Z13" s="49" t="s">
        <v>31</v>
      </c>
      <c r="AA13" s="49" t="s">
        <v>122</v>
      </c>
      <c r="AB13" s="49" t="s">
        <v>125</v>
      </c>
      <c r="AC13" s="49" t="s">
        <v>126</v>
      </c>
      <c r="AD13" s="49" t="s">
        <v>123</v>
      </c>
      <c r="AE13" s="49" t="s">
        <v>127</v>
      </c>
      <c r="AF13" s="49" t="s">
        <v>31</v>
      </c>
      <c r="AG13" s="49" t="s">
        <v>122</v>
      </c>
      <c r="AH13" s="49" t="s">
        <v>125</v>
      </c>
      <c r="AI13" s="49" t="s">
        <v>126</v>
      </c>
      <c r="AJ13" s="49" t="s">
        <v>123</v>
      </c>
      <c r="AK13" s="49" t="s">
        <v>127</v>
      </c>
      <c r="AL13" s="49" t="s">
        <v>31</v>
      </c>
      <c r="AM13" s="246"/>
      <c r="AN13" s="246"/>
      <c r="AO13" s="246"/>
      <c r="AP13" s="246"/>
      <c r="AQ13" s="246"/>
      <c r="AR13" s="246"/>
      <c r="AS13" s="237"/>
      <c r="AT13" s="237"/>
      <c r="AU13" s="237"/>
      <c r="AV13" s="237"/>
      <c r="AW13" s="244"/>
    </row>
    <row r="14" spans="1:52" s="176" customFormat="1" ht="327" customHeight="1" x14ac:dyDescent="0.2">
      <c r="A14" s="164">
        <v>39</v>
      </c>
      <c r="B14" s="165">
        <v>179</v>
      </c>
      <c r="C14" s="165" t="s">
        <v>145</v>
      </c>
      <c r="D14" s="165">
        <v>455</v>
      </c>
      <c r="E14" s="166" t="s">
        <v>146</v>
      </c>
      <c r="F14" s="165">
        <v>358</v>
      </c>
      <c r="G14" s="166" t="s">
        <v>147</v>
      </c>
      <c r="H14" s="165" t="s">
        <v>148</v>
      </c>
      <c r="I14" s="165" t="s">
        <v>149</v>
      </c>
      <c r="J14" s="167">
        <v>1250000</v>
      </c>
      <c r="K14" s="167">
        <v>43710</v>
      </c>
      <c r="L14" s="167">
        <v>43710</v>
      </c>
      <c r="M14" s="167">
        <v>62500</v>
      </c>
      <c r="N14" s="167">
        <v>82804</v>
      </c>
      <c r="O14" s="167">
        <v>375000</v>
      </c>
      <c r="P14" s="167">
        <v>375000</v>
      </c>
      <c r="Q14" s="167">
        <v>375000</v>
      </c>
      <c r="R14" s="167">
        <v>375000</v>
      </c>
      <c r="S14" s="168">
        <v>375000</v>
      </c>
      <c r="T14" s="168">
        <v>402196</v>
      </c>
      <c r="U14" s="167">
        <v>375000</v>
      </c>
      <c r="V14" s="167">
        <v>375000</v>
      </c>
      <c r="W14" s="167">
        <v>375000</v>
      </c>
      <c r="X14" s="167">
        <v>375000</v>
      </c>
      <c r="Y14" s="167">
        <v>375000</v>
      </c>
      <c r="Z14" s="167">
        <v>375000</v>
      </c>
      <c r="AA14" s="167">
        <v>367500</v>
      </c>
      <c r="AB14" s="167">
        <v>367000</v>
      </c>
      <c r="AC14" s="167">
        <v>367000</v>
      </c>
      <c r="AD14" s="165"/>
      <c r="AE14" s="165"/>
      <c r="AF14" s="165"/>
      <c r="AG14" s="167">
        <v>23000</v>
      </c>
      <c r="AH14" s="167"/>
      <c r="AI14" s="169"/>
      <c r="AJ14" s="169"/>
      <c r="AK14" s="169"/>
      <c r="AL14" s="169"/>
      <c r="AM14" s="170">
        <v>41021</v>
      </c>
      <c r="AN14" s="201">
        <v>169228</v>
      </c>
      <c r="AO14" s="177"/>
      <c r="AP14" s="171"/>
      <c r="AQ14" s="172">
        <f>AN14/AC14</f>
        <v>0.46111171662125339</v>
      </c>
      <c r="AR14" s="172">
        <f>(AN14+Z14+T14+N14)/J14</f>
        <v>0.82338239999999996</v>
      </c>
      <c r="AS14" s="202" t="s">
        <v>246</v>
      </c>
      <c r="AT14" s="173" t="s">
        <v>214</v>
      </c>
      <c r="AU14" s="174" t="s">
        <v>215</v>
      </c>
      <c r="AV14" s="82" t="s">
        <v>216</v>
      </c>
      <c r="AW14" s="175" t="s">
        <v>217</v>
      </c>
    </row>
    <row r="15" spans="1:52" x14ac:dyDescent="0.25">
      <c r="A15" s="4"/>
      <c r="B15" s="4"/>
      <c r="C15" s="4"/>
      <c r="D15" s="4"/>
      <c r="E15" s="4"/>
      <c r="F15" s="4"/>
      <c r="G15" s="4"/>
      <c r="H15" s="4"/>
      <c r="I15" s="4"/>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4"/>
      <c r="AN15" s="4"/>
      <c r="AO15" s="4"/>
      <c r="AP15" s="4"/>
      <c r="AQ15" s="4"/>
      <c r="AR15" s="4"/>
      <c r="AS15" s="4"/>
      <c r="AT15" s="4"/>
      <c r="AU15" s="4"/>
      <c r="AV15" s="4"/>
      <c r="AW15" s="4"/>
      <c r="AZ15" s="1">
        <v>82804</v>
      </c>
    </row>
    <row r="16" spans="1:52"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4"/>
      <c r="AP16" s="4"/>
      <c r="AQ16" s="4"/>
      <c r="AR16" s="4"/>
      <c r="AS16" s="4"/>
      <c r="AT16" s="4"/>
      <c r="AU16" s="4"/>
      <c r="AV16" s="4"/>
      <c r="AW16" s="4"/>
      <c r="AZ16" s="1">
        <v>402196</v>
      </c>
    </row>
    <row r="17" spans="1:52" x14ac:dyDescent="0.25">
      <c r="A17" s="76" t="s">
        <v>130</v>
      </c>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4"/>
      <c r="AP17" s="4"/>
      <c r="AQ17" s="4"/>
      <c r="AR17" s="4"/>
      <c r="AS17" s="4"/>
      <c r="AT17" s="4"/>
      <c r="AU17" s="4"/>
      <c r="AV17" s="4"/>
      <c r="AW17" s="4"/>
      <c r="AZ17" s="1">
        <v>375000</v>
      </c>
    </row>
    <row r="18" spans="1:52" ht="25.5" customHeight="1" x14ac:dyDescent="0.25">
      <c r="A18" s="74" t="s">
        <v>131</v>
      </c>
      <c r="B18" s="296" t="s">
        <v>132</v>
      </c>
      <c r="C18" s="296"/>
      <c r="D18" s="296"/>
      <c r="E18" s="296"/>
      <c r="F18" s="296"/>
      <c r="G18" s="296"/>
      <c r="H18" s="287" t="s">
        <v>133</v>
      </c>
      <c r="I18" s="287"/>
      <c r="J18" s="287"/>
      <c r="K18" s="28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c r="AS18" s="4"/>
      <c r="AT18" s="4"/>
      <c r="AU18" s="4"/>
      <c r="AV18" s="4"/>
      <c r="AW18" s="4"/>
      <c r="AZ18" s="1">
        <v>169228</v>
      </c>
    </row>
    <row r="19" spans="1:52" ht="25.5" customHeight="1" x14ac:dyDescent="0.25">
      <c r="A19" s="75">
        <v>11</v>
      </c>
      <c r="B19" s="297" t="s">
        <v>134</v>
      </c>
      <c r="C19" s="297"/>
      <c r="D19" s="297"/>
      <c r="E19" s="297"/>
      <c r="F19" s="297"/>
      <c r="G19" s="297"/>
      <c r="H19" s="288" t="s">
        <v>136</v>
      </c>
      <c r="I19" s="288"/>
      <c r="J19" s="288"/>
      <c r="K19" s="288"/>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4"/>
      <c r="AN19" s="4"/>
      <c r="AO19" s="4"/>
      <c r="AP19" s="4"/>
      <c r="AQ19" s="4"/>
      <c r="AR19" s="4"/>
      <c r="AS19" s="4"/>
      <c r="AT19" s="4"/>
      <c r="AU19" s="4"/>
      <c r="AV19" s="4"/>
      <c r="AW19" s="4"/>
    </row>
  </sheetData>
  <mergeCells count="49">
    <mergeCell ref="H18:K18"/>
    <mergeCell ref="H19:K19"/>
    <mergeCell ref="A9:Q9"/>
    <mergeCell ref="A11:A13"/>
    <mergeCell ref="A10:C10"/>
    <mergeCell ref="D10:E10"/>
    <mergeCell ref="J11:J13"/>
    <mergeCell ref="B11:B13"/>
    <mergeCell ref="C11:C13"/>
    <mergeCell ref="D11:D13"/>
    <mergeCell ref="E11:E13"/>
    <mergeCell ref="B18:G18"/>
    <mergeCell ref="B19:G19"/>
    <mergeCell ref="A7:R7"/>
    <mergeCell ref="A8:R8"/>
    <mergeCell ref="H2:AW2"/>
    <mergeCell ref="S5:AW5"/>
    <mergeCell ref="S7:AW7"/>
    <mergeCell ref="S8:AW8"/>
    <mergeCell ref="S6:AW6"/>
    <mergeCell ref="H4:AL4"/>
    <mergeCell ref="AM4:AW4"/>
    <mergeCell ref="A5:R5"/>
    <mergeCell ref="A6:R6"/>
    <mergeCell ref="A2:G4"/>
    <mergeCell ref="H3:AW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U10:AU13"/>
    <mergeCell ref="L12:N12"/>
    <mergeCell ref="AM11:AP11"/>
    <mergeCell ref="O12:T12"/>
    <mergeCell ref="U12:Z12"/>
    <mergeCell ref="AA12:AF12"/>
    <mergeCell ref="AG12:AL12"/>
  </mergeCells>
  <phoneticPr fontId="8" type="noConversion"/>
  <dataValidations disablePrompts="1" count="1">
    <dataValidation type="list" allowBlank="1" showInputMessage="1" showErrorMessage="1" sqref="I14" xr:uid="{00000000-0002-0000-0000-000000000000}">
      <formula1>"suma, personas"</formula1>
    </dataValidation>
  </dataValidations>
  <printOptions horizontalCentered="1" verticalCentered="1"/>
  <pageMargins left="0" right="0" top="0" bottom="0" header="0.31496062992125984" footer="0.31496062992125984"/>
  <pageSetup scale="4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35"/>
  <sheetViews>
    <sheetView topLeftCell="F1" zoomScale="44" zoomScaleNormal="44" zoomScaleSheetLayoutView="40" workbookViewId="0">
      <selection activeCell="F1" sqref="F1:AU1"/>
    </sheetView>
  </sheetViews>
  <sheetFormatPr baseColWidth="10" defaultRowHeight="15.75" x14ac:dyDescent="0.25"/>
  <cols>
    <col min="1" max="1" width="12.85546875" style="1" hidden="1" customWidth="1"/>
    <col min="2" max="2" width="5.140625" style="1" customWidth="1"/>
    <col min="3" max="3" width="9.7109375" style="1" customWidth="1"/>
    <col min="4" max="4" width="8.28515625" style="7" customWidth="1"/>
    <col min="5" max="5" width="11.140625" style="7" customWidth="1"/>
    <col min="6" max="6" width="11" style="7" customWidth="1"/>
    <col min="7" max="7" width="9.85546875" style="21" customWidth="1"/>
    <col min="8" max="8" width="16.28515625" style="8" customWidth="1"/>
    <col min="9" max="9" width="21.42578125" style="8" customWidth="1"/>
    <col min="10" max="11" width="22" style="8" customWidth="1"/>
    <col min="12" max="12" width="18.42578125" style="8" customWidth="1"/>
    <col min="13" max="13" width="22.140625" style="8" customWidth="1"/>
    <col min="14" max="14" width="21.7109375" style="8" customWidth="1"/>
    <col min="15" max="15" width="22.28515625" style="8" customWidth="1"/>
    <col min="16" max="16" width="23.140625" style="8" customWidth="1"/>
    <col min="17" max="17" width="21.42578125" style="8" customWidth="1"/>
    <col min="18" max="18" width="20" style="8" customWidth="1"/>
    <col min="19" max="19" width="21" style="8" customWidth="1"/>
    <col min="20" max="20" width="22.28515625" style="8" customWidth="1"/>
    <col min="21" max="21" width="22.140625" style="8" customWidth="1"/>
    <col min="22" max="22" width="21.85546875" style="8" customWidth="1"/>
    <col min="23" max="23" width="23.28515625" style="8" customWidth="1"/>
    <col min="24" max="24" width="19.28515625" style="8" customWidth="1"/>
    <col min="25" max="25" width="18.5703125" style="8" customWidth="1"/>
    <col min="26" max="26" width="21.28515625" style="8" customWidth="1"/>
    <col min="27" max="27" width="18.7109375" style="8" customWidth="1"/>
    <col min="28" max="30" width="16.28515625" style="8" customWidth="1"/>
    <col min="31" max="31" width="19.42578125" style="8" customWidth="1"/>
    <col min="32" max="32" width="16.28515625" style="8" customWidth="1"/>
    <col min="33" max="33" width="14.28515625" style="8" customWidth="1"/>
    <col min="34" max="35" width="15.42578125" style="8" customWidth="1"/>
    <col min="36" max="36" width="16" style="8" customWidth="1"/>
    <col min="37" max="37" width="18" style="1" customWidth="1"/>
    <col min="38" max="38" width="20" style="1" customWidth="1"/>
    <col min="39" max="39" width="11.85546875" style="18" customWidth="1"/>
    <col min="40" max="40" width="11.5703125" style="18" customWidth="1"/>
    <col min="41" max="41" width="9.7109375" style="1" customWidth="1"/>
    <col min="42" max="42" width="10.5703125" style="1" customWidth="1"/>
    <col min="43" max="43" width="37.140625" style="1" customWidth="1"/>
    <col min="44" max="44" width="8.7109375" style="1" customWidth="1"/>
    <col min="45" max="45" width="9.140625" style="1" customWidth="1"/>
    <col min="46" max="46" width="16" style="1" customWidth="1"/>
    <col min="47" max="47" width="27.140625" style="1" customWidth="1"/>
    <col min="48" max="16384" width="11.42578125" style="1"/>
  </cols>
  <sheetData>
    <row r="1" spans="1:49" s="46" customFormat="1" ht="56.25" customHeight="1" x14ac:dyDescent="0.5">
      <c r="A1" s="303"/>
      <c r="B1" s="304"/>
      <c r="C1" s="304"/>
      <c r="D1" s="304"/>
      <c r="E1" s="305"/>
      <c r="F1" s="250" t="s">
        <v>140</v>
      </c>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row>
    <row r="2" spans="1:49" s="46" customFormat="1" ht="72.75" customHeight="1" x14ac:dyDescent="0.5">
      <c r="A2" s="289"/>
      <c r="B2" s="290"/>
      <c r="C2" s="290"/>
      <c r="D2" s="290"/>
      <c r="E2" s="306"/>
      <c r="F2" s="316" t="s">
        <v>137</v>
      </c>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row>
    <row r="3" spans="1:49" s="45" customFormat="1" ht="42" customHeight="1" thickBot="1" x14ac:dyDescent="0.45">
      <c r="A3" s="307"/>
      <c r="B3" s="308"/>
      <c r="C3" s="308"/>
      <c r="D3" s="308"/>
      <c r="E3" s="309"/>
      <c r="F3" s="265" t="s">
        <v>128</v>
      </c>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7"/>
      <c r="AM3" s="265" t="s">
        <v>129</v>
      </c>
      <c r="AN3" s="266"/>
      <c r="AO3" s="266"/>
      <c r="AP3" s="266"/>
      <c r="AQ3" s="266"/>
      <c r="AR3" s="266"/>
      <c r="AS3" s="266"/>
      <c r="AT3" s="266"/>
      <c r="AU3" s="266"/>
    </row>
    <row r="4" spans="1:49" ht="35.25" customHeight="1" x14ac:dyDescent="0.25">
      <c r="A4" s="561" t="s">
        <v>163</v>
      </c>
      <c r="B4" s="562"/>
      <c r="C4" s="562"/>
      <c r="D4" s="562"/>
      <c r="E4" s="562"/>
      <c r="F4" s="562"/>
      <c r="G4" s="562"/>
      <c r="H4" s="562"/>
      <c r="I4" s="562"/>
      <c r="J4" s="562"/>
      <c r="K4" s="562"/>
      <c r="L4" s="562"/>
      <c r="M4" s="562"/>
      <c r="N4" s="562"/>
      <c r="O4" s="562"/>
      <c r="P4" s="563"/>
      <c r="Q4" s="310" t="s">
        <v>141</v>
      </c>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2"/>
    </row>
    <row r="5" spans="1:49" ht="36" customHeight="1" thickBot="1" x14ac:dyDescent="0.3">
      <c r="A5" s="398" t="s">
        <v>164</v>
      </c>
      <c r="B5" s="399"/>
      <c r="C5" s="399"/>
      <c r="D5" s="399"/>
      <c r="E5" s="399"/>
      <c r="F5" s="399"/>
      <c r="G5" s="399"/>
      <c r="H5" s="399"/>
      <c r="I5" s="399"/>
      <c r="J5" s="399"/>
      <c r="K5" s="399"/>
      <c r="L5" s="399"/>
      <c r="M5" s="399"/>
      <c r="N5" s="399"/>
      <c r="O5" s="399"/>
      <c r="P5" s="564"/>
      <c r="Q5" s="313" t="s">
        <v>142</v>
      </c>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5"/>
    </row>
    <row r="6" spans="1:49" ht="14.25" customHeight="1" thickBot="1" x14ac:dyDescent="0.3">
      <c r="A6" s="4"/>
      <c r="B6" s="4"/>
      <c r="C6" s="4"/>
      <c r="D6" s="78"/>
      <c r="E6" s="78"/>
      <c r="F6" s="78"/>
      <c r="G6" s="79"/>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4"/>
      <c r="AL6" s="4"/>
      <c r="AM6" s="17"/>
      <c r="AN6" s="81"/>
      <c r="AO6" s="4"/>
      <c r="AP6" s="4"/>
      <c r="AQ6" s="4"/>
      <c r="AR6" s="4"/>
      <c r="AS6" s="4"/>
      <c r="AT6" s="4"/>
      <c r="AU6" s="4"/>
    </row>
    <row r="7" spans="1:49" s="30" customFormat="1" ht="27" customHeight="1" x14ac:dyDescent="0.25">
      <c r="A7" s="293" t="s">
        <v>58</v>
      </c>
      <c r="B7" s="247" t="s">
        <v>68</v>
      </c>
      <c r="C7" s="247"/>
      <c r="D7" s="247"/>
      <c r="E7" s="565" t="s">
        <v>72</v>
      </c>
      <c r="F7" s="565" t="s">
        <v>115</v>
      </c>
      <c r="G7" s="247" t="s">
        <v>73</v>
      </c>
      <c r="H7" s="247" t="s">
        <v>120</v>
      </c>
      <c r="I7" s="50"/>
      <c r="J7" s="339" t="s">
        <v>74</v>
      </c>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1"/>
      <c r="AK7" s="247" t="s">
        <v>75</v>
      </c>
      <c r="AL7" s="247"/>
      <c r="AM7" s="247"/>
      <c r="AN7" s="247"/>
      <c r="AO7" s="247" t="s">
        <v>77</v>
      </c>
      <c r="AP7" s="247" t="s">
        <v>78</v>
      </c>
      <c r="AQ7" s="247" t="s">
        <v>79</v>
      </c>
      <c r="AR7" s="247" t="s">
        <v>80</v>
      </c>
      <c r="AS7" s="247" t="s">
        <v>81</v>
      </c>
      <c r="AT7" s="247" t="s">
        <v>82</v>
      </c>
      <c r="AU7" s="318" t="s">
        <v>83</v>
      </c>
    </row>
    <row r="8" spans="1:49" s="30" customFormat="1" ht="24.75" customHeight="1" x14ac:dyDescent="0.25">
      <c r="A8" s="291"/>
      <c r="B8" s="245"/>
      <c r="C8" s="245"/>
      <c r="D8" s="245"/>
      <c r="E8" s="566"/>
      <c r="F8" s="566"/>
      <c r="G8" s="245"/>
      <c r="H8" s="245"/>
      <c r="I8" s="239">
        <v>2016</v>
      </c>
      <c r="J8" s="240"/>
      <c r="K8" s="240"/>
      <c r="L8" s="241"/>
      <c r="M8" s="239">
        <v>2017</v>
      </c>
      <c r="N8" s="240"/>
      <c r="O8" s="240"/>
      <c r="P8" s="240"/>
      <c r="Q8" s="240"/>
      <c r="R8" s="241"/>
      <c r="S8" s="239">
        <v>2018</v>
      </c>
      <c r="T8" s="240"/>
      <c r="U8" s="240"/>
      <c r="V8" s="240"/>
      <c r="W8" s="240"/>
      <c r="X8" s="241"/>
      <c r="Y8" s="239">
        <v>2019</v>
      </c>
      <c r="Z8" s="240"/>
      <c r="AA8" s="240"/>
      <c r="AB8" s="240"/>
      <c r="AC8" s="240"/>
      <c r="AD8" s="241"/>
      <c r="AE8" s="51"/>
      <c r="AF8" s="239">
        <v>2020</v>
      </c>
      <c r="AG8" s="240"/>
      <c r="AH8" s="240"/>
      <c r="AI8" s="240"/>
      <c r="AJ8" s="241"/>
      <c r="AK8" s="238" t="s">
        <v>76</v>
      </c>
      <c r="AL8" s="238"/>
      <c r="AM8" s="238"/>
      <c r="AN8" s="238"/>
      <c r="AO8" s="245"/>
      <c r="AP8" s="245"/>
      <c r="AQ8" s="245"/>
      <c r="AR8" s="245"/>
      <c r="AS8" s="245"/>
      <c r="AT8" s="245"/>
      <c r="AU8" s="319"/>
    </row>
    <row r="9" spans="1:49" s="30" customFormat="1" ht="57" customHeight="1" thickBot="1" x14ac:dyDescent="0.3">
      <c r="A9" s="292"/>
      <c r="B9" s="49" t="s">
        <v>69</v>
      </c>
      <c r="C9" s="49" t="s">
        <v>70</v>
      </c>
      <c r="D9" s="49" t="s">
        <v>71</v>
      </c>
      <c r="E9" s="567"/>
      <c r="F9" s="567"/>
      <c r="G9" s="246"/>
      <c r="H9" s="302"/>
      <c r="I9" s="49" t="s">
        <v>121</v>
      </c>
      <c r="J9" s="49" t="s">
        <v>123</v>
      </c>
      <c r="K9" s="49" t="s">
        <v>124</v>
      </c>
      <c r="L9" s="49" t="s">
        <v>31</v>
      </c>
      <c r="M9" s="49" t="s">
        <v>122</v>
      </c>
      <c r="N9" s="49" t="s">
        <v>125</v>
      </c>
      <c r="O9" s="49" t="s">
        <v>126</v>
      </c>
      <c r="P9" s="49" t="s">
        <v>123</v>
      </c>
      <c r="Q9" s="49" t="s">
        <v>127</v>
      </c>
      <c r="R9" s="49" t="s">
        <v>31</v>
      </c>
      <c r="S9" s="49" t="s">
        <v>122</v>
      </c>
      <c r="T9" s="49" t="s">
        <v>125</v>
      </c>
      <c r="U9" s="49" t="s">
        <v>126</v>
      </c>
      <c r="V9" s="49" t="s">
        <v>123</v>
      </c>
      <c r="W9" s="49" t="s">
        <v>127</v>
      </c>
      <c r="X9" s="49" t="s">
        <v>31</v>
      </c>
      <c r="Y9" s="49" t="s">
        <v>122</v>
      </c>
      <c r="Z9" s="49" t="s">
        <v>125</v>
      </c>
      <c r="AA9" s="49" t="s">
        <v>126</v>
      </c>
      <c r="AB9" s="49" t="s">
        <v>123</v>
      </c>
      <c r="AC9" s="49" t="s">
        <v>127</v>
      </c>
      <c r="AD9" s="49" t="s">
        <v>31</v>
      </c>
      <c r="AE9" s="49" t="s">
        <v>122</v>
      </c>
      <c r="AF9" s="49" t="s">
        <v>125</v>
      </c>
      <c r="AG9" s="49" t="s">
        <v>126</v>
      </c>
      <c r="AH9" s="49" t="s">
        <v>123</v>
      </c>
      <c r="AI9" s="49" t="s">
        <v>127</v>
      </c>
      <c r="AJ9" s="49" t="s">
        <v>31</v>
      </c>
      <c r="AK9" s="49" t="s">
        <v>4</v>
      </c>
      <c r="AL9" s="49" t="s">
        <v>5</v>
      </c>
      <c r="AM9" s="49" t="s">
        <v>6</v>
      </c>
      <c r="AN9" s="49" t="s">
        <v>7</v>
      </c>
      <c r="AO9" s="246"/>
      <c r="AP9" s="246"/>
      <c r="AQ9" s="246"/>
      <c r="AR9" s="246"/>
      <c r="AS9" s="246"/>
      <c r="AT9" s="246"/>
      <c r="AU9" s="320"/>
    </row>
    <row r="10" spans="1:49" s="5" customFormat="1" ht="48.75" customHeight="1" x14ac:dyDescent="0.25">
      <c r="A10" s="342" t="s">
        <v>150</v>
      </c>
      <c r="B10" s="321">
        <v>1</v>
      </c>
      <c r="C10" s="324" t="s">
        <v>151</v>
      </c>
      <c r="D10" s="324" t="s">
        <v>149</v>
      </c>
      <c r="E10" s="348">
        <v>455</v>
      </c>
      <c r="F10" s="351">
        <v>179</v>
      </c>
      <c r="G10" s="52" t="s">
        <v>8</v>
      </c>
      <c r="H10" s="83">
        <f>+L10+R10+U10+Y10+AE10</f>
        <v>125000</v>
      </c>
      <c r="I10" s="84">
        <v>6250</v>
      </c>
      <c r="J10" s="84">
        <v>6250</v>
      </c>
      <c r="K10" s="84">
        <v>6250</v>
      </c>
      <c r="L10" s="84">
        <v>7504</v>
      </c>
      <c r="M10" s="84">
        <v>37500</v>
      </c>
      <c r="N10" s="84">
        <v>37500</v>
      </c>
      <c r="O10" s="84">
        <v>37500</v>
      </c>
      <c r="P10" s="84">
        <v>37500</v>
      </c>
      <c r="Q10" s="84">
        <v>37500</v>
      </c>
      <c r="R10" s="84">
        <v>44603</v>
      </c>
      <c r="S10" s="84">
        <v>37500</v>
      </c>
      <c r="T10" s="84">
        <v>37500</v>
      </c>
      <c r="U10" s="84">
        <v>37500</v>
      </c>
      <c r="V10" s="84">
        <v>37500</v>
      </c>
      <c r="W10" s="84">
        <v>37500</v>
      </c>
      <c r="X10" s="84">
        <v>37500</v>
      </c>
      <c r="Y10" s="84">
        <v>30000</v>
      </c>
      <c r="Z10" s="84">
        <v>30000</v>
      </c>
      <c r="AA10" s="210">
        <v>30000</v>
      </c>
      <c r="AB10" s="84"/>
      <c r="AC10" s="84"/>
      <c r="AD10" s="84"/>
      <c r="AE10" s="84">
        <v>5393</v>
      </c>
      <c r="AF10" s="148"/>
      <c r="AG10" s="148"/>
      <c r="AH10" s="148"/>
      <c r="AI10" s="148"/>
      <c r="AJ10" s="148"/>
      <c r="AK10" s="84">
        <v>2427</v>
      </c>
      <c r="AL10" s="84">
        <v>14067</v>
      </c>
      <c r="AM10" s="149"/>
      <c r="AN10" s="149"/>
      <c r="AO10" s="150">
        <f>AL10/Z10</f>
        <v>0.46889999999999998</v>
      </c>
      <c r="AP10" s="150">
        <f>(AL10+X10+R10+L10)/H10</f>
        <v>0.82939200000000002</v>
      </c>
      <c r="AQ10" s="327" t="s">
        <v>251</v>
      </c>
      <c r="AR10" s="333" t="s">
        <v>218</v>
      </c>
      <c r="AS10" s="333" t="s">
        <v>215</v>
      </c>
      <c r="AT10" s="366" t="s">
        <v>219</v>
      </c>
      <c r="AU10" s="363" t="s">
        <v>217</v>
      </c>
    </row>
    <row r="11" spans="1:49" s="5" customFormat="1" ht="39" customHeight="1" x14ac:dyDescent="0.25">
      <c r="A11" s="343"/>
      <c r="B11" s="322"/>
      <c r="C11" s="325"/>
      <c r="D11" s="325"/>
      <c r="E11" s="349"/>
      <c r="F11" s="352"/>
      <c r="G11" s="56" t="s">
        <v>9</v>
      </c>
      <c r="H11" s="85">
        <f>+L11+R11+X11+AA11+AE11</f>
        <v>5842988556</v>
      </c>
      <c r="I11" s="86">
        <v>706868073.64999998</v>
      </c>
      <c r="J11" s="87">
        <v>706868074</v>
      </c>
      <c r="K11" s="87">
        <v>762181577</v>
      </c>
      <c r="L11" s="87">
        <v>762036331</v>
      </c>
      <c r="M11" s="87">
        <v>1184477567</v>
      </c>
      <c r="N11" s="87">
        <v>1147000000</v>
      </c>
      <c r="O11" s="87">
        <v>1147000000</v>
      </c>
      <c r="P11" s="87">
        <v>1191620567</v>
      </c>
      <c r="Q11" s="87">
        <v>1184477567</v>
      </c>
      <c r="R11" s="87">
        <v>1174539000</v>
      </c>
      <c r="S11" s="87">
        <v>1518478000</v>
      </c>
      <c r="T11" s="87">
        <v>1518478000</v>
      </c>
      <c r="U11" s="87">
        <v>1518478000</v>
      </c>
      <c r="V11" s="87">
        <v>1559960100</v>
      </c>
      <c r="W11" s="87">
        <v>1559960100</v>
      </c>
      <c r="X11" s="87">
        <v>1559902799</v>
      </c>
      <c r="Y11" s="87">
        <v>1610298000</v>
      </c>
      <c r="Z11" s="87">
        <v>1610298000</v>
      </c>
      <c r="AA11" s="211">
        <v>1510298000</v>
      </c>
      <c r="AB11" s="87"/>
      <c r="AC11" s="87"/>
      <c r="AD11" s="87"/>
      <c r="AE11" s="87">
        <v>836212426</v>
      </c>
      <c r="AF11" s="151"/>
      <c r="AG11" s="151"/>
      <c r="AH11" s="151"/>
      <c r="AI11" s="151"/>
      <c r="AJ11" s="151"/>
      <c r="AK11" s="87">
        <v>1014157000</v>
      </c>
      <c r="AL11" s="203">
        <v>1465445800</v>
      </c>
      <c r="AM11" s="26"/>
      <c r="AN11" s="26"/>
      <c r="AO11" s="150">
        <f>AL11/AA11</f>
        <v>0.97030241713886933</v>
      </c>
      <c r="AP11" s="150">
        <f t="shared" ref="AP11:AP30" si="0">(AL11+X11+R11+L11)/H11</f>
        <v>0.84920993468397954</v>
      </c>
      <c r="AQ11" s="328"/>
      <c r="AR11" s="334"/>
      <c r="AS11" s="334"/>
      <c r="AT11" s="367"/>
      <c r="AU11" s="364"/>
    </row>
    <row r="12" spans="1:49" s="5" customFormat="1" ht="25.5" customHeight="1" x14ac:dyDescent="0.25">
      <c r="A12" s="343"/>
      <c r="B12" s="322"/>
      <c r="C12" s="325"/>
      <c r="D12" s="325"/>
      <c r="E12" s="349"/>
      <c r="F12" s="352"/>
      <c r="G12" s="53" t="s">
        <v>10</v>
      </c>
      <c r="H12" s="85"/>
      <c r="I12" s="88"/>
      <c r="J12" s="88"/>
      <c r="K12" s="88"/>
      <c r="L12" s="88"/>
      <c r="M12" s="88"/>
      <c r="N12" s="88"/>
      <c r="O12" s="88"/>
      <c r="P12" s="88"/>
      <c r="Q12" s="88"/>
      <c r="R12" s="88"/>
      <c r="S12" s="89"/>
      <c r="T12" s="89"/>
      <c r="U12" s="89"/>
      <c r="V12" s="89"/>
      <c r="W12" s="89"/>
      <c r="X12" s="88"/>
      <c r="Y12" s="88"/>
      <c r="Z12" s="88"/>
      <c r="AA12" s="212"/>
      <c r="AB12" s="88"/>
      <c r="AC12" s="88"/>
      <c r="AD12" s="88"/>
      <c r="AE12" s="89"/>
      <c r="AF12" s="152"/>
      <c r="AG12" s="152"/>
      <c r="AH12" s="152"/>
      <c r="AI12" s="152"/>
      <c r="AJ12" s="152"/>
      <c r="AK12" s="25"/>
      <c r="AL12" s="204"/>
      <c r="AM12" s="26"/>
      <c r="AN12" s="153"/>
      <c r="AO12" s="150"/>
      <c r="AP12" s="150"/>
      <c r="AQ12" s="328"/>
      <c r="AR12" s="334"/>
      <c r="AS12" s="334"/>
      <c r="AT12" s="367"/>
      <c r="AU12" s="364"/>
    </row>
    <row r="13" spans="1:49" s="5" customFormat="1" ht="32.25" customHeight="1" x14ac:dyDescent="0.25">
      <c r="A13" s="343"/>
      <c r="B13" s="322"/>
      <c r="C13" s="325"/>
      <c r="D13" s="325"/>
      <c r="E13" s="349"/>
      <c r="F13" s="352"/>
      <c r="G13" s="56" t="s">
        <v>11</v>
      </c>
      <c r="H13" s="85">
        <f>+L13+R13+X13+AA13+AE13</f>
        <v>353089949</v>
      </c>
      <c r="I13" s="88">
        <v>0</v>
      </c>
      <c r="J13" s="88">
        <v>0</v>
      </c>
      <c r="K13" s="88">
        <v>0</v>
      </c>
      <c r="L13" s="88">
        <v>0</v>
      </c>
      <c r="M13" s="88">
        <v>186809282</v>
      </c>
      <c r="N13" s="87">
        <v>189013479</v>
      </c>
      <c r="O13" s="87">
        <v>186809282</v>
      </c>
      <c r="P13" s="87">
        <v>186809282</v>
      </c>
      <c r="Q13" s="87">
        <v>186809282</v>
      </c>
      <c r="R13" s="87">
        <v>186809282</v>
      </c>
      <c r="S13" s="87">
        <v>41560867</v>
      </c>
      <c r="T13" s="87">
        <v>41560867</v>
      </c>
      <c r="U13" s="87">
        <v>41560867</v>
      </c>
      <c r="V13" s="87">
        <v>41560867</v>
      </c>
      <c r="W13" s="87">
        <v>41560867</v>
      </c>
      <c r="X13" s="87">
        <v>41560867</v>
      </c>
      <c r="Y13" s="87">
        <v>124719800</v>
      </c>
      <c r="Z13" s="87">
        <v>124719800</v>
      </c>
      <c r="AA13" s="211">
        <v>124719800</v>
      </c>
      <c r="AB13" s="87"/>
      <c r="AC13" s="87"/>
      <c r="AD13" s="87"/>
      <c r="AE13" s="87">
        <v>0</v>
      </c>
      <c r="AF13" s="152"/>
      <c r="AG13" s="152"/>
      <c r="AH13" s="152"/>
      <c r="AI13" s="152"/>
      <c r="AJ13" s="152"/>
      <c r="AK13" s="87">
        <v>92137534</v>
      </c>
      <c r="AL13" s="203">
        <v>118726467</v>
      </c>
      <c r="AM13" s="26"/>
      <c r="AN13" s="25"/>
      <c r="AO13" s="150">
        <f>AL13/Z13</f>
        <v>0.95194561729573013</v>
      </c>
      <c r="AP13" s="150">
        <f>(AL13+X13+R13+L13)/H13</f>
        <v>0.98302604473173494</v>
      </c>
      <c r="AQ13" s="328"/>
      <c r="AR13" s="334"/>
      <c r="AS13" s="334"/>
      <c r="AT13" s="367"/>
      <c r="AU13" s="364"/>
    </row>
    <row r="14" spans="1:49" s="5" customFormat="1" ht="36.75" customHeight="1" x14ac:dyDescent="0.25">
      <c r="A14" s="343"/>
      <c r="B14" s="322"/>
      <c r="C14" s="325"/>
      <c r="D14" s="325"/>
      <c r="E14" s="349"/>
      <c r="F14" s="352"/>
      <c r="G14" s="53" t="s">
        <v>12</v>
      </c>
      <c r="H14" s="85"/>
      <c r="I14" s="90"/>
      <c r="J14" s="90"/>
      <c r="K14" s="90"/>
      <c r="L14" s="90">
        <v>0</v>
      </c>
      <c r="M14" s="90"/>
      <c r="N14" s="90"/>
      <c r="O14" s="90"/>
      <c r="P14" s="90"/>
      <c r="Q14" s="90"/>
      <c r="R14" s="90"/>
      <c r="S14" s="90"/>
      <c r="T14" s="90"/>
      <c r="U14" s="90"/>
      <c r="V14" s="90"/>
      <c r="W14" s="90"/>
      <c r="X14" s="90"/>
      <c r="Y14" s="90"/>
      <c r="Z14" s="90"/>
      <c r="AA14" s="213"/>
      <c r="AB14" s="90"/>
      <c r="AC14" s="90"/>
      <c r="AD14" s="90"/>
      <c r="AE14" s="90"/>
      <c r="AF14" s="154"/>
      <c r="AG14" s="154"/>
      <c r="AH14" s="154"/>
      <c r="AI14" s="154"/>
      <c r="AJ14" s="154"/>
      <c r="AK14" s="25"/>
      <c r="AL14" s="204"/>
      <c r="AM14" s="26"/>
      <c r="AN14" s="153"/>
      <c r="AO14" s="150"/>
      <c r="AP14" s="150"/>
      <c r="AQ14" s="328"/>
      <c r="AR14" s="334"/>
      <c r="AS14" s="334"/>
      <c r="AT14" s="367"/>
      <c r="AU14" s="364"/>
    </row>
    <row r="15" spans="1:49" s="5" customFormat="1" ht="45" customHeight="1" thickBot="1" x14ac:dyDescent="0.3">
      <c r="A15" s="344"/>
      <c r="B15" s="323"/>
      <c r="C15" s="326"/>
      <c r="D15" s="326"/>
      <c r="E15" s="349"/>
      <c r="F15" s="352"/>
      <c r="G15" s="57" t="s">
        <v>13</v>
      </c>
      <c r="H15" s="85">
        <f>+L15+R15+X15+AA15+AE15</f>
        <v>6196078505</v>
      </c>
      <c r="I15" s="91">
        <v>706868073.64999998</v>
      </c>
      <c r="J15" s="91">
        <v>706868073.64999998</v>
      </c>
      <c r="K15" s="91">
        <v>762181577</v>
      </c>
      <c r="L15" s="91">
        <v>762036331</v>
      </c>
      <c r="M15" s="91">
        <v>1371286849</v>
      </c>
      <c r="N15" s="91">
        <v>1336013479</v>
      </c>
      <c r="O15" s="91">
        <v>1333809282</v>
      </c>
      <c r="P15" s="91">
        <v>1378429849</v>
      </c>
      <c r="Q15" s="91">
        <f>Q13+Q11</f>
        <v>1371286849</v>
      </c>
      <c r="R15" s="91">
        <v>1361348282</v>
      </c>
      <c r="S15" s="91">
        <f>S13+S11</f>
        <v>1560038867</v>
      </c>
      <c r="T15" s="91">
        <f>T13+T11</f>
        <v>1560038867</v>
      </c>
      <c r="U15" s="91">
        <f>U13+U11</f>
        <v>1560038867</v>
      </c>
      <c r="V15" s="91">
        <f>V13+V11</f>
        <v>1601520967</v>
      </c>
      <c r="W15" s="91">
        <f>W13+W11</f>
        <v>1601520967</v>
      </c>
      <c r="X15" s="91">
        <v>1601463666</v>
      </c>
      <c r="Y15" s="91">
        <f>Y11+Y13</f>
        <v>1735017800</v>
      </c>
      <c r="Z15" s="91">
        <f>Z11+Z13</f>
        <v>1735017800</v>
      </c>
      <c r="AA15" s="214">
        <f>AA11+AA13</f>
        <v>1635017800</v>
      </c>
      <c r="AB15" s="91"/>
      <c r="AC15" s="91"/>
      <c r="AD15" s="91"/>
      <c r="AE15" s="91">
        <f>AE11+AE13</f>
        <v>836212426</v>
      </c>
      <c r="AF15" s="151"/>
      <c r="AG15" s="151"/>
      <c r="AH15" s="151"/>
      <c r="AI15" s="151"/>
      <c r="AJ15" s="151"/>
      <c r="AK15" s="155">
        <f>AK11+AK13</f>
        <v>1106294534</v>
      </c>
      <c r="AL15" s="205">
        <f>AL11+AL13</f>
        <v>1584172267</v>
      </c>
      <c r="AM15" s="155"/>
      <c r="AN15" s="155"/>
      <c r="AO15" s="150">
        <f>AL15/Z15</f>
        <v>0.91305822165052142</v>
      </c>
      <c r="AP15" s="150">
        <f>(AL15+X15+R15+L15)/H15</f>
        <v>0.85683558426766582</v>
      </c>
      <c r="AQ15" s="329"/>
      <c r="AR15" s="335"/>
      <c r="AS15" s="335"/>
      <c r="AT15" s="368"/>
      <c r="AU15" s="365"/>
    </row>
    <row r="16" spans="1:49" s="5" customFormat="1" ht="45" customHeight="1" x14ac:dyDescent="0.25">
      <c r="A16" s="345" t="s">
        <v>152</v>
      </c>
      <c r="B16" s="322">
        <v>2</v>
      </c>
      <c r="C16" s="325" t="s">
        <v>153</v>
      </c>
      <c r="D16" s="325" t="s">
        <v>149</v>
      </c>
      <c r="E16" s="349"/>
      <c r="F16" s="352"/>
      <c r="G16" s="54" t="s">
        <v>8</v>
      </c>
      <c r="H16" s="85">
        <f t="shared" ref="H16:H30" si="1">+L16+R16+X16+Y16+AE16</f>
        <v>1125000</v>
      </c>
      <c r="I16" s="92">
        <v>56250</v>
      </c>
      <c r="J16" s="92">
        <v>56250</v>
      </c>
      <c r="K16" s="92">
        <v>56250</v>
      </c>
      <c r="L16" s="92">
        <v>75300</v>
      </c>
      <c r="M16" s="92">
        <v>337500</v>
      </c>
      <c r="N16" s="92">
        <v>337500</v>
      </c>
      <c r="O16" s="92">
        <v>337500</v>
      </c>
      <c r="P16" s="92">
        <v>337500</v>
      </c>
      <c r="Q16" s="92">
        <v>337500</v>
      </c>
      <c r="R16" s="92">
        <v>357593</v>
      </c>
      <c r="S16" s="92">
        <v>337500</v>
      </c>
      <c r="T16" s="92">
        <v>337500</v>
      </c>
      <c r="U16" s="92">
        <v>337500</v>
      </c>
      <c r="V16" s="92">
        <v>337500</v>
      </c>
      <c r="W16" s="92">
        <v>337500</v>
      </c>
      <c r="X16" s="92">
        <v>337500</v>
      </c>
      <c r="Y16" s="92">
        <v>337000</v>
      </c>
      <c r="Z16" s="92">
        <v>337000</v>
      </c>
      <c r="AA16" s="215">
        <v>337000</v>
      </c>
      <c r="AB16" s="92"/>
      <c r="AC16" s="92"/>
      <c r="AD16" s="92"/>
      <c r="AE16" s="92">
        <v>17607</v>
      </c>
      <c r="AF16" s="23"/>
      <c r="AG16" s="23"/>
      <c r="AH16" s="23"/>
      <c r="AI16" s="23"/>
      <c r="AJ16" s="23"/>
      <c r="AK16" s="84">
        <v>38594</v>
      </c>
      <c r="AL16" s="84">
        <v>155161</v>
      </c>
      <c r="AM16" s="149"/>
      <c r="AN16" s="149"/>
      <c r="AO16" s="150">
        <f>AL16/Z16</f>
        <v>0.46041839762611275</v>
      </c>
      <c r="AP16" s="150">
        <f>(AL16+X16+R16+L16)/H16</f>
        <v>0.82271466666666671</v>
      </c>
      <c r="AQ16" s="330" t="s">
        <v>252</v>
      </c>
      <c r="AR16" s="333" t="s">
        <v>218</v>
      </c>
      <c r="AS16" s="333" t="s">
        <v>215</v>
      </c>
      <c r="AT16" s="366" t="s">
        <v>220</v>
      </c>
      <c r="AU16" s="363" t="s">
        <v>217</v>
      </c>
      <c r="AW16" s="147"/>
    </row>
    <row r="17" spans="1:49" s="5" customFormat="1" ht="36" customHeight="1" x14ac:dyDescent="0.25">
      <c r="A17" s="346"/>
      <c r="B17" s="322"/>
      <c r="C17" s="325"/>
      <c r="D17" s="325"/>
      <c r="E17" s="349"/>
      <c r="F17" s="352"/>
      <c r="G17" s="56" t="s">
        <v>9</v>
      </c>
      <c r="H17" s="85">
        <f>+L17+R17+X17+AA17+AE17</f>
        <v>10437837843</v>
      </c>
      <c r="I17" s="86">
        <v>1344237808.9999998</v>
      </c>
      <c r="J17" s="86">
        <v>1344237809</v>
      </c>
      <c r="K17" s="86">
        <v>1414072899</v>
      </c>
      <c r="L17" s="86">
        <v>1401669991</v>
      </c>
      <c r="M17" s="86">
        <v>1933857000</v>
      </c>
      <c r="N17" s="86">
        <v>1752766000</v>
      </c>
      <c r="O17" s="86">
        <v>1738766000</v>
      </c>
      <c r="P17" s="86">
        <v>1738766000</v>
      </c>
      <c r="Q17" s="86">
        <v>1933857000</v>
      </c>
      <c r="R17" s="86">
        <v>1931147432</v>
      </c>
      <c r="S17" s="86">
        <v>2703290000</v>
      </c>
      <c r="T17" s="86">
        <v>2703290000</v>
      </c>
      <c r="U17" s="86">
        <v>2703290000</v>
      </c>
      <c r="V17" s="86">
        <v>2661807900</v>
      </c>
      <c r="W17" s="86">
        <v>2661807900</v>
      </c>
      <c r="X17" s="86">
        <v>2660776890</v>
      </c>
      <c r="Y17" s="86">
        <v>2820702000</v>
      </c>
      <c r="Z17" s="86">
        <v>2820702000</v>
      </c>
      <c r="AA17" s="216">
        <v>2895702000</v>
      </c>
      <c r="AB17" s="86"/>
      <c r="AC17" s="86"/>
      <c r="AD17" s="86"/>
      <c r="AE17" s="86">
        <v>1548541530</v>
      </c>
      <c r="AF17" s="151"/>
      <c r="AG17" s="151"/>
      <c r="AH17" s="151"/>
      <c r="AI17" s="151"/>
      <c r="AJ17" s="151"/>
      <c r="AK17" s="87">
        <v>1946550000</v>
      </c>
      <c r="AL17" s="203">
        <v>2388800000</v>
      </c>
      <c r="AM17" s="26"/>
      <c r="AN17" s="26"/>
      <c r="AO17" s="150">
        <f>AL17/AA17</f>
        <v>0.82494676593102467</v>
      </c>
      <c r="AP17" s="150">
        <f t="shared" ref="AP17" si="2">(AL17+X17+R17+L17)/H17</f>
        <v>0.80307765258314912</v>
      </c>
      <c r="AQ17" s="331"/>
      <c r="AR17" s="334"/>
      <c r="AS17" s="334"/>
      <c r="AT17" s="367"/>
      <c r="AU17" s="364"/>
    </row>
    <row r="18" spans="1:49" s="5" customFormat="1" ht="40.5" customHeight="1" x14ac:dyDescent="0.25">
      <c r="A18" s="346"/>
      <c r="B18" s="322"/>
      <c r="C18" s="325"/>
      <c r="D18" s="325"/>
      <c r="E18" s="349"/>
      <c r="F18" s="352"/>
      <c r="G18" s="53" t="s">
        <v>10</v>
      </c>
      <c r="H18" s="85"/>
      <c r="I18" s="88"/>
      <c r="J18" s="88"/>
      <c r="K18" s="88"/>
      <c r="L18" s="88"/>
      <c r="M18" s="88"/>
      <c r="N18" s="88"/>
      <c r="O18" s="88"/>
      <c r="P18" s="88"/>
      <c r="Q18" s="88"/>
      <c r="R18" s="88"/>
      <c r="S18" s="89"/>
      <c r="T18" s="89"/>
      <c r="U18" s="89"/>
      <c r="V18" s="89"/>
      <c r="W18" s="89"/>
      <c r="X18" s="88"/>
      <c r="Y18" s="88"/>
      <c r="Z18" s="88"/>
      <c r="AA18" s="212"/>
      <c r="AB18" s="88"/>
      <c r="AC18" s="88"/>
      <c r="AD18" s="88"/>
      <c r="AE18" s="89"/>
      <c r="AF18" s="152"/>
      <c r="AG18" s="152"/>
      <c r="AH18" s="152"/>
      <c r="AI18" s="152"/>
      <c r="AJ18" s="152"/>
      <c r="AK18" s="25"/>
      <c r="AL18" s="204"/>
      <c r="AM18" s="26"/>
      <c r="AN18" s="153"/>
      <c r="AO18" s="150"/>
      <c r="AP18" s="150"/>
      <c r="AQ18" s="331"/>
      <c r="AR18" s="334"/>
      <c r="AS18" s="334"/>
      <c r="AT18" s="367"/>
      <c r="AU18" s="364"/>
      <c r="AW18" s="5">
        <f>30000+337000</f>
        <v>367000</v>
      </c>
    </row>
    <row r="19" spans="1:49" s="5" customFormat="1" ht="33" customHeight="1" x14ac:dyDescent="0.25">
      <c r="A19" s="346"/>
      <c r="B19" s="322"/>
      <c r="C19" s="325"/>
      <c r="D19" s="325"/>
      <c r="E19" s="349"/>
      <c r="F19" s="352"/>
      <c r="G19" s="56" t="s">
        <v>11</v>
      </c>
      <c r="H19" s="85">
        <f>+L19+R19+X19+AA19+AE19</f>
        <v>918671791</v>
      </c>
      <c r="I19" s="93">
        <v>0</v>
      </c>
      <c r="J19" s="93">
        <v>0</v>
      </c>
      <c r="K19" s="93"/>
      <c r="L19" s="93">
        <v>0</v>
      </c>
      <c r="M19" s="93">
        <v>468136507</v>
      </c>
      <c r="N19" s="93">
        <v>471446514</v>
      </c>
      <c r="O19" s="93">
        <v>470494887</v>
      </c>
      <c r="P19" s="93">
        <v>468136507</v>
      </c>
      <c r="Q19" s="93">
        <v>468136507</v>
      </c>
      <c r="R19" s="93">
        <v>470494887</v>
      </c>
      <c r="S19" s="86">
        <v>286548335</v>
      </c>
      <c r="T19" s="86">
        <v>286548335</v>
      </c>
      <c r="U19" s="86">
        <v>286548335</v>
      </c>
      <c r="V19" s="86">
        <v>286548335</v>
      </c>
      <c r="W19" s="93">
        <v>283851435</v>
      </c>
      <c r="X19" s="93">
        <v>283851435</v>
      </c>
      <c r="Y19" s="93">
        <v>164325469</v>
      </c>
      <c r="Z19" s="93">
        <v>164325469</v>
      </c>
      <c r="AA19" s="208">
        <v>164325469</v>
      </c>
      <c r="AB19" s="93"/>
      <c r="AC19" s="93"/>
      <c r="AD19" s="93"/>
      <c r="AE19" s="87">
        <v>0</v>
      </c>
      <c r="AF19" s="159"/>
      <c r="AG19" s="159"/>
      <c r="AH19" s="159"/>
      <c r="AI19" s="159"/>
      <c r="AJ19" s="159"/>
      <c r="AK19" s="87">
        <v>83362266</v>
      </c>
      <c r="AL19" s="203">
        <v>162545169</v>
      </c>
      <c r="AM19" s="26"/>
      <c r="AN19" s="25"/>
      <c r="AO19" s="150">
        <f>AL19/Z19</f>
        <v>0.98916601296905471</v>
      </c>
      <c r="AP19" s="150">
        <f>(AL19+X19+R19+L19)/H19</f>
        <v>0.99806209353825692</v>
      </c>
      <c r="AQ19" s="331"/>
      <c r="AR19" s="334"/>
      <c r="AS19" s="334"/>
      <c r="AT19" s="367"/>
      <c r="AU19" s="364"/>
    </row>
    <row r="20" spans="1:49" s="5" customFormat="1" ht="36" customHeight="1" x14ac:dyDescent="0.25">
      <c r="A20" s="346"/>
      <c r="B20" s="322"/>
      <c r="C20" s="325"/>
      <c r="D20" s="325"/>
      <c r="E20" s="349"/>
      <c r="F20" s="352"/>
      <c r="G20" s="53" t="s">
        <v>12</v>
      </c>
      <c r="H20" s="85">
        <f t="shared" si="1"/>
        <v>0</v>
      </c>
      <c r="I20" s="90"/>
      <c r="J20" s="90"/>
      <c r="K20" s="90"/>
      <c r="L20" s="90"/>
      <c r="M20" s="90"/>
      <c r="N20" s="90"/>
      <c r="O20" s="90"/>
      <c r="P20" s="90"/>
      <c r="Q20" s="90"/>
      <c r="R20" s="90"/>
      <c r="S20" s="90"/>
      <c r="T20" s="90"/>
      <c r="U20" s="90"/>
      <c r="V20" s="90"/>
      <c r="W20" s="90"/>
      <c r="X20" s="90"/>
      <c r="Y20" s="90"/>
      <c r="Z20" s="90"/>
      <c r="AA20" s="213"/>
      <c r="AB20" s="90"/>
      <c r="AC20" s="90"/>
      <c r="AD20" s="90"/>
      <c r="AE20" s="90"/>
      <c r="AF20" s="154"/>
      <c r="AG20" s="154"/>
      <c r="AH20" s="154"/>
      <c r="AI20" s="154"/>
      <c r="AJ20" s="154"/>
      <c r="AK20" s="25"/>
      <c r="AL20" s="204"/>
      <c r="AM20" s="26"/>
      <c r="AN20" s="153"/>
      <c r="AO20" s="150"/>
      <c r="AP20" s="150"/>
      <c r="AQ20" s="331"/>
      <c r="AR20" s="334"/>
      <c r="AS20" s="334"/>
      <c r="AT20" s="367"/>
      <c r="AU20" s="364"/>
    </row>
    <row r="21" spans="1:49" s="5" customFormat="1" ht="49.5" customHeight="1" thickBot="1" x14ac:dyDescent="0.3">
      <c r="A21" s="347"/>
      <c r="B21" s="322"/>
      <c r="C21" s="325"/>
      <c r="D21" s="325"/>
      <c r="E21" s="349"/>
      <c r="F21" s="352"/>
      <c r="G21" s="57" t="s">
        <v>13</v>
      </c>
      <c r="H21" s="85">
        <f>+L21+R21+X21+AA21+AE21</f>
        <v>11354151254</v>
      </c>
      <c r="I21" s="94"/>
      <c r="J21" s="94">
        <v>1344237809.0000002</v>
      </c>
      <c r="K21" s="94">
        <v>1414072899</v>
      </c>
      <c r="L21" s="94">
        <v>1401669991</v>
      </c>
      <c r="M21" s="94">
        <v>2401993507</v>
      </c>
      <c r="N21" s="94">
        <v>2224212514</v>
      </c>
      <c r="O21" s="94">
        <v>2209260887</v>
      </c>
      <c r="P21" s="94">
        <v>2206902507</v>
      </c>
      <c r="Q21" s="94">
        <f>Q19+Q17</f>
        <v>2401993507</v>
      </c>
      <c r="R21" s="94">
        <v>2399283939</v>
      </c>
      <c r="S21" s="94">
        <f>S17+S19</f>
        <v>2989838335</v>
      </c>
      <c r="T21" s="94">
        <f>T17+T19</f>
        <v>2989838335</v>
      </c>
      <c r="U21" s="94">
        <f>U17+U19</f>
        <v>2989838335</v>
      </c>
      <c r="V21" s="94">
        <f>V17+V19</f>
        <v>2948356235</v>
      </c>
      <c r="W21" s="94">
        <f>W17+W19</f>
        <v>2945659335</v>
      </c>
      <c r="X21" s="94">
        <v>2944628325</v>
      </c>
      <c r="Y21" s="94">
        <f>Y17+Y19</f>
        <v>2985027469</v>
      </c>
      <c r="Z21" s="94">
        <f>Z17+Z19</f>
        <v>2985027469</v>
      </c>
      <c r="AA21" s="217">
        <f>AA17+AA19</f>
        <v>3060027469</v>
      </c>
      <c r="AB21" s="94"/>
      <c r="AC21" s="94"/>
      <c r="AD21" s="94"/>
      <c r="AE21" s="94">
        <f>AE17+AE19</f>
        <v>1548541530</v>
      </c>
      <c r="AF21" s="156"/>
      <c r="AG21" s="156"/>
      <c r="AH21" s="156"/>
      <c r="AI21" s="156"/>
      <c r="AJ21" s="156"/>
      <c r="AK21" s="155">
        <f>AK17+AK19</f>
        <v>2029912266</v>
      </c>
      <c r="AL21" s="205">
        <f>AL17+AL19</f>
        <v>2551345169</v>
      </c>
      <c r="AM21" s="157"/>
      <c r="AN21" s="158"/>
      <c r="AO21" s="150">
        <f>AL21/Z21</f>
        <v>0.85471413429060139</v>
      </c>
      <c r="AP21" s="150">
        <f>(AL21+X21+R21+L21)/H21</f>
        <v>0.81881306810359322</v>
      </c>
      <c r="AQ21" s="332"/>
      <c r="AR21" s="335"/>
      <c r="AS21" s="335"/>
      <c r="AT21" s="369"/>
      <c r="AU21" s="370"/>
    </row>
    <row r="22" spans="1:49" s="5" customFormat="1" ht="51" customHeight="1" x14ac:dyDescent="0.25">
      <c r="A22" s="378" t="s">
        <v>154</v>
      </c>
      <c r="B22" s="381">
        <v>3</v>
      </c>
      <c r="C22" s="324" t="s">
        <v>155</v>
      </c>
      <c r="D22" s="324" t="s">
        <v>149</v>
      </c>
      <c r="E22" s="349"/>
      <c r="F22" s="352"/>
      <c r="G22" s="54" t="s">
        <v>8</v>
      </c>
      <c r="H22" s="85">
        <f t="shared" si="1"/>
        <v>5</v>
      </c>
      <c r="I22" s="84">
        <v>1</v>
      </c>
      <c r="J22" s="84">
        <v>1</v>
      </c>
      <c r="K22" s="84">
        <v>1</v>
      </c>
      <c r="L22" s="84">
        <v>1</v>
      </c>
      <c r="M22" s="84">
        <v>1</v>
      </c>
      <c r="N22" s="84">
        <v>1</v>
      </c>
      <c r="O22" s="84">
        <v>1</v>
      </c>
      <c r="P22" s="84">
        <v>1</v>
      </c>
      <c r="Q22" s="84">
        <v>1</v>
      </c>
      <c r="R22" s="84">
        <v>1</v>
      </c>
      <c r="S22" s="84">
        <v>1</v>
      </c>
      <c r="T22" s="84">
        <v>1</v>
      </c>
      <c r="U22" s="84">
        <v>1</v>
      </c>
      <c r="V22" s="84">
        <v>1</v>
      </c>
      <c r="W22" s="84">
        <v>1</v>
      </c>
      <c r="X22" s="84">
        <v>1</v>
      </c>
      <c r="Y22" s="84">
        <v>1</v>
      </c>
      <c r="Z22" s="84">
        <v>1</v>
      </c>
      <c r="AA22" s="210">
        <v>1</v>
      </c>
      <c r="AB22" s="84"/>
      <c r="AC22" s="84"/>
      <c r="AD22" s="84"/>
      <c r="AE22" s="84">
        <v>1</v>
      </c>
      <c r="AF22" s="23"/>
      <c r="AG22" s="23"/>
      <c r="AH22" s="23"/>
      <c r="AI22" s="23"/>
      <c r="AJ22" s="23"/>
      <c r="AK22" s="24">
        <v>0.25</v>
      </c>
      <c r="AL22" s="206">
        <v>0.5</v>
      </c>
      <c r="AM22" s="27"/>
      <c r="AN22" s="24"/>
      <c r="AO22" s="150">
        <f t="shared" ref="AO22:AO30" si="3">AL22/Z22</f>
        <v>0.5</v>
      </c>
      <c r="AP22" s="150">
        <f t="shared" si="0"/>
        <v>0.7</v>
      </c>
      <c r="AQ22" s="336" t="s">
        <v>250</v>
      </c>
      <c r="AR22" s="333" t="s">
        <v>218</v>
      </c>
      <c r="AS22" s="333" t="s">
        <v>221</v>
      </c>
      <c r="AT22" s="366" t="s">
        <v>222</v>
      </c>
      <c r="AU22" s="363" t="s">
        <v>223</v>
      </c>
    </row>
    <row r="23" spans="1:49" s="5" customFormat="1" ht="51.75" customHeight="1" x14ac:dyDescent="0.25">
      <c r="A23" s="379"/>
      <c r="B23" s="382"/>
      <c r="C23" s="325"/>
      <c r="D23" s="325"/>
      <c r="E23" s="349"/>
      <c r="F23" s="352"/>
      <c r="G23" s="56" t="s">
        <v>9</v>
      </c>
      <c r="H23" s="85">
        <f>+L23+R23+X23+AA23+AE23</f>
        <v>5414086881</v>
      </c>
      <c r="I23" s="86">
        <v>616570137</v>
      </c>
      <c r="J23" s="86">
        <v>616570137</v>
      </c>
      <c r="K23" s="86">
        <v>568813013</v>
      </c>
      <c r="L23" s="86">
        <v>568547877</v>
      </c>
      <c r="M23" s="86">
        <v>851936433</v>
      </c>
      <c r="N23" s="86">
        <v>884505000</v>
      </c>
      <c r="O23" s="86">
        <v>884505000</v>
      </c>
      <c r="P23" s="86">
        <v>839884433</v>
      </c>
      <c r="Q23" s="86">
        <v>851936433</v>
      </c>
      <c r="R23" s="86">
        <v>850208593</v>
      </c>
      <c r="S23" s="86">
        <v>1009165000</v>
      </c>
      <c r="T23" s="86">
        <v>1009165000</v>
      </c>
      <c r="U23" s="86">
        <v>1009165000</v>
      </c>
      <c r="V23" s="86">
        <v>1009165000</v>
      </c>
      <c r="W23" s="86">
        <v>1009165000</v>
      </c>
      <c r="X23" s="86">
        <v>1007201307</v>
      </c>
      <c r="Y23" s="86">
        <v>2250800000</v>
      </c>
      <c r="Z23" s="86">
        <v>2250800000</v>
      </c>
      <c r="AA23" s="216">
        <v>2275800000</v>
      </c>
      <c r="AB23" s="86"/>
      <c r="AC23" s="86"/>
      <c r="AD23" s="86"/>
      <c r="AE23" s="86">
        <v>712329104</v>
      </c>
      <c r="AF23" s="151"/>
      <c r="AG23" s="151"/>
      <c r="AH23" s="151"/>
      <c r="AI23" s="151"/>
      <c r="AJ23" s="151"/>
      <c r="AK23" s="87">
        <v>598373000</v>
      </c>
      <c r="AL23" s="203">
        <v>2062255200</v>
      </c>
      <c r="AM23" s="26"/>
      <c r="AN23" s="25"/>
      <c r="AO23" s="150">
        <f t="shared" si="3"/>
        <v>0.91623209525502047</v>
      </c>
      <c r="AP23" s="150">
        <f t="shared" si="0"/>
        <v>0.82898798553654018</v>
      </c>
      <c r="AQ23" s="337"/>
      <c r="AR23" s="334"/>
      <c r="AS23" s="334"/>
      <c r="AT23" s="367"/>
      <c r="AU23" s="364"/>
    </row>
    <row r="24" spans="1:49" s="5" customFormat="1" ht="36" customHeight="1" x14ac:dyDescent="0.25">
      <c r="A24" s="379"/>
      <c r="B24" s="382"/>
      <c r="C24" s="325"/>
      <c r="D24" s="325"/>
      <c r="E24" s="349"/>
      <c r="F24" s="352"/>
      <c r="G24" s="53" t="s">
        <v>10</v>
      </c>
      <c r="H24" s="85"/>
      <c r="I24" s="88"/>
      <c r="J24" s="88"/>
      <c r="K24" s="88"/>
      <c r="L24" s="88"/>
      <c r="M24" s="88"/>
      <c r="N24" s="88"/>
      <c r="O24" s="88"/>
      <c r="P24" s="88"/>
      <c r="Q24" s="88"/>
      <c r="R24" s="88"/>
      <c r="S24" s="89"/>
      <c r="T24" s="89"/>
      <c r="U24" s="89"/>
      <c r="V24" s="89"/>
      <c r="W24" s="89"/>
      <c r="X24" s="88"/>
      <c r="Y24" s="88"/>
      <c r="Z24" s="88"/>
      <c r="AA24" s="212"/>
      <c r="AB24" s="88"/>
      <c r="AC24" s="88"/>
      <c r="AD24" s="88"/>
      <c r="AE24" s="89"/>
      <c r="AF24" s="152"/>
      <c r="AG24" s="152"/>
      <c r="AH24" s="152"/>
      <c r="AI24" s="152"/>
      <c r="AJ24" s="152"/>
      <c r="AK24" s="25"/>
      <c r="AL24" s="204"/>
      <c r="AM24" s="26"/>
      <c r="AN24" s="25"/>
      <c r="AO24" s="150"/>
      <c r="AP24" s="150"/>
      <c r="AQ24" s="337"/>
      <c r="AR24" s="334"/>
      <c r="AS24" s="334"/>
      <c r="AT24" s="367"/>
      <c r="AU24" s="364"/>
    </row>
    <row r="25" spans="1:49" s="5" customFormat="1" ht="48.75" customHeight="1" x14ac:dyDescent="0.25">
      <c r="A25" s="379"/>
      <c r="B25" s="382"/>
      <c r="C25" s="325"/>
      <c r="D25" s="325"/>
      <c r="E25" s="349"/>
      <c r="F25" s="352"/>
      <c r="G25" s="56" t="s">
        <v>11</v>
      </c>
      <c r="H25" s="85">
        <f>+L25+R25+X25+AA25+AE25</f>
        <v>1046060226</v>
      </c>
      <c r="I25" s="88">
        <v>0</v>
      </c>
      <c r="J25" s="88">
        <v>0</v>
      </c>
      <c r="K25" s="88"/>
      <c r="L25" s="88">
        <v>0</v>
      </c>
      <c r="M25" s="88">
        <v>413797767</v>
      </c>
      <c r="N25" s="93">
        <v>411508129</v>
      </c>
      <c r="O25" s="93">
        <v>411508129</v>
      </c>
      <c r="P25" s="93">
        <v>413797767</v>
      </c>
      <c r="Q25" s="93">
        <v>413797767</v>
      </c>
      <c r="R25" s="93">
        <v>411439386</v>
      </c>
      <c r="S25" s="86">
        <v>259426725</v>
      </c>
      <c r="T25" s="86">
        <v>259426725</v>
      </c>
      <c r="U25" s="86">
        <v>259426725</v>
      </c>
      <c r="V25" s="86">
        <v>259426725</v>
      </c>
      <c r="W25" s="93">
        <v>259426725</v>
      </c>
      <c r="X25" s="93">
        <v>259426725</v>
      </c>
      <c r="Y25" s="86">
        <v>375194115</v>
      </c>
      <c r="Z25" s="86">
        <v>375194115</v>
      </c>
      <c r="AA25" s="203">
        <v>375194115</v>
      </c>
      <c r="AB25" s="88"/>
      <c r="AC25" s="88"/>
      <c r="AD25" s="88"/>
      <c r="AE25" s="89">
        <v>0</v>
      </c>
      <c r="AF25" s="152"/>
      <c r="AG25" s="152"/>
      <c r="AH25" s="152"/>
      <c r="AI25" s="152"/>
      <c r="AJ25" s="152"/>
      <c r="AK25" s="87">
        <v>69669219</v>
      </c>
      <c r="AL25" s="203">
        <v>361995265.00000006</v>
      </c>
      <c r="AM25" s="26"/>
      <c r="AN25" s="25"/>
      <c r="AO25" s="150">
        <f t="shared" si="3"/>
        <v>0.96482127658105743</v>
      </c>
      <c r="AP25" s="150">
        <f t="shared" si="0"/>
        <v>0.98738232305182783</v>
      </c>
      <c r="AQ25" s="337"/>
      <c r="AR25" s="334"/>
      <c r="AS25" s="334"/>
      <c r="AT25" s="367"/>
      <c r="AU25" s="364"/>
    </row>
    <row r="26" spans="1:49" s="5" customFormat="1" ht="28.5" customHeight="1" x14ac:dyDescent="0.25">
      <c r="A26" s="379"/>
      <c r="B26" s="382"/>
      <c r="C26" s="325"/>
      <c r="D26" s="325"/>
      <c r="E26" s="349"/>
      <c r="F26" s="352"/>
      <c r="G26" s="53" t="s">
        <v>12</v>
      </c>
      <c r="H26" s="85"/>
      <c r="I26" s="90"/>
      <c r="J26" s="90"/>
      <c r="K26" s="90"/>
      <c r="L26" s="90"/>
      <c r="M26" s="90"/>
      <c r="N26" s="90"/>
      <c r="O26" s="90"/>
      <c r="P26" s="90"/>
      <c r="Q26" s="90"/>
      <c r="R26" s="90"/>
      <c r="S26" s="90"/>
      <c r="T26" s="90"/>
      <c r="U26" s="90"/>
      <c r="V26" s="90"/>
      <c r="W26" s="90"/>
      <c r="X26" s="90"/>
      <c r="Y26" s="90"/>
      <c r="Z26" s="90"/>
      <c r="AA26" s="213"/>
      <c r="AB26" s="90"/>
      <c r="AC26" s="90"/>
      <c r="AD26" s="90"/>
      <c r="AE26" s="90"/>
      <c r="AF26" s="154"/>
      <c r="AG26" s="154"/>
      <c r="AH26" s="154"/>
      <c r="AI26" s="154"/>
      <c r="AJ26" s="154"/>
      <c r="AK26" s="25"/>
      <c r="AL26" s="204"/>
      <c r="AM26" s="26"/>
      <c r="AN26" s="25"/>
      <c r="AO26" s="150"/>
      <c r="AP26" s="150"/>
      <c r="AQ26" s="337"/>
      <c r="AR26" s="334"/>
      <c r="AS26" s="334"/>
      <c r="AT26" s="367"/>
      <c r="AU26" s="364"/>
    </row>
    <row r="27" spans="1:49" s="5" customFormat="1" ht="84.75" customHeight="1" thickBot="1" x14ac:dyDescent="0.3">
      <c r="A27" s="380"/>
      <c r="B27" s="383"/>
      <c r="C27" s="326"/>
      <c r="D27" s="326"/>
      <c r="E27" s="350"/>
      <c r="F27" s="353"/>
      <c r="G27" s="58" t="s">
        <v>13</v>
      </c>
      <c r="H27" s="85">
        <f>+L27+R27+X27+AA27+AE27</f>
        <v>6462505488</v>
      </c>
      <c r="I27" s="91">
        <v>616570137</v>
      </c>
      <c r="J27" s="91">
        <v>616570137</v>
      </c>
      <c r="K27" s="91">
        <v>568813013</v>
      </c>
      <c r="L27" s="91">
        <v>568547877</v>
      </c>
      <c r="M27" s="91">
        <v>1265734200</v>
      </c>
      <c r="N27" s="91">
        <v>1296013129</v>
      </c>
      <c r="O27" s="91">
        <v>1296013129</v>
      </c>
      <c r="P27" s="91">
        <v>1253682200</v>
      </c>
      <c r="Q27" s="91">
        <f>Q25+Q23</f>
        <v>1265734200</v>
      </c>
      <c r="R27" s="91">
        <v>1264006360</v>
      </c>
      <c r="S27" s="91">
        <f>S23+S25</f>
        <v>1268591725</v>
      </c>
      <c r="T27" s="91">
        <f>T23+T25</f>
        <v>1268591725</v>
      </c>
      <c r="U27" s="91">
        <f>U23+U25</f>
        <v>1268591725</v>
      </c>
      <c r="V27" s="91">
        <f>V23+V25</f>
        <v>1268591725</v>
      </c>
      <c r="W27" s="91">
        <f>W23+W25</f>
        <v>1268591725</v>
      </c>
      <c r="X27" s="91">
        <v>1266628032</v>
      </c>
      <c r="Y27" s="91">
        <f>Y23+Y25</f>
        <v>2625994115</v>
      </c>
      <c r="Z27" s="91">
        <f>Z23+Z25</f>
        <v>2625994115</v>
      </c>
      <c r="AA27" s="214">
        <f>AA23+AA25</f>
        <v>2650994115</v>
      </c>
      <c r="AB27" s="91"/>
      <c r="AC27" s="91"/>
      <c r="AD27" s="91"/>
      <c r="AE27" s="91">
        <f>AE23+AE25</f>
        <v>712329104</v>
      </c>
      <c r="AF27" s="155"/>
      <c r="AG27" s="155"/>
      <c r="AH27" s="155"/>
      <c r="AI27" s="155"/>
      <c r="AJ27" s="155"/>
      <c r="AK27" s="155">
        <f>AK23+AK25</f>
        <v>668042219</v>
      </c>
      <c r="AL27" s="205">
        <f>AL23+AL25</f>
        <v>2424250465</v>
      </c>
      <c r="AM27" s="179"/>
      <c r="AN27" s="180"/>
      <c r="AO27" s="181">
        <f t="shared" si="3"/>
        <v>0.92317437086107101</v>
      </c>
      <c r="AP27" s="181">
        <f t="shared" si="0"/>
        <v>0.85468905895032021</v>
      </c>
      <c r="AQ27" s="338"/>
      <c r="AR27" s="371"/>
      <c r="AS27" s="371"/>
      <c r="AT27" s="368"/>
      <c r="AU27" s="365"/>
    </row>
    <row r="28" spans="1:49" ht="31.5" customHeight="1" x14ac:dyDescent="0.25">
      <c r="A28" s="372" t="s">
        <v>14</v>
      </c>
      <c r="B28" s="373"/>
      <c r="C28" s="373"/>
      <c r="D28" s="373"/>
      <c r="E28" s="373"/>
      <c r="F28" s="374"/>
      <c r="G28" s="52" t="s">
        <v>9</v>
      </c>
      <c r="H28" s="85">
        <f t="shared" si="1"/>
        <v>21694913280</v>
      </c>
      <c r="I28" s="142">
        <v>2667676019.6499996</v>
      </c>
      <c r="J28" s="142">
        <f>J11+J17+J23</f>
        <v>2667676020</v>
      </c>
      <c r="K28" s="142">
        <v>2745067489</v>
      </c>
      <c r="L28" s="142">
        <f>L11+L17+L23</f>
        <v>2732254199</v>
      </c>
      <c r="M28" s="142">
        <v>3970271000</v>
      </c>
      <c r="N28" s="142">
        <f>N11+N17+N23</f>
        <v>3784271000</v>
      </c>
      <c r="O28" s="142">
        <f>O11+O17+O23</f>
        <v>3770271000</v>
      </c>
      <c r="P28" s="142">
        <f>P11+P17+P23</f>
        <v>3770271000</v>
      </c>
      <c r="Q28" s="142">
        <f>Q11+Q17+Q23</f>
        <v>3970271000</v>
      </c>
      <c r="R28" s="142">
        <v>3955895025</v>
      </c>
      <c r="S28" s="142">
        <f>S11+S17+S23</f>
        <v>5230933000</v>
      </c>
      <c r="T28" s="142">
        <f>T11+T17+T23</f>
        <v>5230933000</v>
      </c>
      <c r="U28" s="142">
        <f>U11+U17+U23</f>
        <v>5230933000</v>
      </c>
      <c r="V28" s="142">
        <f>V11+V17+V23</f>
        <v>5230933000</v>
      </c>
      <c r="W28" s="142">
        <f>W11+W17+W23</f>
        <v>5230933000</v>
      </c>
      <c r="X28" s="142">
        <v>5227880996</v>
      </c>
      <c r="Y28" s="142">
        <f>Y11+Y17+Y23</f>
        <v>6681800000</v>
      </c>
      <c r="Z28" s="142">
        <f>Z11+Z17+Z23</f>
        <v>6681800000</v>
      </c>
      <c r="AA28" s="207">
        <f>AA11+AA17+AA23</f>
        <v>6681800000</v>
      </c>
      <c r="AB28" s="142"/>
      <c r="AC28" s="142"/>
      <c r="AD28" s="142"/>
      <c r="AE28" s="142">
        <f>AE11+AE17+AE23</f>
        <v>3097083060</v>
      </c>
      <c r="AF28" s="142"/>
      <c r="AG28" s="142"/>
      <c r="AH28" s="142"/>
      <c r="AI28" s="142"/>
      <c r="AJ28" s="142"/>
      <c r="AK28" s="142">
        <f>AK11+AK17+AK23</f>
        <v>3559080000</v>
      </c>
      <c r="AL28" s="207">
        <f>AL11+AL17+AL23</f>
        <v>5916501000</v>
      </c>
      <c r="AM28" s="160"/>
      <c r="AN28" s="160"/>
      <c r="AO28" s="150">
        <f t="shared" si="3"/>
        <v>0.88546514412284116</v>
      </c>
      <c r="AP28" s="150">
        <f t="shared" si="0"/>
        <v>0.8219683107209913</v>
      </c>
      <c r="AQ28" s="354"/>
      <c r="AR28" s="355"/>
      <c r="AS28" s="355"/>
      <c r="AT28" s="355"/>
      <c r="AU28" s="356"/>
    </row>
    <row r="29" spans="1:49" ht="28.5" customHeight="1" x14ac:dyDescent="0.25">
      <c r="A29" s="372"/>
      <c r="B29" s="373"/>
      <c r="C29" s="373"/>
      <c r="D29" s="373"/>
      <c r="E29" s="373"/>
      <c r="F29" s="374"/>
      <c r="G29" s="56" t="s">
        <v>11</v>
      </c>
      <c r="H29" s="85">
        <f t="shared" si="1"/>
        <v>2317821966</v>
      </c>
      <c r="I29" s="88">
        <v>0</v>
      </c>
      <c r="J29" s="88">
        <v>0</v>
      </c>
      <c r="K29" s="88">
        <v>0</v>
      </c>
      <c r="L29" s="88">
        <v>0</v>
      </c>
      <c r="M29" s="88">
        <v>1068743556</v>
      </c>
      <c r="N29" s="93">
        <f>+N13+N19+N25</f>
        <v>1071968122</v>
      </c>
      <c r="O29" s="93">
        <f>+O13+O19+O25</f>
        <v>1068812298</v>
      </c>
      <c r="P29" s="93">
        <f>+P13+P19+P25</f>
        <v>1068743556</v>
      </c>
      <c r="Q29" s="93">
        <f>+Q13+Q19+Q25</f>
        <v>1068743556</v>
      </c>
      <c r="R29" s="93">
        <f t="shared" ref="R29:W29" si="4">R13+R19+R25</f>
        <v>1068743555</v>
      </c>
      <c r="S29" s="93">
        <f t="shared" si="4"/>
        <v>587535927</v>
      </c>
      <c r="T29" s="93">
        <f t="shared" si="4"/>
        <v>587535927</v>
      </c>
      <c r="U29" s="93">
        <f t="shared" si="4"/>
        <v>587535927</v>
      </c>
      <c r="V29" s="93">
        <f t="shared" si="4"/>
        <v>587535927</v>
      </c>
      <c r="W29" s="93">
        <f t="shared" si="4"/>
        <v>584839027</v>
      </c>
      <c r="X29" s="93">
        <v>584839027</v>
      </c>
      <c r="Y29" s="93">
        <f>Y25+Y19+Y13</f>
        <v>664239384</v>
      </c>
      <c r="Z29" s="93">
        <f>Z25+Z19+Z13</f>
        <v>664239384</v>
      </c>
      <c r="AA29" s="208">
        <f>AA25+AA19+AA13</f>
        <v>664239384</v>
      </c>
      <c r="AB29" s="93"/>
      <c r="AC29" s="93"/>
      <c r="AD29" s="93"/>
      <c r="AE29" s="93">
        <v>0</v>
      </c>
      <c r="AF29" s="93"/>
      <c r="AG29" s="93"/>
      <c r="AH29" s="93"/>
      <c r="AI29" s="93"/>
      <c r="AJ29" s="93"/>
      <c r="AK29" s="93">
        <f>AK13+AK19+AK25</f>
        <v>245169019</v>
      </c>
      <c r="AL29" s="208">
        <f>AL13+AL19+AL25</f>
        <v>643266901</v>
      </c>
      <c r="AM29" s="161"/>
      <c r="AN29" s="162"/>
      <c r="AO29" s="150">
        <f t="shared" si="3"/>
        <v>0.96842631812388891</v>
      </c>
      <c r="AP29" s="150">
        <f t="shared" si="0"/>
        <v>0.99095164196920893</v>
      </c>
      <c r="AQ29" s="357"/>
      <c r="AR29" s="358"/>
      <c r="AS29" s="358"/>
      <c r="AT29" s="358"/>
      <c r="AU29" s="359"/>
    </row>
    <row r="30" spans="1:49" ht="35.25" customHeight="1" thickBot="1" x14ac:dyDescent="0.3">
      <c r="A30" s="375"/>
      <c r="B30" s="376"/>
      <c r="C30" s="376"/>
      <c r="D30" s="376"/>
      <c r="E30" s="376"/>
      <c r="F30" s="377"/>
      <c r="G30" s="55" t="s">
        <v>14</v>
      </c>
      <c r="H30" s="85">
        <f t="shared" si="1"/>
        <v>24012735247</v>
      </c>
      <c r="I30" s="143">
        <v>2667676019.6499996</v>
      </c>
      <c r="J30" s="143">
        <f>+J28</f>
        <v>2667676020</v>
      </c>
      <c r="K30" s="143">
        <v>2745067489</v>
      </c>
      <c r="L30" s="143">
        <f>+L28</f>
        <v>2732254199</v>
      </c>
      <c r="M30" s="143">
        <v>5039014556</v>
      </c>
      <c r="N30" s="143">
        <f>N28+N29</f>
        <v>4856239122</v>
      </c>
      <c r="O30" s="143">
        <f>O28+O29</f>
        <v>4839083298</v>
      </c>
      <c r="P30" s="143">
        <f>P28+P29</f>
        <v>4839014556</v>
      </c>
      <c r="Q30" s="143">
        <f>Q28+Q29</f>
        <v>5039014556</v>
      </c>
      <c r="R30" s="143">
        <v>5024638581</v>
      </c>
      <c r="S30" s="143">
        <f>S28+S29</f>
        <v>5818468927</v>
      </c>
      <c r="T30" s="143">
        <f>T28+T29</f>
        <v>5818468927</v>
      </c>
      <c r="U30" s="143">
        <f>U28+U29</f>
        <v>5818468927</v>
      </c>
      <c r="V30" s="143">
        <f>V28+V29</f>
        <v>5818468927</v>
      </c>
      <c r="W30" s="143">
        <f>W28+W29</f>
        <v>5815772027</v>
      </c>
      <c r="X30" s="143">
        <v>5812720023</v>
      </c>
      <c r="Y30" s="143">
        <f>Y28+Y29</f>
        <v>7346039384</v>
      </c>
      <c r="Z30" s="143">
        <f>Z28+Z29</f>
        <v>7346039384</v>
      </c>
      <c r="AA30" s="209">
        <f>AA28+AA29</f>
        <v>7346039384</v>
      </c>
      <c r="AB30" s="143"/>
      <c r="AC30" s="143"/>
      <c r="AD30" s="143"/>
      <c r="AE30" s="143">
        <f>AE28+AE29</f>
        <v>3097083060</v>
      </c>
      <c r="AF30" s="143"/>
      <c r="AG30" s="143"/>
      <c r="AH30" s="143"/>
      <c r="AI30" s="143"/>
      <c r="AJ30" s="143"/>
      <c r="AK30" s="143">
        <f t="shared" ref="AK30:AL30" si="5">AK28+AK29</f>
        <v>3804249019</v>
      </c>
      <c r="AL30" s="209">
        <f t="shared" si="5"/>
        <v>6559767901</v>
      </c>
      <c r="AM30" s="163"/>
      <c r="AN30" s="163"/>
      <c r="AO30" s="181">
        <f t="shared" si="3"/>
        <v>0.89296661208861283</v>
      </c>
      <c r="AP30" s="181">
        <f t="shared" si="0"/>
        <v>0.83827937537914754</v>
      </c>
      <c r="AQ30" s="360"/>
      <c r="AR30" s="361"/>
      <c r="AS30" s="361"/>
      <c r="AT30" s="361"/>
      <c r="AU30" s="362"/>
      <c r="AV30" s="6"/>
      <c r="AW30" s="6"/>
    </row>
    <row r="32" spans="1:49" x14ac:dyDescent="0.25">
      <c r="AL32" s="141"/>
    </row>
    <row r="33" spans="7:14" x14ac:dyDescent="0.25">
      <c r="G33" s="71" t="s">
        <v>130</v>
      </c>
      <c r="H33" s="1"/>
      <c r="I33" s="1"/>
      <c r="J33" s="1"/>
      <c r="K33" s="1"/>
      <c r="L33" s="1"/>
      <c r="M33" s="1"/>
    </row>
    <row r="34" spans="7:14" ht="15.75" customHeight="1" x14ac:dyDescent="0.25">
      <c r="G34" s="73" t="s">
        <v>131</v>
      </c>
      <c r="H34" s="298" t="s">
        <v>132</v>
      </c>
      <c r="I34" s="298"/>
      <c r="J34" s="298"/>
      <c r="K34" s="298"/>
      <c r="L34" s="300" t="s">
        <v>133</v>
      </c>
      <c r="M34" s="300"/>
      <c r="N34" s="300"/>
    </row>
    <row r="35" spans="7:14" x14ac:dyDescent="0.25">
      <c r="G35" s="72">
        <v>11</v>
      </c>
      <c r="H35" s="299" t="s">
        <v>134</v>
      </c>
      <c r="I35" s="299"/>
      <c r="J35" s="299"/>
      <c r="K35" s="299"/>
      <c r="L35" s="301" t="s">
        <v>136</v>
      </c>
      <c r="M35" s="301"/>
      <c r="N35" s="301"/>
    </row>
  </sheetData>
  <mergeCells count="65">
    <mergeCell ref="A28:F30"/>
    <mergeCell ref="A22:A27"/>
    <mergeCell ref="B22:B27"/>
    <mergeCell ref="C22:C27"/>
    <mergeCell ref="D22:D27"/>
    <mergeCell ref="A10:A15"/>
    <mergeCell ref="A16:A21"/>
    <mergeCell ref="E10:E27"/>
    <mergeCell ref="F10:F27"/>
    <mergeCell ref="AQ28:AU30"/>
    <mergeCell ref="AU10:AU15"/>
    <mergeCell ref="AR10:AR15"/>
    <mergeCell ref="AT22:AT27"/>
    <mergeCell ref="AU22:AU27"/>
    <mergeCell ref="AT16:AT21"/>
    <mergeCell ref="AU16:AU21"/>
    <mergeCell ref="AS10:AS15"/>
    <mergeCell ref="AT10:AT15"/>
    <mergeCell ref="AS16:AS21"/>
    <mergeCell ref="AR22:AR27"/>
    <mergeCell ref="AS22:AS27"/>
    <mergeCell ref="AQ22:AQ27"/>
    <mergeCell ref="A7:A9"/>
    <mergeCell ref="AS7:AS9"/>
    <mergeCell ref="AT7:AT9"/>
    <mergeCell ref="AP7:AP9"/>
    <mergeCell ref="B7:D8"/>
    <mergeCell ref="J7:AJ7"/>
    <mergeCell ref="AF8:AJ8"/>
    <mergeCell ref="I8:L8"/>
    <mergeCell ref="M8:R8"/>
    <mergeCell ref="S8:X8"/>
    <mergeCell ref="Y8:AD8"/>
    <mergeCell ref="AK8:AN8"/>
    <mergeCell ref="F7:F9"/>
    <mergeCell ref="AK7:AN7"/>
    <mergeCell ref="AR7:AR9"/>
    <mergeCell ref="AU7:AU9"/>
    <mergeCell ref="B10:B15"/>
    <mergeCell ref="C10:C15"/>
    <mergeCell ref="D10:D15"/>
    <mergeCell ref="B16:B21"/>
    <mergeCell ref="C16:C21"/>
    <mergeCell ref="AQ10:AQ15"/>
    <mergeCell ref="AQ7:AQ9"/>
    <mergeCell ref="AQ16:AQ21"/>
    <mergeCell ref="AR16:AR21"/>
    <mergeCell ref="E7:E9"/>
    <mergeCell ref="G7:G9"/>
    <mergeCell ref="D16:D21"/>
    <mergeCell ref="A1:E3"/>
    <mergeCell ref="A4:P4"/>
    <mergeCell ref="A5:P5"/>
    <mergeCell ref="AM3:AU3"/>
    <mergeCell ref="F1:AU1"/>
    <mergeCell ref="F3:AL3"/>
    <mergeCell ref="Q4:AU4"/>
    <mergeCell ref="Q5:AU5"/>
    <mergeCell ref="F2:AU2"/>
    <mergeCell ref="H34:K34"/>
    <mergeCell ref="H35:K35"/>
    <mergeCell ref="L34:N34"/>
    <mergeCell ref="L35:N35"/>
    <mergeCell ref="AO7:AO9"/>
    <mergeCell ref="H7:H9"/>
  </mergeCells>
  <dataValidations disablePrompts="1" count="1">
    <dataValidation type="list" allowBlank="1" showInputMessage="1" showErrorMessage="1" sqref="D10:D27" xr:uid="{00000000-0002-0000-0100-000000000000}">
      <formula1>"suma, creciente"</formula1>
    </dataValidation>
  </dataValidations>
  <printOptions horizontalCentered="1" verticalCentered="1"/>
  <pageMargins left="0" right="0" top="0" bottom="0" header="0.31496062992125984" footer="0"/>
  <pageSetup scale="4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93"/>
  <sheetViews>
    <sheetView topLeftCell="C1" zoomScale="80" zoomScaleNormal="80" workbookViewId="0">
      <selection activeCell="V6" sqref="V6:V7"/>
    </sheetView>
  </sheetViews>
  <sheetFormatPr baseColWidth="10" defaultRowHeight="12.75" x14ac:dyDescent="0.25"/>
  <cols>
    <col min="1" max="1" width="8.42578125" style="9" customWidth="1"/>
    <col min="2" max="2" width="10" style="9" customWidth="1"/>
    <col min="3" max="3" width="28.7109375" style="20" customWidth="1"/>
    <col min="4" max="4" width="6.140625" style="9" customWidth="1"/>
    <col min="5" max="5" width="7.85546875" style="9" customWidth="1"/>
    <col min="6" max="6" width="11.7109375" style="9" customWidth="1"/>
    <col min="7" max="7" width="7" style="9" customWidth="1"/>
    <col min="8" max="8" width="6.7109375" style="9" customWidth="1"/>
    <col min="9" max="13" width="7" style="9" customWidth="1"/>
    <col min="14" max="14" width="7" style="10" customWidth="1"/>
    <col min="15" max="18" width="9.5703125" style="10" customWidth="1"/>
    <col min="19" max="19" width="9" style="134" customWidth="1"/>
    <col min="20" max="20" width="8.5703125" style="10" customWidth="1"/>
    <col min="21" max="21" width="7.42578125" style="10" customWidth="1"/>
    <col min="22" max="22" width="56" style="13" customWidth="1"/>
    <col min="23" max="33" width="11.42578125" style="13"/>
    <col min="34" max="16384" width="11.42578125" style="9"/>
  </cols>
  <sheetData>
    <row r="1" spans="1:22" s="11" customFormat="1" ht="31.5" customHeight="1" x14ac:dyDescent="0.25">
      <c r="A1" s="303"/>
      <c r="B1" s="304"/>
      <c r="C1" s="304"/>
      <c r="D1" s="388" t="s">
        <v>140</v>
      </c>
      <c r="E1" s="389"/>
      <c r="F1" s="389"/>
      <c r="G1" s="389"/>
      <c r="H1" s="389"/>
      <c r="I1" s="389"/>
      <c r="J1" s="389"/>
      <c r="K1" s="389"/>
      <c r="L1" s="389"/>
      <c r="M1" s="389"/>
      <c r="N1" s="389"/>
      <c r="O1" s="389"/>
      <c r="P1" s="389"/>
      <c r="Q1" s="389"/>
      <c r="R1" s="389"/>
      <c r="S1" s="389"/>
      <c r="T1" s="389"/>
      <c r="U1" s="389"/>
      <c r="V1" s="390"/>
    </row>
    <row r="2" spans="1:22" s="11" customFormat="1" ht="51.75" customHeight="1" x14ac:dyDescent="0.25">
      <c r="A2" s="289"/>
      <c r="B2" s="290"/>
      <c r="C2" s="290"/>
      <c r="D2" s="391" t="s">
        <v>138</v>
      </c>
      <c r="E2" s="392"/>
      <c r="F2" s="392"/>
      <c r="G2" s="392"/>
      <c r="H2" s="392"/>
      <c r="I2" s="392"/>
      <c r="J2" s="392"/>
      <c r="K2" s="392"/>
      <c r="L2" s="392"/>
      <c r="M2" s="392"/>
      <c r="N2" s="392"/>
      <c r="O2" s="392"/>
      <c r="P2" s="392"/>
      <c r="Q2" s="392"/>
      <c r="R2" s="392"/>
      <c r="S2" s="392"/>
      <c r="T2" s="392"/>
      <c r="U2" s="392"/>
      <c r="V2" s="393"/>
    </row>
    <row r="3" spans="1:22" s="11" customFormat="1" ht="43.5" customHeight="1" thickBot="1" x14ac:dyDescent="0.3">
      <c r="A3" s="307"/>
      <c r="B3" s="308"/>
      <c r="C3" s="308"/>
      <c r="D3" s="448" t="s">
        <v>128</v>
      </c>
      <c r="E3" s="266"/>
      <c r="F3" s="266"/>
      <c r="G3" s="266"/>
      <c r="H3" s="266"/>
      <c r="I3" s="266"/>
      <c r="J3" s="266"/>
      <c r="K3" s="266"/>
      <c r="L3" s="266"/>
      <c r="M3" s="266"/>
      <c r="N3" s="266"/>
      <c r="O3" s="266"/>
      <c r="P3" s="266"/>
      <c r="Q3" s="266"/>
      <c r="R3" s="266"/>
      <c r="S3" s="266"/>
      <c r="T3" s="266"/>
      <c r="U3" s="267"/>
      <c r="V3" s="77" t="s">
        <v>129</v>
      </c>
    </row>
    <row r="4" spans="1:22" s="11" customFormat="1" ht="43.5" customHeight="1" thickBot="1" x14ac:dyDescent="0.3">
      <c r="A4" s="402" t="s">
        <v>0</v>
      </c>
      <c r="B4" s="403"/>
      <c r="C4" s="404"/>
      <c r="D4" s="401" t="s">
        <v>141</v>
      </c>
      <c r="E4" s="401"/>
      <c r="F4" s="401"/>
      <c r="G4" s="401"/>
      <c r="H4" s="401"/>
      <c r="I4" s="401"/>
      <c r="J4" s="401"/>
      <c r="K4" s="401"/>
      <c r="L4" s="401"/>
      <c r="M4" s="401"/>
      <c r="N4" s="401"/>
      <c r="O4" s="401"/>
      <c r="P4" s="401"/>
      <c r="Q4" s="401"/>
      <c r="R4" s="401"/>
      <c r="S4" s="401"/>
      <c r="T4" s="401"/>
      <c r="U4" s="401"/>
      <c r="V4" s="401"/>
    </row>
    <row r="5" spans="1:22" s="11" customFormat="1" ht="43.5" customHeight="1" thickBot="1" x14ac:dyDescent="0.3">
      <c r="A5" s="398" t="s">
        <v>2</v>
      </c>
      <c r="B5" s="399"/>
      <c r="C5" s="400"/>
      <c r="D5" s="401" t="s">
        <v>142</v>
      </c>
      <c r="E5" s="401"/>
      <c r="F5" s="401"/>
      <c r="G5" s="401"/>
      <c r="H5" s="401"/>
      <c r="I5" s="401"/>
      <c r="J5" s="401"/>
      <c r="K5" s="401"/>
      <c r="L5" s="401"/>
      <c r="M5" s="401"/>
      <c r="N5" s="401"/>
      <c r="O5" s="401"/>
      <c r="P5" s="401"/>
      <c r="Q5" s="401"/>
      <c r="R5" s="401"/>
      <c r="S5" s="401"/>
      <c r="T5" s="401"/>
      <c r="U5" s="401"/>
      <c r="V5" s="401"/>
    </row>
    <row r="6" spans="1:22" s="12" customFormat="1" ht="42.75" customHeight="1" x14ac:dyDescent="0.25">
      <c r="A6" s="405" t="s">
        <v>58</v>
      </c>
      <c r="B6" s="385" t="s">
        <v>59</v>
      </c>
      <c r="C6" s="394" t="s">
        <v>60</v>
      </c>
      <c r="D6" s="396" t="s">
        <v>61</v>
      </c>
      <c r="E6" s="397"/>
      <c r="F6" s="385" t="s">
        <v>242</v>
      </c>
      <c r="G6" s="385"/>
      <c r="H6" s="385"/>
      <c r="I6" s="385"/>
      <c r="J6" s="385"/>
      <c r="K6" s="385"/>
      <c r="L6" s="385"/>
      <c r="M6" s="385"/>
      <c r="N6" s="385"/>
      <c r="O6" s="385"/>
      <c r="P6" s="385"/>
      <c r="Q6" s="385"/>
      <c r="R6" s="385"/>
      <c r="S6" s="385"/>
      <c r="T6" s="385" t="s">
        <v>65</v>
      </c>
      <c r="U6" s="385"/>
      <c r="V6" s="386" t="s">
        <v>254</v>
      </c>
    </row>
    <row r="7" spans="1:22" s="12" customFormat="1" ht="59.25" customHeight="1" thickBot="1" x14ac:dyDescent="0.3">
      <c r="A7" s="406"/>
      <c r="B7" s="407"/>
      <c r="C7" s="395"/>
      <c r="D7" s="61" t="s">
        <v>62</v>
      </c>
      <c r="E7" s="61" t="s">
        <v>63</v>
      </c>
      <c r="F7" s="61" t="s">
        <v>64</v>
      </c>
      <c r="G7" s="59" t="s">
        <v>15</v>
      </c>
      <c r="H7" s="59" t="s">
        <v>16</v>
      </c>
      <c r="I7" s="59" t="s">
        <v>17</v>
      </c>
      <c r="J7" s="59" t="s">
        <v>18</v>
      </c>
      <c r="K7" s="59" t="s">
        <v>19</v>
      </c>
      <c r="L7" s="59" t="s">
        <v>20</v>
      </c>
      <c r="M7" s="59" t="s">
        <v>21</v>
      </c>
      <c r="N7" s="59" t="s">
        <v>22</v>
      </c>
      <c r="O7" s="59" t="s">
        <v>23</v>
      </c>
      <c r="P7" s="59" t="s">
        <v>24</v>
      </c>
      <c r="Q7" s="59" t="s">
        <v>25</v>
      </c>
      <c r="R7" s="59" t="s">
        <v>26</v>
      </c>
      <c r="S7" s="111" t="s">
        <v>27</v>
      </c>
      <c r="T7" s="60" t="s">
        <v>66</v>
      </c>
      <c r="U7" s="60" t="s">
        <v>67</v>
      </c>
      <c r="V7" s="387"/>
    </row>
    <row r="8" spans="1:22" s="13" customFormat="1" ht="37.5" customHeight="1" x14ac:dyDescent="0.25">
      <c r="A8" s="411" t="s">
        <v>150</v>
      </c>
      <c r="B8" s="408" t="s">
        <v>156</v>
      </c>
      <c r="C8" s="421" t="s">
        <v>157</v>
      </c>
      <c r="D8" s="423" t="s">
        <v>158</v>
      </c>
      <c r="E8" s="425"/>
      <c r="F8" s="63" t="s">
        <v>28</v>
      </c>
      <c r="G8" s="218">
        <v>0.01</v>
      </c>
      <c r="H8" s="219">
        <v>0.02</v>
      </c>
      <c r="I8" s="219">
        <v>0.1</v>
      </c>
      <c r="J8" s="219">
        <v>0.11</v>
      </c>
      <c r="K8" s="219">
        <v>0.11</v>
      </c>
      <c r="L8" s="219">
        <v>0.11</v>
      </c>
      <c r="M8" s="219">
        <v>0.1</v>
      </c>
      <c r="N8" s="219">
        <v>0.11</v>
      </c>
      <c r="O8" s="219">
        <v>0.1</v>
      </c>
      <c r="P8" s="219">
        <v>0.1</v>
      </c>
      <c r="Q8" s="219">
        <v>0.09</v>
      </c>
      <c r="R8" s="219">
        <v>0.04</v>
      </c>
      <c r="S8" s="144">
        <f>SUM(G8:R8)</f>
        <v>0.99999999999999989</v>
      </c>
      <c r="T8" s="426">
        <v>0.35</v>
      </c>
      <c r="U8" s="418">
        <v>0.02</v>
      </c>
      <c r="V8" s="428" t="s">
        <v>247</v>
      </c>
    </row>
    <row r="9" spans="1:22" s="13" customFormat="1" ht="37.5" customHeight="1" thickBot="1" x14ac:dyDescent="0.3">
      <c r="A9" s="412"/>
      <c r="B9" s="409"/>
      <c r="C9" s="422"/>
      <c r="D9" s="424"/>
      <c r="E9" s="420"/>
      <c r="F9" s="64" t="s">
        <v>29</v>
      </c>
      <c r="G9" s="220">
        <v>7.0000000000000007E-2</v>
      </c>
      <c r="H9" s="220">
        <v>0.09</v>
      </c>
      <c r="I9" s="220">
        <v>0.2</v>
      </c>
      <c r="J9" s="220">
        <v>0.19</v>
      </c>
      <c r="K9" s="220">
        <v>0.19</v>
      </c>
      <c r="L9" s="220">
        <v>0.13</v>
      </c>
      <c r="M9" s="221"/>
      <c r="N9" s="221"/>
      <c r="O9" s="221"/>
      <c r="P9" s="221"/>
      <c r="Q9" s="221"/>
      <c r="R9" s="221"/>
      <c r="S9" s="145">
        <f>SUM(G9:R9)</f>
        <v>0.87</v>
      </c>
      <c r="T9" s="427"/>
      <c r="U9" s="419"/>
      <c r="V9" s="429"/>
    </row>
    <row r="10" spans="1:22" s="13" customFormat="1" ht="37.5" customHeight="1" x14ac:dyDescent="0.25">
      <c r="A10" s="412"/>
      <c r="B10" s="409"/>
      <c r="C10" s="422" t="s">
        <v>159</v>
      </c>
      <c r="D10" s="424" t="s">
        <v>158</v>
      </c>
      <c r="E10" s="420"/>
      <c r="F10" s="63" t="s">
        <v>28</v>
      </c>
      <c r="G10" s="222">
        <v>0</v>
      </c>
      <c r="H10" s="222">
        <v>0.02</v>
      </c>
      <c r="I10" s="222">
        <v>0.1</v>
      </c>
      <c r="J10" s="222">
        <v>0.11</v>
      </c>
      <c r="K10" s="222">
        <v>0.11</v>
      </c>
      <c r="L10" s="222">
        <v>0.11</v>
      </c>
      <c r="M10" s="222">
        <v>0.1</v>
      </c>
      <c r="N10" s="222">
        <v>0.11</v>
      </c>
      <c r="O10" s="222">
        <v>0.1</v>
      </c>
      <c r="P10" s="222">
        <v>0.1</v>
      </c>
      <c r="Q10" s="222">
        <v>0.1</v>
      </c>
      <c r="R10" s="222">
        <v>0.04</v>
      </c>
      <c r="S10" s="144">
        <f>SUM(G10:R10)</f>
        <v>1</v>
      </c>
      <c r="T10" s="427"/>
      <c r="U10" s="416">
        <v>0.33</v>
      </c>
      <c r="V10" s="414" t="s">
        <v>248</v>
      </c>
    </row>
    <row r="11" spans="1:22" s="13" customFormat="1" ht="62.25" customHeight="1" thickBot="1" x14ac:dyDescent="0.3">
      <c r="A11" s="413"/>
      <c r="B11" s="410"/>
      <c r="C11" s="430"/>
      <c r="D11" s="431"/>
      <c r="E11" s="420"/>
      <c r="F11" s="64" t="s">
        <v>29</v>
      </c>
      <c r="G11" s="220">
        <v>0</v>
      </c>
      <c r="H11" s="220">
        <v>0.01</v>
      </c>
      <c r="I11" s="220">
        <v>0.06</v>
      </c>
      <c r="J11" s="220">
        <v>0.09</v>
      </c>
      <c r="K11" s="220">
        <v>0.13</v>
      </c>
      <c r="L11" s="220">
        <v>0.17</v>
      </c>
      <c r="M11" s="221"/>
      <c r="N11" s="221"/>
      <c r="O11" s="221"/>
      <c r="P11" s="221"/>
      <c r="Q11" s="221"/>
      <c r="R11" s="221"/>
      <c r="S11" s="145">
        <f>SUM(G11:R11)</f>
        <v>0.45999999999999996</v>
      </c>
      <c r="T11" s="427"/>
      <c r="U11" s="417"/>
      <c r="V11" s="415"/>
    </row>
    <row r="12" spans="1:22" s="13" customFormat="1" ht="44.25" customHeight="1" x14ac:dyDescent="0.25">
      <c r="A12" s="445" t="s">
        <v>152</v>
      </c>
      <c r="B12" s="458" t="s">
        <v>160</v>
      </c>
      <c r="C12" s="433" t="s">
        <v>237</v>
      </c>
      <c r="D12" s="423" t="s">
        <v>158</v>
      </c>
      <c r="E12" s="439"/>
      <c r="F12" s="62" t="s">
        <v>28</v>
      </c>
      <c r="G12" s="223">
        <v>0</v>
      </c>
      <c r="H12" s="223">
        <v>0.02</v>
      </c>
      <c r="I12" s="223">
        <v>7.0000000000000007E-2</v>
      </c>
      <c r="J12" s="223">
        <v>0.11</v>
      </c>
      <c r="K12" s="223">
        <v>0.11</v>
      </c>
      <c r="L12" s="223">
        <v>0.12</v>
      </c>
      <c r="M12" s="223">
        <v>0.1</v>
      </c>
      <c r="N12" s="223">
        <v>0.11</v>
      </c>
      <c r="O12" s="223">
        <v>0.12</v>
      </c>
      <c r="P12" s="223">
        <v>0.11</v>
      </c>
      <c r="Q12" s="223">
        <v>0.1</v>
      </c>
      <c r="R12" s="223">
        <v>0.03</v>
      </c>
      <c r="S12" s="146">
        <f t="shared" ref="S12:S13" si="0">SUM(G12:R12)</f>
        <v>1</v>
      </c>
      <c r="T12" s="442">
        <v>0.45</v>
      </c>
      <c r="U12" s="449">
        <v>0.2</v>
      </c>
      <c r="V12" s="428" t="s">
        <v>249</v>
      </c>
    </row>
    <row r="13" spans="1:22" s="13" customFormat="1" ht="44.25" customHeight="1" thickBot="1" x14ac:dyDescent="0.3">
      <c r="A13" s="446"/>
      <c r="B13" s="459"/>
      <c r="C13" s="434"/>
      <c r="D13" s="424"/>
      <c r="E13" s="420"/>
      <c r="F13" s="64" t="s">
        <v>29</v>
      </c>
      <c r="G13" s="220">
        <v>0</v>
      </c>
      <c r="H13" s="220">
        <v>0.02</v>
      </c>
      <c r="I13" s="220">
        <v>7.0000000000000007E-2</v>
      </c>
      <c r="J13" s="220">
        <v>0.11</v>
      </c>
      <c r="K13" s="220">
        <v>0.11</v>
      </c>
      <c r="L13" s="220">
        <v>0.13</v>
      </c>
      <c r="M13" s="221"/>
      <c r="N13" s="221"/>
      <c r="O13" s="221"/>
      <c r="P13" s="221"/>
      <c r="Q13" s="221"/>
      <c r="R13" s="221"/>
      <c r="S13" s="145">
        <f t="shared" si="0"/>
        <v>0.44</v>
      </c>
      <c r="T13" s="427"/>
      <c r="U13" s="450"/>
      <c r="V13" s="429"/>
    </row>
    <row r="14" spans="1:22" s="13" customFormat="1" ht="38.25" customHeight="1" x14ac:dyDescent="0.25">
      <c r="A14" s="446"/>
      <c r="B14" s="459"/>
      <c r="C14" s="435" t="s">
        <v>238</v>
      </c>
      <c r="D14" s="424" t="s">
        <v>158</v>
      </c>
      <c r="E14" s="420"/>
      <c r="F14" s="63" t="s">
        <v>28</v>
      </c>
      <c r="G14" s="222">
        <v>0.01</v>
      </c>
      <c r="H14" s="222">
        <v>0.02</v>
      </c>
      <c r="I14" s="222">
        <v>7.0000000000000007E-2</v>
      </c>
      <c r="J14" s="222">
        <v>0.12</v>
      </c>
      <c r="K14" s="222">
        <v>0.12</v>
      </c>
      <c r="L14" s="222">
        <v>0.12</v>
      </c>
      <c r="M14" s="224">
        <v>0.1</v>
      </c>
      <c r="N14" s="224">
        <v>0.11</v>
      </c>
      <c r="O14" s="224">
        <v>0.11</v>
      </c>
      <c r="P14" s="224">
        <v>0.12</v>
      </c>
      <c r="Q14" s="224">
        <v>0.06</v>
      </c>
      <c r="R14" s="224">
        <v>0.04</v>
      </c>
      <c r="S14" s="144">
        <f>SUM(G16:R16)</f>
        <v>1</v>
      </c>
      <c r="T14" s="427"/>
      <c r="U14" s="451">
        <v>0.2</v>
      </c>
      <c r="V14" s="443" t="s">
        <v>245</v>
      </c>
    </row>
    <row r="15" spans="1:22" s="13" customFormat="1" ht="38.25" customHeight="1" thickBot="1" x14ac:dyDescent="0.3">
      <c r="A15" s="446"/>
      <c r="B15" s="459"/>
      <c r="C15" s="434"/>
      <c r="D15" s="424"/>
      <c r="E15" s="420"/>
      <c r="F15" s="64" t="s">
        <v>29</v>
      </c>
      <c r="G15" s="220">
        <v>0.02</v>
      </c>
      <c r="H15" s="220">
        <v>0.04</v>
      </c>
      <c r="I15" s="220">
        <v>7.0000000000000007E-2</v>
      </c>
      <c r="J15" s="220">
        <v>0.12</v>
      </c>
      <c r="K15" s="220">
        <v>0.12</v>
      </c>
      <c r="L15" s="220">
        <v>0.11</v>
      </c>
      <c r="M15" s="221"/>
      <c r="N15" s="221"/>
      <c r="O15" s="221"/>
      <c r="P15" s="221"/>
      <c r="Q15" s="221"/>
      <c r="R15" s="221"/>
      <c r="S15" s="145">
        <f>SUM(G15:R15)</f>
        <v>0.48</v>
      </c>
      <c r="T15" s="427"/>
      <c r="U15" s="450"/>
      <c r="V15" s="444"/>
    </row>
    <row r="16" spans="1:22" s="13" customFormat="1" ht="37.5" customHeight="1" x14ac:dyDescent="0.25">
      <c r="A16" s="446"/>
      <c r="B16" s="459"/>
      <c r="C16" s="435" t="s">
        <v>239</v>
      </c>
      <c r="D16" s="424" t="s">
        <v>158</v>
      </c>
      <c r="E16" s="420"/>
      <c r="F16" s="63" t="s">
        <v>28</v>
      </c>
      <c r="G16" s="222">
        <v>0.01</v>
      </c>
      <c r="H16" s="222">
        <v>0.02</v>
      </c>
      <c r="I16" s="222">
        <v>0.09</v>
      </c>
      <c r="J16" s="222">
        <v>0.09</v>
      </c>
      <c r="K16" s="222">
        <v>0.1</v>
      </c>
      <c r="L16" s="222">
        <v>0.12</v>
      </c>
      <c r="M16" s="224">
        <v>0.12</v>
      </c>
      <c r="N16" s="224">
        <v>0.1</v>
      </c>
      <c r="O16" s="224">
        <v>0.1</v>
      </c>
      <c r="P16" s="224">
        <v>0.1</v>
      </c>
      <c r="Q16" s="224">
        <v>0.09</v>
      </c>
      <c r="R16" s="224">
        <v>0.06</v>
      </c>
      <c r="S16" s="144">
        <f>SUM(G16:R16)</f>
        <v>1</v>
      </c>
      <c r="T16" s="427"/>
      <c r="U16" s="452">
        <v>0.01</v>
      </c>
      <c r="V16" s="443" t="s">
        <v>244</v>
      </c>
    </row>
    <row r="17" spans="1:33" s="13" customFormat="1" ht="37.5" customHeight="1" thickBot="1" x14ac:dyDescent="0.3">
      <c r="A17" s="446"/>
      <c r="B17" s="459"/>
      <c r="C17" s="434"/>
      <c r="D17" s="424"/>
      <c r="E17" s="420"/>
      <c r="F17" s="64" t="s">
        <v>29</v>
      </c>
      <c r="G17" s="225">
        <v>0.05</v>
      </c>
      <c r="H17" s="220">
        <v>0.04</v>
      </c>
      <c r="I17" s="220">
        <v>0.09</v>
      </c>
      <c r="J17" s="220">
        <v>0.09</v>
      </c>
      <c r="K17" s="220">
        <v>0.1</v>
      </c>
      <c r="L17" s="220">
        <v>0.11</v>
      </c>
      <c r="M17" s="221"/>
      <c r="N17" s="221"/>
      <c r="O17" s="221"/>
      <c r="P17" s="221"/>
      <c r="Q17" s="221"/>
      <c r="R17" s="221"/>
      <c r="S17" s="145">
        <f t="shared" ref="S17:S21" si="1">SUM(G17:R17)</f>
        <v>0.48</v>
      </c>
      <c r="T17" s="427"/>
      <c r="U17" s="453"/>
      <c r="V17" s="444"/>
    </row>
    <row r="18" spans="1:33" s="22" customFormat="1" ht="45" customHeight="1" x14ac:dyDescent="0.25">
      <c r="A18" s="446"/>
      <c r="B18" s="459"/>
      <c r="C18" s="435" t="s">
        <v>240</v>
      </c>
      <c r="D18" s="424" t="s">
        <v>158</v>
      </c>
      <c r="E18" s="432"/>
      <c r="F18" s="63" t="s">
        <v>28</v>
      </c>
      <c r="G18" s="224">
        <v>0.01</v>
      </c>
      <c r="H18" s="224">
        <v>0.02</v>
      </c>
      <c r="I18" s="224">
        <v>0.1</v>
      </c>
      <c r="J18" s="224">
        <v>0.1</v>
      </c>
      <c r="K18" s="224">
        <v>0.11</v>
      </c>
      <c r="L18" s="224">
        <v>0.11</v>
      </c>
      <c r="M18" s="224">
        <v>0.1</v>
      </c>
      <c r="N18" s="224">
        <v>0.11</v>
      </c>
      <c r="O18" s="224">
        <v>0.11</v>
      </c>
      <c r="P18" s="224">
        <v>0.1</v>
      </c>
      <c r="Q18" s="224">
        <v>0.08</v>
      </c>
      <c r="R18" s="224">
        <v>0.05</v>
      </c>
      <c r="S18" s="144">
        <f t="shared" si="1"/>
        <v>1</v>
      </c>
      <c r="T18" s="427"/>
      <c r="U18" s="452">
        <v>0.04</v>
      </c>
      <c r="V18" s="443" t="s">
        <v>243</v>
      </c>
    </row>
    <row r="19" spans="1:33" s="22" customFormat="1" ht="45" customHeight="1" thickBot="1" x14ac:dyDescent="0.3">
      <c r="A19" s="447"/>
      <c r="B19" s="460"/>
      <c r="C19" s="436"/>
      <c r="D19" s="431"/>
      <c r="E19" s="432"/>
      <c r="F19" s="64" t="s">
        <v>29</v>
      </c>
      <c r="G19" s="225">
        <v>0.01</v>
      </c>
      <c r="H19" s="220">
        <v>0.03</v>
      </c>
      <c r="I19" s="220">
        <v>0.1</v>
      </c>
      <c r="J19" s="220">
        <v>0.1</v>
      </c>
      <c r="K19" s="220">
        <v>0.11</v>
      </c>
      <c r="L19" s="220">
        <v>0.1</v>
      </c>
      <c r="M19" s="221"/>
      <c r="N19" s="221"/>
      <c r="O19" s="221"/>
      <c r="P19" s="221"/>
      <c r="Q19" s="221"/>
      <c r="R19" s="221"/>
      <c r="S19" s="145">
        <f t="shared" si="1"/>
        <v>0.45000000000000007</v>
      </c>
      <c r="T19" s="427"/>
      <c r="U19" s="454"/>
      <c r="V19" s="444"/>
    </row>
    <row r="20" spans="1:33" s="11" customFormat="1" ht="46.5" customHeight="1" x14ac:dyDescent="0.25">
      <c r="A20" s="411" t="s">
        <v>161</v>
      </c>
      <c r="B20" s="408" t="s">
        <v>162</v>
      </c>
      <c r="C20" s="421" t="s">
        <v>241</v>
      </c>
      <c r="D20" s="424" t="s">
        <v>158</v>
      </c>
      <c r="E20" s="438"/>
      <c r="F20" s="63" t="s">
        <v>28</v>
      </c>
      <c r="G20" s="226">
        <v>0.08</v>
      </c>
      <c r="H20" s="226">
        <v>0.08</v>
      </c>
      <c r="I20" s="226">
        <v>0.08</v>
      </c>
      <c r="J20" s="226">
        <v>0.08</v>
      </c>
      <c r="K20" s="226">
        <v>0.08</v>
      </c>
      <c r="L20" s="226">
        <v>0.1</v>
      </c>
      <c r="M20" s="226">
        <v>0.1</v>
      </c>
      <c r="N20" s="226">
        <v>0.08</v>
      </c>
      <c r="O20" s="226">
        <v>0.08</v>
      </c>
      <c r="P20" s="226">
        <v>0.08</v>
      </c>
      <c r="Q20" s="226">
        <v>0.08</v>
      </c>
      <c r="R20" s="226">
        <v>0.08</v>
      </c>
      <c r="S20" s="144">
        <f t="shared" si="1"/>
        <v>0.99999999999999978</v>
      </c>
      <c r="T20" s="440">
        <v>0.2</v>
      </c>
      <c r="U20" s="455">
        <v>0.2</v>
      </c>
      <c r="V20" s="437" t="s">
        <v>250</v>
      </c>
      <c r="W20" s="12"/>
      <c r="X20" s="12"/>
      <c r="Y20" s="12"/>
      <c r="Z20" s="12"/>
      <c r="AA20" s="12"/>
      <c r="AB20" s="12"/>
      <c r="AC20" s="12"/>
      <c r="AD20" s="12"/>
    </row>
    <row r="21" spans="1:33" s="11" customFormat="1" ht="76.5" customHeight="1" thickBot="1" x14ac:dyDescent="0.3">
      <c r="A21" s="413"/>
      <c r="B21" s="410"/>
      <c r="C21" s="430"/>
      <c r="D21" s="431"/>
      <c r="E21" s="439"/>
      <c r="F21" s="64" t="s">
        <v>29</v>
      </c>
      <c r="G21" s="220">
        <v>0.08</v>
      </c>
      <c r="H21" s="220">
        <v>0.08</v>
      </c>
      <c r="I21" s="220">
        <v>0.08</v>
      </c>
      <c r="J21" s="220">
        <v>0.08</v>
      </c>
      <c r="K21" s="220">
        <v>0.08</v>
      </c>
      <c r="L21" s="220">
        <v>0.1</v>
      </c>
      <c r="M21" s="221"/>
      <c r="N21" s="221"/>
      <c r="O21" s="221"/>
      <c r="P21" s="221"/>
      <c r="Q21" s="221"/>
      <c r="R21" s="221"/>
      <c r="S21" s="145">
        <f t="shared" si="1"/>
        <v>0.5</v>
      </c>
      <c r="T21" s="441"/>
      <c r="U21" s="456"/>
      <c r="V21" s="437"/>
      <c r="W21" s="12"/>
      <c r="X21" s="12"/>
      <c r="Y21" s="12"/>
      <c r="Z21" s="12"/>
      <c r="AA21" s="12"/>
      <c r="AB21" s="12"/>
      <c r="AC21" s="12"/>
      <c r="AD21" s="12"/>
    </row>
    <row r="22" spans="1:33" s="15" customFormat="1" ht="18.75" customHeight="1" thickBot="1" x14ac:dyDescent="0.3">
      <c r="A22" s="457" t="s">
        <v>30</v>
      </c>
      <c r="B22" s="395"/>
      <c r="C22" s="395"/>
      <c r="D22" s="395"/>
      <c r="E22" s="395"/>
      <c r="F22" s="395"/>
      <c r="G22" s="395"/>
      <c r="H22" s="395"/>
      <c r="I22" s="395"/>
      <c r="J22" s="395"/>
      <c r="K22" s="395"/>
      <c r="L22" s="395"/>
      <c r="M22" s="395"/>
      <c r="N22" s="395"/>
      <c r="O22" s="395"/>
      <c r="P22" s="395"/>
      <c r="Q22" s="395"/>
      <c r="R22" s="395"/>
      <c r="S22" s="395"/>
      <c r="T22" s="95">
        <f>SUM(T8:T21)</f>
        <v>1</v>
      </c>
      <c r="U22" s="191">
        <f>SUM(U8:U21)</f>
        <v>1</v>
      </c>
      <c r="V22" s="384"/>
      <c r="W22" s="14"/>
      <c r="X22" s="14"/>
      <c r="Y22" s="14"/>
      <c r="Z22" s="14"/>
      <c r="AA22" s="14"/>
      <c r="AB22" s="14"/>
      <c r="AC22" s="14"/>
      <c r="AD22" s="14"/>
      <c r="AE22" s="14"/>
      <c r="AF22" s="14"/>
      <c r="AG22" s="14"/>
    </row>
    <row r="23" spans="1:33" x14ac:dyDescent="0.25">
      <c r="A23" s="13"/>
      <c r="B23" s="13"/>
      <c r="C23" s="19"/>
      <c r="D23" s="13"/>
      <c r="E23" s="13"/>
      <c r="F23" s="13"/>
      <c r="G23" s="13"/>
      <c r="H23" s="13"/>
      <c r="I23" s="13"/>
      <c r="J23" s="13"/>
      <c r="K23" s="13"/>
      <c r="L23" s="13"/>
      <c r="M23" s="13"/>
      <c r="N23" s="16"/>
      <c r="O23" s="16"/>
      <c r="P23" s="16"/>
      <c r="Q23" s="16"/>
      <c r="R23" s="16"/>
      <c r="S23" s="133"/>
      <c r="T23" s="16"/>
      <c r="U23" s="16"/>
      <c r="V23" s="384"/>
    </row>
    <row r="24" spans="1:33" x14ac:dyDescent="0.25">
      <c r="A24" s="13"/>
      <c r="B24" s="13"/>
      <c r="C24" s="19"/>
      <c r="D24" s="13"/>
      <c r="E24" s="13"/>
      <c r="F24" s="13"/>
      <c r="G24" s="13"/>
      <c r="H24" s="13"/>
      <c r="I24" s="13"/>
      <c r="J24" s="13"/>
      <c r="K24" s="13"/>
      <c r="L24" s="13"/>
      <c r="M24" s="13"/>
      <c r="N24" s="16"/>
      <c r="O24" s="16"/>
      <c r="P24" s="16"/>
      <c r="Q24" s="16"/>
      <c r="R24" s="16"/>
      <c r="S24" s="133"/>
      <c r="T24" s="16"/>
      <c r="U24" s="16"/>
      <c r="V24" s="384"/>
    </row>
    <row r="25" spans="1:33" ht="15" x14ac:dyDescent="0.25">
      <c r="A25" s="71" t="s">
        <v>130</v>
      </c>
      <c r="B25" s="4"/>
      <c r="C25" s="4"/>
      <c r="D25" s="4"/>
      <c r="E25" s="4"/>
      <c r="F25" s="4"/>
      <c r="G25" s="4"/>
      <c r="H25" s="22"/>
      <c r="I25" s="13"/>
      <c r="J25" s="13"/>
      <c r="K25" s="13"/>
      <c r="L25" s="13"/>
      <c r="M25" s="13"/>
      <c r="N25" s="16"/>
      <c r="O25" s="16"/>
      <c r="P25" s="16"/>
      <c r="Q25" s="16"/>
      <c r="R25" s="16"/>
      <c r="S25" s="133"/>
      <c r="T25" s="16"/>
      <c r="U25" s="16"/>
      <c r="V25" s="384"/>
    </row>
    <row r="26" spans="1:33" ht="15" customHeight="1" x14ac:dyDescent="0.25">
      <c r="A26" s="73" t="s">
        <v>131</v>
      </c>
      <c r="B26" s="298" t="s">
        <v>132</v>
      </c>
      <c r="C26" s="298"/>
      <c r="D26" s="298"/>
      <c r="E26" s="298"/>
      <c r="F26" s="298"/>
      <c r="G26" s="298"/>
      <c r="H26" s="298"/>
      <c r="I26" s="300" t="s">
        <v>133</v>
      </c>
      <c r="J26" s="300"/>
      <c r="K26" s="300"/>
      <c r="L26" s="300"/>
      <c r="M26" s="300"/>
      <c r="N26" s="300"/>
      <c r="O26" s="300"/>
      <c r="P26" s="16"/>
      <c r="Q26" s="16"/>
      <c r="R26" s="16"/>
      <c r="S26" s="133"/>
      <c r="T26" s="16"/>
      <c r="U26" s="16"/>
    </row>
    <row r="27" spans="1:33" ht="33.75" customHeight="1" x14ac:dyDescent="0.25">
      <c r="A27" s="72">
        <v>11</v>
      </c>
      <c r="B27" s="301" t="s">
        <v>134</v>
      </c>
      <c r="C27" s="301"/>
      <c r="D27" s="301"/>
      <c r="E27" s="301"/>
      <c r="F27" s="301"/>
      <c r="G27" s="301"/>
      <c r="H27" s="301"/>
      <c r="I27" s="301" t="s">
        <v>136</v>
      </c>
      <c r="J27" s="301"/>
      <c r="K27" s="301"/>
      <c r="L27" s="301"/>
      <c r="M27" s="301"/>
      <c r="N27" s="301"/>
      <c r="O27" s="301"/>
      <c r="P27" s="16"/>
      <c r="Q27" s="16"/>
      <c r="R27" s="16"/>
      <c r="S27" s="133"/>
      <c r="T27" s="16"/>
      <c r="U27" s="16"/>
    </row>
    <row r="28" spans="1:33" x14ac:dyDescent="0.25">
      <c r="A28" s="13"/>
      <c r="B28" s="13"/>
      <c r="C28" s="19"/>
      <c r="D28" s="13"/>
      <c r="E28" s="13"/>
      <c r="F28" s="13"/>
      <c r="G28" s="13"/>
      <c r="H28" s="13"/>
      <c r="I28" s="13"/>
      <c r="J28" s="13"/>
      <c r="K28" s="13"/>
      <c r="L28" s="13"/>
      <c r="M28" s="13"/>
      <c r="N28" s="16"/>
      <c r="O28" s="16"/>
      <c r="P28" s="16"/>
      <c r="Q28" s="16"/>
      <c r="R28" s="16"/>
      <c r="S28" s="133"/>
      <c r="T28" s="16"/>
      <c r="U28" s="16"/>
    </row>
    <row r="29" spans="1:33" x14ac:dyDescent="0.25">
      <c r="A29" s="13"/>
      <c r="B29" s="13"/>
      <c r="C29" s="19"/>
      <c r="D29" s="13"/>
      <c r="E29" s="13"/>
      <c r="F29" s="13"/>
      <c r="G29" s="13"/>
      <c r="H29" s="13"/>
      <c r="I29" s="13"/>
      <c r="J29" s="13"/>
      <c r="K29" s="13"/>
      <c r="L29" s="13"/>
      <c r="M29" s="13"/>
      <c r="N29" s="16"/>
      <c r="O29" s="16"/>
      <c r="P29" s="16"/>
      <c r="Q29" s="16"/>
      <c r="R29" s="16"/>
      <c r="S29" s="133"/>
      <c r="T29" s="16"/>
      <c r="U29" s="16"/>
    </row>
    <row r="30" spans="1:33" x14ac:dyDescent="0.25">
      <c r="A30" s="13"/>
      <c r="B30" s="13"/>
      <c r="C30" s="19"/>
      <c r="D30" s="13"/>
      <c r="E30" s="13"/>
      <c r="F30" s="13"/>
      <c r="G30" s="13"/>
      <c r="H30" s="13"/>
      <c r="I30" s="13"/>
      <c r="J30" s="13"/>
      <c r="K30" s="13"/>
      <c r="L30" s="13"/>
      <c r="M30" s="13"/>
      <c r="N30" s="16"/>
      <c r="O30" s="16"/>
      <c r="P30" s="16"/>
      <c r="Q30" s="16"/>
      <c r="R30" s="16"/>
      <c r="S30" s="133"/>
      <c r="T30" s="16"/>
      <c r="U30" s="16"/>
    </row>
    <row r="31" spans="1:33" x14ac:dyDescent="0.25">
      <c r="A31" s="13"/>
      <c r="B31" s="13"/>
      <c r="C31" s="19"/>
      <c r="D31" s="13"/>
      <c r="E31" s="13"/>
      <c r="F31" s="13"/>
      <c r="G31" s="13"/>
      <c r="H31" s="13"/>
      <c r="I31" s="13"/>
      <c r="J31" s="13"/>
      <c r="K31" s="13"/>
      <c r="L31" s="13"/>
      <c r="M31" s="13"/>
      <c r="N31" s="16"/>
      <c r="O31" s="16"/>
      <c r="P31" s="16"/>
      <c r="Q31" s="16"/>
      <c r="R31" s="16"/>
      <c r="S31" s="133"/>
      <c r="T31" s="16"/>
      <c r="U31" s="16"/>
    </row>
    <row r="32" spans="1:33" x14ac:dyDescent="0.25">
      <c r="A32" s="13"/>
      <c r="B32" s="13"/>
      <c r="C32" s="19"/>
      <c r="D32" s="13"/>
      <c r="E32" s="13"/>
      <c r="F32" s="13"/>
      <c r="G32" s="13"/>
      <c r="H32" s="13"/>
      <c r="I32" s="13"/>
      <c r="J32" s="13"/>
      <c r="K32" s="13"/>
      <c r="L32" s="13"/>
      <c r="M32" s="13"/>
      <c r="N32" s="16"/>
      <c r="O32" s="16"/>
      <c r="P32" s="16"/>
      <c r="Q32" s="16"/>
      <c r="R32" s="16"/>
      <c r="S32" s="133"/>
      <c r="T32" s="16"/>
      <c r="U32" s="16"/>
    </row>
    <row r="33" spans="1:21" x14ac:dyDescent="0.25">
      <c r="A33" s="13"/>
      <c r="B33" s="13"/>
      <c r="C33" s="19"/>
      <c r="D33" s="13"/>
      <c r="E33" s="13"/>
      <c r="F33" s="13"/>
      <c r="G33" s="13"/>
      <c r="H33" s="13"/>
      <c r="I33" s="13"/>
      <c r="J33" s="13"/>
      <c r="K33" s="13"/>
      <c r="L33" s="13"/>
      <c r="M33" s="13"/>
      <c r="N33" s="16"/>
      <c r="O33" s="16"/>
      <c r="P33" s="16"/>
      <c r="Q33" s="16"/>
      <c r="R33" s="16"/>
      <c r="S33" s="133"/>
      <c r="T33" s="16"/>
      <c r="U33" s="16"/>
    </row>
    <row r="34" spans="1:21" x14ac:dyDescent="0.25">
      <c r="A34" s="13"/>
      <c r="B34" s="13"/>
      <c r="C34" s="19"/>
      <c r="D34" s="13"/>
      <c r="E34" s="13"/>
      <c r="F34" s="13"/>
      <c r="G34" s="13"/>
      <c r="H34" s="13"/>
      <c r="I34" s="13"/>
      <c r="J34" s="13"/>
      <c r="K34" s="13"/>
      <c r="L34" s="13"/>
      <c r="M34" s="13"/>
      <c r="N34" s="16"/>
      <c r="O34" s="16"/>
      <c r="P34" s="16"/>
      <c r="Q34" s="16"/>
      <c r="R34" s="16"/>
      <c r="S34" s="133"/>
      <c r="T34" s="16"/>
      <c r="U34" s="16"/>
    </row>
    <row r="35" spans="1:21" x14ac:dyDescent="0.25">
      <c r="A35" s="13"/>
      <c r="B35" s="13"/>
      <c r="C35" s="19"/>
      <c r="D35" s="13"/>
      <c r="E35" s="13"/>
      <c r="F35" s="13"/>
      <c r="G35" s="13"/>
      <c r="H35" s="13"/>
      <c r="I35" s="13"/>
      <c r="J35" s="13"/>
      <c r="K35" s="13"/>
      <c r="L35" s="13"/>
      <c r="M35" s="13"/>
      <c r="N35" s="16"/>
      <c r="O35" s="16"/>
      <c r="P35" s="16"/>
      <c r="Q35" s="16"/>
      <c r="R35" s="16"/>
      <c r="S35" s="133"/>
      <c r="T35" s="16"/>
      <c r="U35" s="16"/>
    </row>
    <row r="36" spans="1:21" x14ac:dyDescent="0.25">
      <c r="A36" s="13"/>
      <c r="B36" s="13"/>
      <c r="C36" s="19"/>
      <c r="D36" s="13"/>
      <c r="E36" s="13"/>
      <c r="F36" s="13"/>
      <c r="G36" s="13"/>
      <c r="H36" s="13"/>
      <c r="I36" s="13"/>
      <c r="J36" s="13"/>
      <c r="K36" s="13"/>
      <c r="L36" s="13"/>
      <c r="M36" s="13"/>
      <c r="N36" s="16"/>
      <c r="O36" s="16"/>
      <c r="P36" s="16"/>
      <c r="Q36" s="16"/>
      <c r="R36" s="16"/>
      <c r="S36" s="133"/>
      <c r="T36" s="16"/>
      <c r="U36" s="16"/>
    </row>
    <row r="37" spans="1:21" x14ac:dyDescent="0.25">
      <c r="A37" s="13"/>
      <c r="B37" s="13"/>
      <c r="C37" s="19"/>
      <c r="D37" s="13"/>
      <c r="E37" s="13"/>
      <c r="F37" s="13"/>
      <c r="G37" s="13"/>
      <c r="H37" s="13"/>
      <c r="I37" s="13"/>
      <c r="J37" s="13"/>
      <c r="K37" s="13"/>
      <c r="L37" s="13"/>
      <c r="M37" s="13"/>
      <c r="N37" s="16"/>
      <c r="O37" s="16"/>
      <c r="P37" s="16"/>
      <c r="Q37" s="16"/>
      <c r="R37" s="16"/>
      <c r="S37" s="133"/>
      <c r="T37" s="16"/>
      <c r="U37" s="16"/>
    </row>
    <row r="38" spans="1:21" x14ac:dyDescent="0.25">
      <c r="A38" s="13"/>
      <c r="B38" s="13"/>
      <c r="C38" s="19"/>
      <c r="D38" s="13"/>
      <c r="E38" s="13"/>
      <c r="F38" s="13"/>
      <c r="G38" s="13"/>
      <c r="H38" s="13"/>
      <c r="I38" s="13"/>
      <c r="J38" s="13"/>
      <c r="K38" s="13"/>
      <c r="L38" s="13"/>
      <c r="M38" s="13"/>
      <c r="N38" s="16"/>
      <c r="O38" s="16"/>
      <c r="P38" s="16"/>
      <c r="Q38" s="16"/>
      <c r="R38" s="16"/>
      <c r="S38" s="133"/>
      <c r="T38" s="16"/>
      <c r="U38" s="16"/>
    </row>
    <row r="39" spans="1:21" x14ac:dyDescent="0.25">
      <c r="A39" s="13"/>
      <c r="B39" s="13"/>
      <c r="C39" s="19"/>
      <c r="D39" s="13"/>
      <c r="E39" s="13"/>
      <c r="F39" s="13"/>
      <c r="G39" s="13"/>
      <c r="H39" s="13"/>
      <c r="I39" s="13"/>
      <c r="J39" s="13"/>
      <c r="K39" s="13"/>
      <c r="L39" s="13"/>
      <c r="M39" s="13"/>
      <c r="N39" s="16"/>
      <c r="O39" s="16"/>
      <c r="P39" s="16"/>
      <c r="Q39" s="16"/>
      <c r="R39" s="16"/>
      <c r="S39" s="133"/>
      <c r="T39" s="16"/>
      <c r="U39" s="16"/>
    </row>
    <row r="40" spans="1:21" x14ac:dyDescent="0.25">
      <c r="A40" s="13"/>
      <c r="B40" s="13"/>
      <c r="C40" s="19"/>
      <c r="D40" s="13"/>
      <c r="E40" s="13"/>
      <c r="F40" s="13"/>
      <c r="G40" s="13"/>
      <c r="H40" s="13"/>
      <c r="I40" s="13"/>
      <c r="J40" s="13"/>
      <c r="K40" s="13"/>
      <c r="L40" s="13"/>
      <c r="M40" s="13"/>
      <c r="N40" s="16"/>
      <c r="O40" s="16"/>
      <c r="P40" s="16"/>
      <c r="Q40" s="16"/>
      <c r="R40" s="16"/>
      <c r="S40" s="133"/>
      <c r="T40" s="16"/>
      <c r="U40" s="16"/>
    </row>
    <row r="41" spans="1:21" x14ac:dyDescent="0.25">
      <c r="A41" s="13"/>
      <c r="B41" s="13"/>
      <c r="C41" s="19"/>
      <c r="D41" s="13"/>
      <c r="E41" s="13"/>
      <c r="F41" s="13"/>
      <c r="G41" s="13"/>
      <c r="H41" s="13"/>
      <c r="I41" s="13"/>
      <c r="J41" s="13"/>
      <c r="K41" s="13"/>
      <c r="L41" s="13"/>
      <c r="M41" s="13"/>
      <c r="N41" s="16"/>
      <c r="O41" s="16"/>
      <c r="P41" s="16"/>
      <c r="Q41" s="16"/>
      <c r="R41" s="16"/>
      <c r="S41" s="133"/>
      <c r="T41" s="16"/>
      <c r="U41" s="16"/>
    </row>
    <row r="42" spans="1:21" x14ac:dyDescent="0.25">
      <c r="A42" s="13"/>
      <c r="B42" s="13"/>
      <c r="C42" s="19"/>
      <c r="D42" s="13"/>
      <c r="E42" s="13"/>
      <c r="F42" s="13"/>
      <c r="G42" s="13"/>
      <c r="H42" s="13"/>
      <c r="I42" s="13"/>
      <c r="J42" s="13"/>
      <c r="K42" s="13"/>
      <c r="L42" s="13"/>
      <c r="M42" s="13"/>
      <c r="N42" s="16"/>
      <c r="O42" s="16"/>
      <c r="P42" s="16"/>
      <c r="Q42" s="16"/>
      <c r="R42" s="16"/>
      <c r="S42" s="133"/>
      <c r="T42" s="16"/>
      <c r="U42" s="16"/>
    </row>
    <row r="43" spans="1:21" x14ac:dyDescent="0.25">
      <c r="A43" s="13"/>
      <c r="B43" s="13"/>
      <c r="C43" s="19"/>
      <c r="D43" s="13"/>
      <c r="E43" s="13"/>
      <c r="F43" s="13"/>
      <c r="G43" s="13"/>
      <c r="H43" s="13"/>
      <c r="I43" s="13"/>
      <c r="J43" s="13"/>
      <c r="K43" s="13"/>
      <c r="L43" s="13"/>
      <c r="M43" s="13"/>
      <c r="N43" s="16"/>
      <c r="O43" s="16"/>
      <c r="P43" s="16"/>
      <c r="Q43" s="16"/>
      <c r="R43" s="16"/>
      <c r="S43" s="133"/>
      <c r="T43" s="16"/>
      <c r="U43" s="16"/>
    </row>
    <row r="44" spans="1:21" x14ac:dyDescent="0.25">
      <c r="A44" s="13"/>
      <c r="B44" s="13"/>
      <c r="C44" s="19"/>
      <c r="D44" s="13"/>
      <c r="E44" s="13"/>
      <c r="F44" s="13"/>
      <c r="G44" s="13"/>
      <c r="H44" s="13"/>
      <c r="I44" s="13"/>
      <c r="J44" s="13"/>
      <c r="K44" s="13"/>
      <c r="L44" s="13"/>
      <c r="M44" s="13"/>
      <c r="N44" s="16"/>
      <c r="O44" s="16"/>
      <c r="P44" s="16"/>
      <c r="Q44" s="16"/>
      <c r="R44" s="16"/>
      <c r="S44" s="133"/>
      <c r="T44" s="16"/>
      <c r="U44" s="16"/>
    </row>
    <row r="45" spans="1:21" x14ac:dyDescent="0.25">
      <c r="A45" s="13"/>
      <c r="B45" s="13"/>
      <c r="C45" s="19"/>
      <c r="D45" s="13"/>
      <c r="E45" s="13"/>
      <c r="F45" s="13"/>
      <c r="G45" s="13"/>
      <c r="H45" s="13"/>
      <c r="I45" s="13"/>
      <c r="J45" s="13"/>
      <c r="K45" s="13"/>
      <c r="L45" s="13"/>
      <c r="M45" s="13"/>
      <c r="N45" s="16"/>
      <c r="O45" s="16"/>
      <c r="P45" s="16"/>
      <c r="Q45" s="16"/>
      <c r="R45" s="16"/>
      <c r="S45" s="133"/>
      <c r="T45" s="16"/>
      <c r="U45" s="16"/>
    </row>
    <row r="46" spans="1:21" x14ac:dyDescent="0.25">
      <c r="A46" s="13"/>
      <c r="B46" s="13"/>
      <c r="C46" s="19"/>
      <c r="D46" s="13"/>
      <c r="E46" s="13"/>
      <c r="F46" s="13"/>
      <c r="G46" s="13"/>
      <c r="H46" s="13"/>
      <c r="I46" s="13"/>
      <c r="J46" s="13"/>
      <c r="K46" s="13"/>
      <c r="L46" s="13"/>
      <c r="M46" s="13"/>
      <c r="N46" s="16"/>
      <c r="O46" s="16"/>
      <c r="P46" s="16"/>
      <c r="Q46" s="16"/>
      <c r="R46" s="16"/>
      <c r="S46" s="133"/>
      <c r="T46" s="16"/>
      <c r="U46" s="16"/>
    </row>
    <row r="47" spans="1:21" x14ac:dyDescent="0.25">
      <c r="A47" s="13"/>
      <c r="B47" s="13"/>
      <c r="C47" s="19"/>
      <c r="D47" s="13"/>
      <c r="E47" s="13"/>
      <c r="F47" s="13"/>
      <c r="G47" s="13"/>
      <c r="H47" s="13"/>
      <c r="I47" s="13"/>
      <c r="J47" s="13"/>
      <c r="K47" s="13"/>
      <c r="L47" s="13"/>
      <c r="M47" s="13"/>
      <c r="N47" s="16"/>
      <c r="O47" s="16"/>
      <c r="P47" s="16"/>
      <c r="Q47" s="16"/>
      <c r="R47" s="16"/>
      <c r="S47" s="133"/>
      <c r="T47" s="16"/>
      <c r="U47" s="16"/>
    </row>
    <row r="48" spans="1:21" x14ac:dyDescent="0.25">
      <c r="A48" s="13"/>
      <c r="B48" s="13"/>
      <c r="C48" s="19"/>
      <c r="D48" s="13"/>
      <c r="E48" s="13"/>
      <c r="F48" s="13"/>
      <c r="G48" s="13"/>
      <c r="H48" s="13"/>
      <c r="I48" s="13"/>
      <c r="J48" s="13"/>
      <c r="K48" s="13"/>
      <c r="L48" s="13"/>
      <c r="M48" s="13"/>
      <c r="N48" s="16"/>
      <c r="O48" s="16"/>
      <c r="P48" s="16"/>
      <c r="Q48" s="16"/>
      <c r="R48" s="16"/>
      <c r="S48" s="133"/>
      <c r="T48" s="16"/>
      <c r="U48" s="16"/>
    </row>
    <row r="49" spans="1:21" x14ac:dyDescent="0.25">
      <c r="A49" s="13"/>
      <c r="B49" s="13"/>
      <c r="C49" s="19"/>
      <c r="D49" s="13"/>
      <c r="E49" s="13"/>
      <c r="F49" s="13"/>
      <c r="G49" s="13"/>
      <c r="H49" s="13"/>
      <c r="I49" s="13"/>
      <c r="J49" s="13"/>
      <c r="K49" s="13"/>
      <c r="L49" s="13"/>
      <c r="M49" s="13"/>
      <c r="N49" s="16"/>
      <c r="O49" s="16"/>
      <c r="P49" s="16"/>
      <c r="Q49" s="16"/>
      <c r="R49" s="16"/>
      <c r="S49" s="133"/>
      <c r="T49" s="16"/>
      <c r="U49" s="16"/>
    </row>
    <row r="50" spans="1:21" x14ac:dyDescent="0.25">
      <c r="A50" s="13"/>
      <c r="B50" s="13"/>
      <c r="C50" s="19"/>
      <c r="D50" s="13"/>
      <c r="E50" s="13"/>
      <c r="F50" s="13"/>
      <c r="G50" s="13"/>
      <c r="H50" s="13"/>
      <c r="I50" s="13"/>
      <c r="J50" s="13"/>
      <c r="K50" s="13"/>
      <c r="L50" s="13"/>
      <c r="M50" s="13"/>
      <c r="N50" s="16"/>
      <c r="O50" s="16"/>
      <c r="P50" s="16"/>
      <c r="Q50" s="16"/>
      <c r="R50" s="16"/>
      <c r="S50" s="133"/>
      <c r="T50" s="16"/>
      <c r="U50" s="16"/>
    </row>
    <row r="51" spans="1:21" x14ac:dyDescent="0.25">
      <c r="A51" s="13"/>
      <c r="B51" s="13"/>
      <c r="C51" s="19"/>
      <c r="D51" s="13"/>
      <c r="E51" s="13"/>
      <c r="F51" s="13"/>
      <c r="G51" s="13"/>
      <c r="H51" s="13"/>
      <c r="I51" s="13"/>
      <c r="J51" s="13"/>
      <c r="K51" s="13"/>
      <c r="L51" s="13"/>
      <c r="M51" s="13"/>
      <c r="N51" s="16"/>
      <c r="O51" s="16"/>
      <c r="P51" s="16"/>
      <c r="Q51" s="16"/>
      <c r="R51" s="16"/>
      <c r="S51" s="133"/>
      <c r="T51" s="16"/>
      <c r="U51" s="16"/>
    </row>
    <row r="52" spans="1:21" x14ac:dyDescent="0.25">
      <c r="A52" s="13"/>
      <c r="B52" s="13"/>
      <c r="C52" s="19"/>
      <c r="D52" s="13"/>
      <c r="E52" s="13"/>
      <c r="F52" s="13"/>
      <c r="G52" s="13"/>
      <c r="H52" s="13"/>
      <c r="I52" s="13"/>
      <c r="J52" s="13"/>
      <c r="K52" s="13"/>
      <c r="L52" s="13"/>
      <c r="M52" s="13"/>
      <c r="N52" s="16"/>
      <c r="O52" s="16"/>
      <c r="P52" s="16"/>
      <c r="Q52" s="16"/>
      <c r="R52" s="16"/>
      <c r="S52" s="133"/>
      <c r="T52" s="16"/>
      <c r="U52" s="16"/>
    </row>
    <row r="53" spans="1:21" x14ac:dyDescent="0.25">
      <c r="A53" s="13"/>
      <c r="B53" s="13"/>
      <c r="C53" s="19"/>
      <c r="D53" s="13"/>
      <c r="E53" s="13"/>
      <c r="F53" s="13"/>
      <c r="G53" s="13"/>
      <c r="H53" s="13"/>
      <c r="I53" s="13"/>
      <c r="J53" s="13"/>
      <c r="K53" s="13"/>
      <c r="L53" s="13"/>
      <c r="M53" s="13"/>
      <c r="N53" s="16"/>
      <c r="O53" s="16"/>
      <c r="P53" s="16"/>
      <c r="Q53" s="16"/>
      <c r="R53" s="16"/>
      <c r="S53" s="133"/>
      <c r="T53" s="16"/>
      <c r="U53" s="16"/>
    </row>
    <row r="54" spans="1:21" x14ac:dyDescent="0.25">
      <c r="A54" s="13"/>
      <c r="B54" s="13"/>
      <c r="C54" s="19"/>
      <c r="D54" s="13"/>
      <c r="E54" s="13"/>
      <c r="F54" s="13"/>
      <c r="G54" s="13"/>
      <c r="H54" s="13"/>
      <c r="I54" s="13"/>
      <c r="J54" s="13"/>
      <c r="K54" s="13"/>
      <c r="L54" s="13"/>
      <c r="M54" s="13"/>
      <c r="N54" s="16"/>
      <c r="O54" s="16"/>
      <c r="P54" s="16"/>
      <c r="Q54" s="16"/>
      <c r="R54" s="16"/>
      <c r="S54" s="133"/>
      <c r="T54" s="16"/>
      <c r="U54" s="16"/>
    </row>
    <row r="55" spans="1:21" x14ac:dyDescent="0.25">
      <c r="A55" s="13"/>
      <c r="B55" s="13"/>
      <c r="C55" s="19"/>
      <c r="D55" s="13"/>
      <c r="E55" s="13"/>
      <c r="F55" s="13"/>
      <c r="G55" s="13"/>
      <c r="H55" s="13"/>
      <c r="I55" s="13"/>
      <c r="J55" s="13"/>
      <c r="K55" s="13"/>
      <c r="L55" s="13"/>
      <c r="M55" s="13"/>
      <c r="N55" s="16"/>
      <c r="O55" s="16"/>
      <c r="P55" s="16"/>
      <c r="Q55" s="16"/>
      <c r="R55" s="16"/>
      <c r="S55" s="133"/>
      <c r="T55" s="16"/>
      <c r="U55" s="16"/>
    </row>
    <row r="56" spans="1:21" x14ac:dyDescent="0.25">
      <c r="A56" s="13"/>
      <c r="B56" s="13"/>
      <c r="C56" s="19"/>
      <c r="D56" s="13"/>
      <c r="E56" s="13"/>
      <c r="F56" s="13"/>
      <c r="G56" s="13"/>
      <c r="H56" s="13"/>
      <c r="I56" s="13"/>
      <c r="J56" s="13"/>
      <c r="K56" s="13"/>
      <c r="L56" s="13"/>
      <c r="M56" s="13"/>
      <c r="N56" s="16"/>
      <c r="O56" s="16"/>
      <c r="P56" s="16"/>
      <c r="Q56" s="16"/>
      <c r="R56" s="16"/>
      <c r="S56" s="133"/>
      <c r="T56" s="16"/>
      <c r="U56" s="16"/>
    </row>
    <row r="57" spans="1:21" x14ac:dyDescent="0.25">
      <c r="A57" s="13"/>
      <c r="B57" s="13"/>
      <c r="C57" s="19"/>
      <c r="D57" s="13"/>
      <c r="E57" s="13"/>
      <c r="F57" s="13"/>
      <c r="G57" s="13"/>
      <c r="H57" s="13"/>
      <c r="I57" s="13"/>
      <c r="J57" s="13"/>
      <c r="K57" s="13"/>
      <c r="L57" s="13"/>
      <c r="M57" s="13"/>
      <c r="N57" s="16"/>
      <c r="O57" s="16"/>
      <c r="P57" s="16"/>
      <c r="Q57" s="16"/>
      <c r="R57" s="16"/>
      <c r="S57" s="133"/>
      <c r="T57" s="16"/>
      <c r="U57" s="16"/>
    </row>
    <row r="58" spans="1:21" x14ac:dyDescent="0.25">
      <c r="A58" s="13"/>
      <c r="B58" s="13"/>
      <c r="C58" s="19"/>
      <c r="D58" s="13"/>
      <c r="E58" s="13"/>
      <c r="F58" s="13"/>
      <c r="G58" s="13"/>
      <c r="H58" s="13"/>
      <c r="I58" s="13"/>
      <c r="J58" s="13"/>
      <c r="K58" s="13"/>
      <c r="L58" s="13"/>
      <c r="M58" s="13"/>
      <c r="N58" s="16"/>
      <c r="O58" s="16"/>
      <c r="P58" s="16"/>
      <c r="Q58" s="16"/>
      <c r="R58" s="16"/>
      <c r="S58" s="133"/>
      <c r="T58" s="16"/>
      <c r="U58" s="16"/>
    </row>
    <row r="59" spans="1:21" x14ac:dyDescent="0.25">
      <c r="A59" s="13"/>
      <c r="B59" s="13"/>
      <c r="C59" s="19"/>
      <c r="D59" s="13"/>
      <c r="E59" s="13"/>
      <c r="F59" s="13"/>
      <c r="G59" s="13"/>
      <c r="H59" s="13"/>
      <c r="I59" s="13"/>
      <c r="J59" s="13"/>
      <c r="K59" s="13"/>
      <c r="L59" s="13"/>
      <c r="M59" s="13"/>
      <c r="N59" s="16"/>
      <c r="O59" s="16"/>
      <c r="P59" s="16"/>
      <c r="Q59" s="16"/>
      <c r="R59" s="16"/>
      <c r="S59" s="133"/>
      <c r="T59" s="16"/>
      <c r="U59" s="16"/>
    </row>
    <row r="60" spans="1:21" x14ac:dyDescent="0.25">
      <c r="A60" s="13"/>
      <c r="B60" s="13"/>
      <c r="C60" s="19"/>
      <c r="D60" s="13"/>
      <c r="E60" s="13"/>
      <c r="F60" s="13"/>
      <c r="G60" s="13"/>
      <c r="H60" s="13"/>
      <c r="I60" s="13"/>
      <c r="J60" s="13"/>
      <c r="K60" s="13"/>
      <c r="L60" s="13"/>
      <c r="M60" s="13"/>
      <c r="N60" s="16"/>
      <c r="O60" s="16"/>
      <c r="P60" s="16"/>
      <c r="Q60" s="16"/>
      <c r="R60" s="16"/>
      <c r="S60" s="133"/>
      <c r="T60" s="16"/>
      <c r="U60" s="16"/>
    </row>
    <row r="61" spans="1:21" x14ac:dyDescent="0.25">
      <c r="A61" s="13"/>
      <c r="B61" s="13"/>
      <c r="C61" s="19"/>
      <c r="D61" s="13"/>
      <c r="E61" s="13"/>
      <c r="F61" s="13"/>
      <c r="G61" s="13"/>
      <c r="H61" s="13"/>
      <c r="I61" s="13"/>
      <c r="J61" s="13"/>
      <c r="K61" s="13"/>
      <c r="L61" s="13"/>
      <c r="M61" s="13"/>
      <c r="N61" s="16"/>
      <c r="O61" s="16"/>
      <c r="P61" s="16"/>
      <c r="Q61" s="16"/>
      <c r="R61" s="16"/>
      <c r="S61" s="133"/>
      <c r="T61" s="16"/>
      <c r="U61" s="16"/>
    </row>
    <row r="62" spans="1:21" x14ac:dyDescent="0.25">
      <c r="A62" s="13"/>
      <c r="B62" s="13"/>
      <c r="C62" s="19"/>
      <c r="D62" s="13"/>
      <c r="E62" s="13"/>
      <c r="F62" s="13"/>
      <c r="G62" s="13"/>
      <c r="H62" s="13"/>
      <c r="I62" s="13"/>
      <c r="J62" s="13"/>
      <c r="K62" s="13"/>
      <c r="L62" s="13"/>
      <c r="M62" s="13"/>
      <c r="N62" s="16"/>
      <c r="O62" s="16"/>
      <c r="P62" s="16"/>
      <c r="Q62" s="16"/>
      <c r="R62" s="16"/>
      <c r="S62" s="133"/>
      <c r="T62" s="16"/>
      <c r="U62" s="16"/>
    </row>
    <row r="63" spans="1:21" x14ac:dyDescent="0.25">
      <c r="A63" s="13"/>
      <c r="B63" s="13"/>
      <c r="C63" s="19"/>
      <c r="D63" s="13"/>
      <c r="E63" s="13"/>
      <c r="F63" s="13"/>
      <c r="G63" s="13"/>
      <c r="H63" s="13"/>
      <c r="I63" s="13"/>
      <c r="J63" s="13"/>
      <c r="K63" s="13"/>
      <c r="L63" s="13"/>
      <c r="M63" s="13"/>
      <c r="N63" s="16"/>
      <c r="O63" s="16"/>
      <c r="P63" s="16"/>
      <c r="Q63" s="16"/>
      <c r="R63" s="16"/>
      <c r="S63" s="133"/>
      <c r="T63" s="16"/>
      <c r="U63" s="16"/>
    </row>
    <row r="64" spans="1:21" x14ac:dyDescent="0.25">
      <c r="A64" s="13"/>
      <c r="B64" s="13"/>
      <c r="C64" s="19"/>
      <c r="D64" s="13"/>
      <c r="E64" s="13"/>
      <c r="F64" s="13"/>
      <c r="G64" s="13"/>
      <c r="H64" s="13"/>
      <c r="I64" s="13"/>
      <c r="J64" s="13"/>
      <c r="K64" s="13"/>
      <c r="L64" s="13"/>
      <c r="M64" s="13"/>
      <c r="N64" s="16"/>
      <c r="O64" s="16"/>
      <c r="P64" s="16"/>
      <c r="Q64" s="16"/>
      <c r="R64" s="16"/>
      <c r="S64" s="133"/>
      <c r="T64" s="16"/>
      <c r="U64" s="16"/>
    </row>
    <row r="65" spans="1:21" x14ac:dyDescent="0.25">
      <c r="A65" s="13"/>
      <c r="B65" s="13"/>
      <c r="C65" s="19"/>
      <c r="D65" s="13"/>
      <c r="E65" s="13"/>
      <c r="F65" s="13"/>
      <c r="G65" s="13"/>
      <c r="H65" s="13"/>
      <c r="I65" s="13"/>
      <c r="J65" s="13"/>
      <c r="K65" s="13"/>
      <c r="L65" s="13"/>
      <c r="M65" s="13"/>
      <c r="N65" s="16"/>
      <c r="O65" s="16"/>
      <c r="P65" s="16"/>
      <c r="Q65" s="16"/>
      <c r="R65" s="16"/>
      <c r="S65" s="133"/>
      <c r="T65" s="16"/>
      <c r="U65" s="16"/>
    </row>
    <row r="66" spans="1:21" x14ac:dyDescent="0.25">
      <c r="A66" s="13"/>
      <c r="B66" s="13"/>
      <c r="C66" s="19"/>
      <c r="D66" s="13"/>
      <c r="E66" s="13"/>
      <c r="F66" s="13"/>
      <c r="G66" s="13"/>
      <c r="H66" s="13"/>
      <c r="I66" s="13"/>
      <c r="J66" s="13"/>
      <c r="K66" s="13"/>
      <c r="L66" s="13"/>
      <c r="M66" s="13"/>
      <c r="N66" s="16"/>
      <c r="O66" s="16"/>
      <c r="P66" s="16"/>
      <c r="Q66" s="16"/>
      <c r="R66" s="16"/>
      <c r="S66" s="133"/>
      <c r="T66" s="16"/>
      <c r="U66" s="16"/>
    </row>
    <row r="67" spans="1:21" x14ac:dyDescent="0.25">
      <c r="A67" s="13"/>
      <c r="B67" s="13"/>
      <c r="C67" s="19"/>
      <c r="D67" s="13"/>
      <c r="E67" s="13"/>
      <c r="F67" s="13"/>
      <c r="G67" s="13"/>
      <c r="H67" s="13"/>
      <c r="I67" s="13"/>
      <c r="J67" s="13"/>
      <c r="K67" s="13"/>
      <c r="L67" s="13"/>
      <c r="M67" s="13"/>
      <c r="N67" s="16"/>
      <c r="O67" s="16"/>
      <c r="P67" s="16"/>
      <c r="Q67" s="16"/>
      <c r="R67" s="16"/>
      <c r="S67" s="133"/>
      <c r="T67" s="16"/>
      <c r="U67" s="16"/>
    </row>
    <row r="68" spans="1:21" x14ac:dyDescent="0.25">
      <c r="A68" s="13"/>
      <c r="B68" s="13"/>
      <c r="C68" s="19"/>
      <c r="D68" s="13"/>
      <c r="E68" s="13"/>
      <c r="F68" s="13"/>
      <c r="G68" s="13"/>
      <c r="H68" s="13"/>
      <c r="I68" s="13"/>
      <c r="J68" s="13"/>
      <c r="K68" s="13"/>
      <c r="L68" s="13"/>
      <c r="M68" s="13"/>
      <c r="N68" s="16"/>
      <c r="O68" s="16"/>
      <c r="P68" s="16"/>
      <c r="Q68" s="16"/>
      <c r="R68" s="16"/>
      <c r="S68" s="133"/>
      <c r="T68" s="16"/>
      <c r="U68" s="16"/>
    </row>
    <row r="69" spans="1:21" x14ac:dyDescent="0.25">
      <c r="A69" s="13"/>
      <c r="B69" s="13"/>
      <c r="C69" s="19"/>
      <c r="D69" s="13"/>
      <c r="E69" s="13"/>
      <c r="F69" s="13"/>
      <c r="G69" s="13"/>
      <c r="H69" s="13"/>
      <c r="I69" s="13"/>
      <c r="J69" s="13"/>
      <c r="K69" s="13"/>
      <c r="L69" s="13"/>
      <c r="M69" s="13"/>
      <c r="N69" s="16"/>
      <c r="O69" s="16"/>
      <c r="P69" s="16"/>
      <c r="Q69" s="16"/>
      <c r="R69" s="16"/>
      <c r="S69" s="133"/>
      <c r="T69" s="16"/>
      <c r="U69" s="16"/>
    </row>
    <row r="70" spans="1:21" x14ac:dyDescent="0.25">
      <c r="A70" s="13"/>
      <c r="B70" s="13"/>
      <c r="C70" s="19"/>
      <c r="D70" s="13"/>
      <c r="E70" s="13"/>
      <c r="F70" s="13"/>
      <c r="G70" s="13"/>
      <c r="H70" s="13"/>
      <c r="I70" s="13"/>
      <c r="J70" s="13"/>
      <c r="K70" s="13"/>
      <c r="L70" s="13"/>
      <c r="M70" s="13"/>
      <c r="N70" s="16"/>
      <c r="O70" s="16"/>
      <c r="P70" s="16"/>
      <c r="Q70" s="16"/>
      <c r="R70" s="16"/>
      <c r="S70" s="133"/>
      <c r="T70" s="16"/>
      <c r="U70" s="16"/>
    </row>
    <row r="71" spans="1:21" x14ac:dyDescent="0.25">
      <c r="A71" s="13"/>
      <c r="B71" s="13"/>
      <c r="C71" s="19"/>
      <c r="D71" s="13"/>
      <c r="E71" s="13"/>
      <c r="F71" s="13"/>
      <c r="G71" s="13"/>
      <c r="H71" s="13"/>
      <c r="I71" s="13"/>
      <c r="J71" s="13"/>
      <c r="K71" s="13"/>
      <c r="L71" s="13"/>
      <c r="M71" s="13"/>
      <c r="N71" s="16"/>
      <c r="O71" s="16"/>
      <c r="P71" s="16"/>
      <c r="Q71" s="16"/>
      <c r="R71" s="16"/>
      <c r="S71" s="133"/>
      <c r="T71" s="16"/>
      <c r="U71" s="16"/>
    </row>
    <row r="72" spans="1:21" x14ac:dyDescent="0.25">
      <c r="A72" s="13"/>
      <c r="B72" s="13"/>
      <c r="C72" s="19"/>
      <c r="D72" s="13"/>
      <c r="E72" s="13"/>
      <c r="F72" s="13"/>
      <c r="G72" s="13"/>
      <c r="H72" s="13"/>
      <c r="I72" s="13"/>
      <c r="J72" s="13"/>
      <c r="K72" s="13"/>
      <c r="L72" s="13"/>
      <c r="M72" s="13"/>
      <c r="N72" s="16"/>
      <c r="O72" s="16"/>
      <c r="P72" s="16"/>
      <c r="Q72" s="16"/>
      <c r="R72" s="16"/>
      <c r="S72" s="133"/>
      <c r="T72" s="16"/>
      <c r="U72" s="16"/>
    </row>
    <row r="73" spans="1:21" x14ac:dyDescent="0.25">
      <c r="A73" s="13"/>
      <c r="B73" s="13"/>
      <c r="C73" s="19"/>
      <c r="D73" s="13"/>
      <c r="E73" s="13"/>
      <c r="F73" s="13"/>
      <c r="G73" s="13"/>
      <c r="H73" s="13"/>
      <c r="I73" s="13"/>
      <c r="J73" s="13"/>
      <c r="K73" s="13"/>
      <c r="L73" s="13"/>
      <c r="M73" s="13"/>
      <c r="N73" s="16"/>
      <c r="O73" s="16"/>
      <c r="P73" s="16"/>
      <c r="Q73" s="16"/>
      <c r="R73" s="16"/>
      <c r="S73" s="133"/>
      <c r="T73" s="16"/>
      <c r="U73" s="16"/>
    </row>
    <row r="74" spans="1:21" x14ac:dyDescent="0.25">
      <c r="A74" s="13"/>
      <c r="B74" s="13"/>
      <c r="C74" s="19"/>
      <c r="D74" s="13"/>
      <c r="E74" s="13"/>
      <c r="F74" s="13"/>
      <c r="G74" s="13"/>
      <c r="H74" s="13"/>
      <c r="I74" s="13"/>
      <c r="J74" s="13"/>
      <c r="K74" s="13"/>
      <c r="L74" s="13"/>
      <c r="M74" s="13"/>
      <c r="N74" s="16"/>
      <c r="O74" s="16"/>
      <c r="P74" s="16"/>
      <c r="Q74" s="16"/>
      <c r="R74" s="16"/>
      <c r="S74" s="133"/>
      <c r="T74" s="16"/>
      <c r="U74" s="16"/>
    </row>
    <row r="75" spans="1:21" x14ac:dyDescent="0.25">
      <c r="A75" s="13"/>
      <c r="B75" s="13"/>
      <c r="C75" s="19"/>
      <c r="D75" s="13"/>
      <c r="E75" s="13"/>
      <c r="F75" s="13"/>
      <c r="G75" s="13"/>
      <c r="H75" s="13"/>
      <c r="I75" s="13"/>
      <c r="J75" s="13"/>
      <c r="K75" s="13"/>
      <c r="L75" s="13"/>
      <c r="M75" s="13"/>
      <c r="N75" s="16"/>
      <c r="O75" s="16"/>
      <c r="P75" s="16"/>
      <c r="Q75" s="16"/>
      <c r="R75" s="16"/>
      <c r="S75" s="133"/>
      <c r="T75" s="16"/>
      <c r="U75" s="16"/>
    </row>
    <row r="76" spans="1:21" x14ac:dyDescent="0.25">
      <c r="A76" s="13"/>
      <c r="B76" s="13"/>
      <c r="C76" s="19"/>
      <c r="D76" s="13"/>
      <c r="E76" s="13"/>
      <c r="F76" s="13"/>
      <c r="G76" s="13"/>
      <c r="H76" s="13"/>
      <c r="I76" s="13"/>
      <c r="J76" s="13"/>
      <c r="K76" s="13"/>
      <c r="L76" s="13"/>
      <c r="M76" s="13"/>
      <c r="N76" s="16"/>
      <c r="O76" s="16"/>
      <c r="P76" s="16"/>
      <c r="Q76" s="16"/>
      <c r="R76" s="16"/>
      <c r="S76" s="133"/>
      <c r="T76" s="16"/>
      <c r="U76" s="16"/>
    </row>
    <row r="77" spans="1:21" x14ac:dyDescent="0.25">
      <c r="A77" s="13"/>
      <c r="B77" s="13"/>
      <c r="C77" s="19"/>
      <c r="D77" s="13"/>
      <c r="E77" s="13"/>
      <c r="F77" s="13"/>
      <c r="G77" s="13"/>
      <c r="H77" s="13"/>
      <c r="I77" s="13"/>
      <c r="J77" s="13"/>
      <c r="K77" s="13"/>
      <c r="L77" s="13"/>
      <c r="M77" s="13"/>
      <c r="N77" s="16"/>
      <c r="O77" s="16"/>
      <c r="P77" s="16"/>
      <c r="Q77" s="16"/>
      <c r="R77" s="16"/>
      <c r="S77" s="133"/>
      <c r="T77" s="16"/>
      <c r="U77" s="16"/>
    </row>
    <row r="78" spans="1:21" x14ac:dyDescent="0.25">
      <c r="A78" s="13"/>
      <c r="B78" s="13"/>
      <c r="C78" s="19"/>
      <c r="D78" s="13"/>
      <c r="E78" s="13"/>
      <c r="F78" s="13"/>
      <c r="G78" s="13"/>
      <c r="H78" s="13"/>
      <c r="I78" s="13"/>
      <c r="J78" s="13"/>
      <c r="K78" s="13"/>
      <c r="L78" s="13"/>
      <c r="M78" s="13"/>
      <c r="N78" s="16"/>
      <c r="O78" s="16"/>
      <c r="P78" s="16"/>
      <c r="Q78" s="16"/>
      <c r="R78" s="16"/>
      <c r="S78" s="133"/>
      <c r="T78" s="16"/>
      <c r="U78" s="16"/>
    </row>
    <row r="79" spans="1:21" x14ac:dyDescent="0.25">
      <c r="A79" s="13"/>
      <c r="B79" s="13"/>
      <c r="C79" s="19"/>
      <c r="D79" s="13"/>
      <c r="E79" s="13"/>
      <c r="F79" s="13"/>
      <c r="G79" s="13"/>
      <c r="H79" s="13"/>
      <c r="I79" s="13"/>
      <c r="J79" s="13"/>
      <c r="K79" s="13"/>
      <c r="L79" s="13"/>
      <c r="M79" s="13"/>
      <c r="N79" s="16"/>
      <c r="O79" s="16"/>
      <c r="P79" s="16"/>
      <c r="Q79" s="16"/>
      <c r="R79" s="16"/>
      <c r="S79" s="133"/>
      <c r="T79" s="16"/>
      <c r="U79" s="16"/>
    </row>
    <row r="80" spans="1:21" x14ac:dyDescent="0.25">
      <c r="A80" s="13"/>
      <c r="B80" s="13"/>
      <c r="C80" s="19"/>
      <c r="D80" s="13"/>
      <c r="E80" s="13"/>
      <c r="F80" s="13"/>
      <c r="G80" s="13"/>
      <c r="H80" s="13"/>
      <c r="I80" s="13"/>
      <c r="J80" s="13"/>
      <c r="K80" s="13"/>
      <c r="L80" s="13"/>
      <c r="M80" s="13"/>
      <c r="N80" s="16"/>
      <c r="O80" s="16"/>
      <c r="P80" s="16"/>
      <c r="Q80" s="16"/>
      <c r="R80" s="16"/>
      <c r="S80" s="133"/>
      <c r="T80" s="16"/>
      <c r="U80" s="16"/>
    </row>
    <row r="81" spans="1:21" x14ac:dyDescent="0.25">
      <c r="A81" s="13"/>
      <c r="B81" s="13"/>
      <c r="C81" s="19"/>
      <c r="D81" s="13"/>
      <c r="E81" s="13"/>
      <c r="F81" s="13"/>
      <c r="G81" s="13"/>
      <c r="H81" s="13"/>
      <c r="I81" s="13"/>
      <c r="J81" s="13"/>
      <c r="K81" s="13"/>
      <c r="L81" s="13"/>
      <c r="M81" s="13"/>
      <c r="N81" s="16"/>
      <c r="O81" s="16"/>
      <c r="P81" s="16"/>
      <c r="Q81" s="16"/>
      <c r="R81" s="16"/>
      <c r="S81" s="133"/>
      <c r="T81" s="16"/>
      <c r="U81" s="16"/>
    </row>
    <row r="82" spans="1:21" x14ac:dyDescent="0.25">
      <c r="A82" s="13"/>
      <c r="B82" s="13"/>
      <c r="C82" s="19"/>
      <c r="D82" s="13"/>
      <c r="E82" s="13"/>
      <c r="F82" s="13"/>
      <c r="G82" s="13"/>
      <c r="H82" s="13"/>
      <c r="I82" s="13"/>
      <c r="J82" s="13"/>
      <c r="K82" s="13"/>
      <c r="L82" s="13"/>
      <c r="M82" s="13"/>
      <c r="N82" s="16"/>
      <c r="O82" s="16"/>
      <c r="P82" s="16"/>
      <c r="Q82" s="16"/>
      <c r="R82" s="16"/>
      <c r="S82" s="133"/>
      <c r="T82" s="16"/>
      <c r="U82" s="16"/>
    </row>
    <row r="83" spans="1:21" x14ac:dyDescent="0.25">
      <c r="A83" s="13"/>
      <c r="B83" s="13"/>
      <c r="C83" s="19"/>
      <c r="D83" s="13"/>
      <c r="E83" s="13"/>
      <c r="F83" s="13"/>
      <c r="G83" s="13"/>
      <c r="H83" s="13"/>
      <c r="I83" s="13"/>
      <c r="J83" s="13"/>
      <c r="K83" s="13"/>
      <c r="L83" s="13"/>
      <c r="M83" s="13"/>
      <c r="N83" s="16"/>
      <c r="O83" s="16"/>
      <c r="P83" s="16"/>
      <c r="Q83" s="16"/>
      <c r="R83" s="16"/>
      <c r="S83" s="133"/>
      <c r="T83" s="16"/>
      <c r="U83" s="16"/>
    </row>
    <row r="84" spans="1:21" x14ac:dyDescent="0.25">
      <c r="A84" s="13"/>
      <c r="B84" s="13"/>
      <c r="C84" s="19"/>
      <c r="D84" s="13"/>
      <c r="E84" s="13"/>
      <c r="F84" s="13"/>
      <c r="G84" s="13"/>
      <c r="H84" s="13"/>
      <c r="I84" s="13"/>
      <c r="J84" s="13"/>
      <c r="K84" s="13"/>
      <c r="L84" s="13"/>
      <c r="M84" s="13"/>
      <c r="N84" s="16"/>
      <c r="O84" s="16"/>
      <c r="P84" s="16"/>
      <c r="Q84" s="16"/>
      <c r="R84" s="16"/>
      <c r="S84" s="133"/>
      <c r="T84" s="16"/>
      <c r="U84" s="16"/>
    </row>
    <row r="85" spans="1:21" x14ac:dyDescent="0.25">
      <c r="A85" s="13"/>
      <c r="B85" s="13"/>
      <c r="C85" s="19"/>
      <c r="D85" s="13"/>
      <c r="E85" s="13"/>
      <c r="F85" s="13"/>
      <c r="G85" s="13"/>
      <c r="H85" s="13"/>
      <c r="I85" s="13"/>
      <c r="J85" s="13"/>
      <c r="K85" s="13"/>
      <c r="L85" s="13"/>
      <c r="M85" s="13"/>
      <c r="N85" s="16"/>
      <c r="O85" s="16"/>
      <c r="P85" s="16"/>
      <c r="Q85" s="16"/>
      <c r="R85" s="16"/>
      <c r="S85" s="133"/>
      <c r="T85" s="16"/>
      <c r="U85" s="16"/>
    </row>
    <row r="86" spans="1:21" x14ac:dyDescent="0.25">
      <c r="A86" s="13"/>
      <c r="B86" s="13"/>
      <c r="C86" s="19"/>
      <c r="D86" s="13"/>
      <c r="E86" s="13"/>
      <c r="F86" s="13"/>
      <c r="G86" s="13"/>
      <c r="H86" s="13"/>
      <c r="I86" s="13"/>
      <c r="J86" s="13"/>
      <c r="K86" s="13"/>
      <c r="L86" s="13"/>
      <c r="M86" s="13"/>
      <c r="N86" s="16"/>
      <c r="O86" s="16"/>
      <c r="P86" s="16"/>
      <c r="Q86" s="16"/>
      <c r="R86" s="16"/>
      <c r="S86" s="133"/>
      <c r="T86" s="16"/>
      <c r="U86" s="16"/>
    </row>
    <row r="87" spans="1:21" x14ac:dyDescent="0.25">
      <c r="A87" s="13"/>
      <c r="B87" s="13"/>
      <c r="C87" s="19"/>
      <c r="D87" s="13"/>
      <c r="E87" s="13"/>
      <c r="F87" s="13"/>
      <c r="G87" s="13"/>
      <c r="H87" s="13"/>
      <c r="I87" s="13"/>
      <c r="J87" s="13"/>
      <c r="K87" s="13"/>
      <c r="L87" s="13"/>
      <c r="M87" s="13"/>
      <c r="N87" s="16"/>
      <c r="O87" s="16"/>
      <c r="P87" s="16"/>
      <c r="Q87" s="16"/>
      <c r="R87" s="16"/>
      <c r="S87" s="133"/>
      <c r="T87" s="16"/>
      <c r="U87" s="16"/>
    </row>
    <row r="88" spans="1:21" x14ac:dyDescent="0.25">
      <c r="A88" s="13"/>
      <c r="B88" s="13"/>
      <c r="C88" s="19"/>
      <c r="D88" s="13"/>
      <c r="E88" s="13"/>
      <c r="F88" s="13"/>
      <c r="G88" s="13"/>
      <c r="H88" s="13"/>
      <c r="I88" s="13"/>
      <c r="J88" s="13"/>
      <c r="K88" s="13"/>
      <c r="L88" s="13"/>
      <c r="M88" s="13"/>
      <c r="N88" s="16"/>
      <c r="O88" s="16"/>
      <c r="P88" s="16"/>
      <c r="Q88" s="16"/>
      <c r="R88" s="16"/>
      <c r="S88" s="133"/>
      <c r="T88" s="16"/>
      <c r="U88" s="16"/>
    </row>
    <row r="89" spans="1:21" x14ac:dyDescent="0.25">
      <c r="A89" s="13"/>
      <c r="B89" s="13"/>
      <c r="C89" s="19"/>
      <c r="D89" s="13"/>
      <c r="E89" s="13"/>
      <c r="F89" s="13"/>
      <c r="G89" s="13"/>
      <c r="H89" s="13"/>
      <c r="I89" s="13"/>
      <c r="J89" s="13"/>
      <c r="K89" s="13"/>
      <c r="L89" s="13"/>
      <c r="M89" s="13"/>
      <c r="N89" s="16"/>
      <c r="O89" s="16"/>
      <c r="P89" s="16"/>
      <c r="Q89" s="16"/>
      <c r="R89" s="16"/>
      <c r="S89" s="133"/>
      <c r="T89" s="16"/>
      <c r="U89" s="16"/>
    </row>
    <row r="90" spans="1:21" x14ac:dyDescent="0.25">
      <c r="C90" s="19"/>
      <c r="D90" s="13"/>
      <c r="E90" s="13"/>
      <c r="F90" s="13"/>
      <c r="G90" s="13"/>
      <c r="H90" s="13"/>
      <c r="I90" s="13"/>
      <c r="J90" s="13"/>
      <c r="K90" s="13"/>
      <c r="L90" s="13"/>
      <c r="M90" s="13"/>
      <c r="N90" s="16"/>
    </row>
    <row r="91" spans="1:21" x14ac:dyDescent="0.25">
      <c r="C91" s="19"/>
      <c r="D91" s="13"/>
      <c r="E91" s="13"/>
      <c r="F91" s="13"/>
      <c r="G91" s="13"/>
      <c r="H91" s="13"/>
      <c r="I91" s="13"/>
      <c r="J91" s="13"/>
      <c r="K91" s="13"/>
      <c r="L91" s="13"/>
      <c r="M91" s="13"/>
      <c r="N91" s="16"/>
    </row>
    <row r="92" spans="1:21" x14ac:dyDescent="0.25">
      <c r="C92" s="19"/>
      <c r="D92" s="13"/>
      <c r="E92" s="13"/>
      <c r="F92" s="13"/>
      <c r="G92" s="13"/>
      <c r="H92" s="13"/>
      <c r="I92" s="13"/>
      <c r="J92" s="13"/>
      <c r="K92" s="13"/>
      <c r="L92" s="13"/>
      <c r="M92" s="13"/>
      <c r="N92" s="16"/>
    </row>
    <row r="93" spans="1:21" x14ac:dyDescent="0.25">
      <c r="C93" s="19"/>
      <c r="D93" s="13"/>
      <c r="E93" s="13"/>
      <c r="F93" s="13"/>
      <c r="G93" s="13"/>
      <c r="H93" s="13"/>
      <c r="I93" s="13"/>
      <c r="J93" s="13"/>
      <c r="K93" s="13"/>
      <c r="L93" s="13"/>
      <c r="M93" s="13"/>
      <c r="N93" s="16"/>
    </row>
  </sheetData>
  <mergeCells count="66">
    <mergeCell ref="A12:A19"/>
    <mergeCell ref="D3:U3"/>
    <mergeCell ref="B27:H27"/>
    <mergeCell ref="B26:H26"/>
    <mergeCell ref="I26:O26"/>
    <mergeCell ref="I27:O27"/>
    <mergeCell ref="U12:U13"/>
    <mergeCell ref="U14:U15"/>
    <mergeCell ref="U16:U17"/>
    <mergeCell ref="U18:U19"/>
    <mergeCell ref="U20:U21"/>
    <mergeCell ref="A22:S22"/>
    <mergeCell ref="A20:A21"/>
    <mergeCell ref="B20:B21"/>
    <mergeCell ref="C20:C21"/>
    <mergeCell ref="B12:B19"/>
    <mergeCell ref="V20:V21"/>
    <mergeCell ref="E20:E21"/>
    <mergeCell ref="D20:D21"/>
    <mergeCell ref="T20:T21"/>
    <mergeCell ref="T12:T19"/>
    <mergeCell ref="V12:V13"/>
    <mergeCell ref="V14:V15"/>
    <mergeCell ref="V16:V17"/>
    <mergeCell ref="V18:V19"/>
    <mergeCell ref="D12:D13"/>
    <mergeCell ref="E12:E13"/>
    <mergeCell ref="D14:D15"/>
    <mergeCell ref="E14:E15"/>
    <mergeCell ref="D16:D17"/>
    <mergeCell ref="E16:E17"/>
    <mergeCell ref="D18:D19"/>
    <mergeCell ref="E18:E19"/>
    <mergeCell ref="C12:C13"/>
    <mergeCell ref="C14:C15"/>
    <mergeCell ref="C16:C17"/>
    <mergeCell ref="C18:C19"/>
    <mergeCell ref="B8:B11"/>
    <mergeCell ref="A8:A11"/>
    <mergeCell ref="V10:V11"/>
    <mergeCell ref="U10:U11"/>
    <mergeCell ref="U8:U9"/>
    <mergeCell ref="E10:E11"/>
    <mergeCell ref="C8:C9"/>
    <mergeCell ref="D8:D9"/>
    <mergeCell ref="E8:E9"/>
    <mergeCell ref="T8:T11"/>
    <mergeCell ref="V8:V9"/>
    <mergeCell ref="C10:C11"/>
    <mergeCell ref="D10:D11"/>
    <mergeCell ref="V22:V23"/>
    <mergeCell ref="V24:V25"/>
    <mergeCell ref="T6:U6"/>
    <mergeCell ref="V6:V7"/>
    <mergeCell ref="A1:C3"/>
    <mergeCell ref="D1:V1"/>
    <mergeCell ref="D2:V2"/>
    <mergeCell ref="C6:C7"/>
    <mergeCell ref="D6:E6"/>
    <mergeCell ref="F6:S6"/>
    <mergeCell ref="A5:C5"/>
    <mergeCell ref="D4:V4"/>
    <mergeCell ref="D5:V5"/>
    <mergeCell ref="A4:C4"/>
    <mergeCell ref="A6:A7"/>
    <mergeCell ref="B6:B7"/>
  </mergeCells>
  <printOptions horizontalCentered="1" verticalCentered="1"/>
  <pageMargins left="0" right="0" top="0" bottom="0"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54EE-C7E8-4213-9EEA-DA759EF33734}">
  <dimension ref="A1:AB1912"/>
  <sheetViews>
    <sheetView tabSelected="1" zoomScale="80" zoomScaleNormal="80" workbookViewId="0">
      <selection activeCell="C8" sqref="C8:C14"/>
    </sheetView>
  </sheetViews>
  <sheetFormatPr baseColWidth="10" defaultRowHeight="15" x14ac:dyDescent="0.25"/>
  <cols>
    <col min="5" max="5" width="20.28515625" customWidth="1"/>
    <col min="6" max="6" width="20" customWidth="1"/>
    <col min="7" max="7" width="20.5703125" customWidth="1"/>
    <col min="8" max="8" width="10" customWidth="1"/>
    <col min="9" max="9" width="11.140625" customWidth="1"/>
    <col min="10" max="10" width="20" customWidth="1"/>
    <col min="11" max="11" width="18.140625" customWidth="1"/>
    <col min="12" max="12" width="8" customWidth="1"/>
    <col min="13" max="13" width="10.85546875" customWidth="1"/>
    <col min="14" max="14" width="4.5703125" customWidth="1"/>
    <col min="15" max="15" width="6" customWidth="1"/>
    <col min="16" max="16" width="3.5703125" customWidth="1"/>
    <col min="17" max="17" width="7.7109375" customWidth="1"/>
    <col min="18" max="18" width="8.85546875" customWidth="1"/>
    <col min="19" max="19" width="9.28515625" customWidth="1"/>
    <col min="20" max="20" width="9.140625" customWidth="1"/>
    <col min="21" max="21" width="6.140625" customWidth="1"/>
    <col min="23" max="23" width="8.7109375" customWidth="1"/>
    <col min="24" max="24" width="9.140625" customWidth="1"/>
    <col min="25" max="25" width="8.140625" customWidth="1"/>
    <col min="26" max="26" width="8" customWidth="1"/>
    <col min="27" max="27" width="9.140625" customWidth="1"/>
    <col min="28" max="28" width="8.140625" customWidth="1"/>
  </cols>
  <sheetData>
    <row r="1" spans="1:28" ht="30" x14ac:dyDescent="0.25">
      <c r="A1" s="303"/>
      <c r="B1" s="304"/>
      <c r="C1" s="304"/>
      <c r="D1" s="304"/>
      <c r="E1" s="388" t="s">
        <v>140</v>
      </c>
      <c r="F1" s="389"/>
      <c r="G1" s="389"/>
      <c r="H1" s="389"/>
      <c r="I1" s="389"/>
      <c r="J1" s="389"/>
      <c r="K1" s="389"/>
      <c r="L1" s="389"/>
      <c r="M1" s="389"/>
      <c r="N1" s="389"/>
      <c r="O1" s="389"/>
      <c r="P1" s="389"/>
      <c r="Q1" s="389"/>
      <c r="R1" s="389"/>
      <c r="S1" s="389"/>
      <c r="T1" s="389"/>
      <c r="U1" s="389"/>
      <c r="V1" s="389"/>
      <c r="W1" s="389"/>
      <c r="X1" s="389"/>
      <c r="Y1" s="389"/>
      <c r="Z1" s="389"/>
      <c r="AA1" s="250"/>
      <c r="AB1" s="390"/>
    </row>
    <row r="2" spans="1:28" ht="30" x14ac:dyDescent="0.25">
      <c r="A2" s="289"/>
      <c r="B2" s="290"/>
      <c r="C2" s="290"/>
      <c r="D2" s="290"/>
      <c r="E2" s="391" t="s">
        <v>139</v>
      </c>
      <c r="F2" s="392"/>
      <c r="G2" s="392"/>
      <c r="H2" s="392"/>
      <c r="I2" s="392"/>
      <c r="J2" s="392"/>
      <c r="K2" s="392"/>
      <c r="L2" s="392"/>
      <c r="M2" s="392"/>
      <c r="N2" s="392"/>
      <c r="O2" s="392"/>
      <c r="P2" s="392"/>
      <c r="Q2" s="392"/>
      <c r="R2" s="392"/>
      <c r="S2" s="392"/>
      <c r="T2" s="392"/>
      <c r="U2" s="392"/>
      <c r="V2" s="392"/>
      <c r="W2" s="392"/>
      <c r="X2" s="392"/>
      <c r="Y2" s="392"/>
      <c r="Z2" s="392"/>
      <c r="AA2" s="316"/>
      <c r="AB2" s="393"/>
    </row>
    <row r="3" spans="1:28" ht="27" thickBot="1" x14ac:dyDescent="0.3">
      <c r="A3" s="307"/>
      <c r="B3" s="308"/>
      <c r="C3" s="308"/>
      <c r="D3" s="308"/>
      <c r="E3" s="466" t="s">
        <v>128</v>
      </c>
      <c r="F3" s="467"/>
      <c r="G3" s="467"/>
      <c r="H3" s="467"/>
      <c r="I3" s="467"/>
      <c r="J3" s="467"/>
      <c r="K3" s="467"/>
      <c r="L3" s="467"/>
      <c r="M3" s="467"/>
      <c r="N3" s="467"/>
      <c r="O3" s="467"/>
      <c r="P3" s="467"/>
      <c r="Q3" s="467"/>
      <c r="R3" s="467"/>
      <c r="S3" s="468" t="s">
        <v>129</v>
      </c>
      <c r="T3" s="468"/>
      <c r="U3" s="468"/>
      <c r="V3" s="468"/>
      <c r="W3" s="468"/>
      <c r="X3" s="468"/>
      <c r="Y3" s="468"/>
      <c r="Z3" s="468"/>
      <c r="AA3" s="469"/>
      <c r="AB3" s="470"/>
    </row>
    <row r="4" spans="1:28" ht="18" x14ac:dyDescent="0.25">
      <c r="A4" s="471" t="s">
        <v>32</v>
      </c>
      <c r="B4" s="472"/>
      <c r="C4" s="472"/>
      <c r="D4" s="473"/>
      <c r="E4" s="474" t="s">
        <v>141</v>
      </c>
      <c r="F4" s="475"/>
      <c r="G4" s="475"/>
      <c r="H4" s="475"/>
      <c r="I4" s="475"/>
      <c r="J4" s="475"/>
      <c r="K4" s="475"/>
      <c r="L4" s="475"/>
      <c r="M4" s="475"/>
      <c r="N4" s="475"/>
      <c r="O4" s="475"/>
      <c r="P4" s="475"/>
      <c r="Q4" s="475"/>
      <c r="R4" s="475"/>
      <c r="S4" s="475"/>
      <c r="T4" s="475"/>
      <c r="U4" s="475"/>
      <c r="V4" s="475"/>
      <c r="W4" s="475"/>
      <c r="X4" s="475"/>
      <c r="Y4" s="475"/>
      <c r="Z4" s="475"/>
      <c r="AA4" s="475"/>
      <c r="AB4" s="476"/>
    </row>
    <row r="5" spans="1:28" ht="18" x14ac:dyDescent="0.25">
      <c r="A5" s="489" t="s">
        <v>33</v>
      </c>
      <c r="B5" s="490"/>
      <c r="C5" s="490"/>
      <c r="D5" s="491"/>
      <c r="E5" s="492" t="s">
        <v>142</v>
      </c>
      <c r="F5" s="493"/>
      <c r="G5" s="493"/>
      <c r="H5" s="493"/>
      <c r="I5" s="493"/>
      <c r="J5" s="493"/>
      <c r="K5" s="493"/>
      <c r="L5" s="493"/>
      <c r="M5" s="493"/>
      <c r="N5" s="493"/>
      <c r="O5" s="493"/>
      <c r="P5" s="493"/>
      <c r="Q5" s="493"/>
      <c r="R5" s="493"/>
      <c r="S5" s="493"/>
      <c r="T5" s="493"/>
      <c r="U5" s="493"/>
      <c r="V5" s="493"/>
      <c r="W5" s="493"/>
      <c r="X5" s="493"/>
      <c r="Y5" s="493"/>
      <c r="Z5" s="493"/>
      <c r="AA5" s="493"/>
      <c r="AB5" s="494"/>
    </row>
    <row r="6" spans="1:28" x14ac:dyDescent="0.25">
      <c r="A6" s="495" t="s">
        <v>41</v>
      </c>
      <c r="B6" s="495" t="s">
        <v>42</v>
      </c>
      <c r="C6" s="495" t="s">
        <v>114</v>
      </c>
      <c r="D6" s="495" t="s">
        <v>43</v>
      </c>
      <c r="E6" s="495" t="s">
        <v>44</v>
      </c>
      <c r="F6" s="495" t="s">
        <v>113</v>
      </c>
      <c r="G6" s="495"/>
      <c r="H6" s="495"/>
      <c r="I6" s="495"/>
      <c r="J6" s="495" t="s">
        <v>253</v>
      </c>
      <c r="K6" s="495"/>
      <c r="L6" s="495"/>
      <c r="M6" s="495"/>
      <c r="N6" s="495" t="s">
        <v>45</v>
      </c>
      <c r="O6" s="495"/>
      <c r="P6" s="495"/>
      <c r="Q6" s="495"/>
      <c r="R6" s="495"/>
      <c r="S6" s="495" t="s">
        <v>51</v>
      </c>
      <c r="T6" s="495"/>
      <c r="U6" s="495"/>
      <c r="V6" s="495"/>
      <c r="W6" s="495"/>
      <c r="X6" s="495"/>
      <c r="Y6" s="495"/>
      <c r="Z6" s="495"/>
      <c r="AA6" s="495"/>
      <c r="AB6" s="495"/>
    </row>
    <row r="7" spans="1:28" ht="79.5" thickBot="1" x14ac:dyDescent="0.3">
      <c r="A7" s="495" t="s">
        <v>34</v>
      </c>
      <c r="B7" s="495"/>
      <c r="C7" s="496"/>
      <c r="D7" s="496"/>
      <c r="E7" s="496"/>
      <c r="F7" s="198" t="s">
        <v>112</v>
      </c>
      <c r="G7" s="198" t="s">
        <v>111</v>
      </c>
      <c r="H7" s="198" t="s">
        <v>110</v>
      </c>
      <c r="I7" s="198" t="s">
        <v>109</v>
      </c>
      <c r="J7" s="198" t="s">
        <v>112</v>
      </c>
      <c r="K7" s="198" t="s">
        <v>111</v>
      </c>
      <c r="L7" s="198" t="s">
        <v>110</v>
      </c>
      <c r="M7" s="198" t="s">
        <v>109</v>
      </c>
      <c r="N7" s="198" t="s">
        <v>46</v>
      </c>
      <c r="O7" s="198" t="s">
        <v>47</v>
      </c>
      <c r="P7" s="198" t="s">
        <v>48</v>
      </c>
      <c r="Q7" s="198" t="s">
        <v>49</v>
      </c>
      <c r="R7" s="198" t="s">
        <v>50</v>
      </c>
      <c r="S7" s="198" t="s">
        <v>52</v>
      </c>
      <c r="T7" s="198" t="s">
        <v>53</v>
      </c>
      <c r="U7" s="198" t="s">
        <v>108</v>
      </c>
      <c r="V7" s="496" t="s">
        <v>54</v>
      </c>
      <c r="W7" s="496"/>
      <c r="X7" s="496" t="s">
        <v>55</v>
      </c>
      <c r="Y7" s="496"/>
      <c r="Z7" s="496" t="s">
        <v>56</v>
      </c>
      <c r="AA7" s="496"/>
      <c r="AB7" s="198" t="s">
        <v>57</v>
      </c>
    </row>
    <row r="8" spans="1:28" ht="45" x14ac:dyDescent="0.25">
      <c r="A8" s="299">
        <v>1</v>
      </c>
      <c r="B8" s="477" t="s">
        <v>184</v>
      </c>
      <c r="C8" s="478" t="s">
        <v>107</v>
      </c>
      <c r="D8" s="63" t="s">
        <v>35</v>
      </c>
      <c r="E8" s="96">
        <v>1500</v>
      </c>
      <c r="F8" s="96">
        <v>1500</v>
      </c>
      <c r="G8" s="120">
        <v>1500</v>
      </c>
      <c r="H8" s="120"/>
      <c r="I8" s="121"/>
      <c r="J8" s="121">
        <v>2</v>
      </c>
      <c r="K8" s="121">
        <v>154</v>
      </c>
      <c r="L8" s="121"/>
      <c r="M8" s="121"/>
      <c r="N8" s="478" t="s">
        <v>107</v>
      </c>
      <c r="O8" s="481"/>
      <c r="P8" s="481"/>
      <c r="Q8" s="499" t="s">
        <v>224</v>
      </c>
      <c r="R8" s="478" t="s">
        <v>107</v>
      </c>
      <c r="S8" s="481">
        <v>86</v>
      </c>
      <c r="T8" s="481">
        <v>68</v>
      </c>
      <c r="U8" s="481"/>
      <c r="V8" s="112" t="s">
        <v>195</v>
      </c>
      <c r="W8" s="135">
        <v>0</v>
      </c>
      <c r="X8" s="115" t="s">
        <v>202</v>
      </c>
      <c r="Y8" s="135">
        <v>0</v>
      </c>
      <c r="Z8" s="115" t="s">
        <v>209</v>
      </c>
      <c r="AA8" s="135">
        <v>28</v>
      </c>
      <c r="AB8" s="502">
        <v>154</v>
      </c>
    </row>
    <row r="9" spans="1:28" ht="67.5" x14ac:dyDescent="0.25">
      <c r="A9" s="299"/>
      <c r="B9" s="477"/>
      <c r="C9" s="479"/>
      <c r="D9" s="64" t="s">
        <v>36</v>
      </c>
      <c r="E9" s="195">
        <v>80514900</v>
      </c>
      <c r="F9" s="195">
        <v>80514900</v>
      </c>
      <c r="G9" s="182">
        <v>75514900</v>
      </c>
      <c r="H9" s="182"/>
      <c r="I9" s="43"/>
      <c r="J9" s="43">
        <v>50707850</v>
      </c>
      <c r="K9" s="182">
        <v>73272290</v>
      </c>
      <c r="L9" s="43"/>
      <c r="M9" s="43"/>
      <c r="N9" s="479"/>
      <c r="O9" s="482"/>
      <c r="P9" s="482"/>
      <c r="Q9" s="500"/>
      <c r="R9" s="479"/>
      <c r="S9" s="482"/>
      <c r="T9" s="482"/>
      <c r="U9" s="482"/>
      <c r="V9" s="113" t="s">
        <v>196</v>
      </c>
      <c r="W9" s="135">
        <v>2</v>
      </c>
      <c r="X9" s="116" t="s">
        <v>203</v>
      </c>
      <c r="Y9" s="135">
        <v>16</v>
      </c>
      <c r="Z9" s="116" t="s">
        <v>210</v>
      </c>
      <c r="AA9" s="135">
        <v>4</v>
      </c>
      <c r="AB9" s="503"/>
    </row>
    <row r="10" spans="1:28" ht="33.75" x14ac:dyDescent="0.25">
      <c r="A10" s="299"/>
      <c r="B10" s="477"/>
      <c r="C10" s="479"/>
      <c r="D10" s="118" t="s">
        <v>37</v>
      </c>
      <c r="E10" s="97"/>
      <c r="F10" s="38"/>
      <c r="G10" s="183"/>
      <c r="H10" s="183"/>
      <c r="I10" s="43"/>
      <c r="J10" s="43"/>
      <c r="K10" s="43"/>
      <c r="L10" s="43"/>
      <c r="M10" s="43"/>
      <c r="N10" s="479"/>
      <c r="O10" s="482"/>
      <c r="P10" s="482"/>
      <c r="Q10" s="500"/>
      <c r="R10" s="479"/>
      <c r="S10" s="482"/>
      <c r="T10" s="482"/>
      <c r="U10" s="482"/>
      <c r="V10" s="113" t="s">
        <v>197</v>
      </c>
      <c r="W10" s="135">
        <v>13</v>
      </c>
      <c r="X10" s="116" t="s">
        <v>204</v>
      </c>
      <c r="Y10" s="135">
        <v>0</v>
      </c>
      <c r="Z10" s="116" t="s">
        <v>211</v>
      </c>
      <c r="AA10" s="135">
        <v>0</v>
      </c>
      <c r="AB10" s="503"/>
    </row>
    <row r="11" spans="1:28" ht="45" x14ac:dyDescent="0.25">
      <c r="A11" s="299"/>
      <c r="B11" s="477"/>
      <c r="C11" s="479"/>
      <c r="D11" s="64" t="s">
        <v>38</v>
      </c>
      <c r="E11" s="195">
        <v>6235990</v>
      </c>
      <c r="F11" s="195">
        <v>6235990</v>
      </c>
      <c r="G11" s="184">
        <v>6235990</v>
      </c>
      <c r="H11" s="184"/>
      <c r="I11" s="43"/>
      <c r="J11" s="43">
        <v>4606876.7</v>
      </c>
      <c r="K11" s="184">
        <v>5936323.3499999996</v>
      </c>
      <c r="L11" s="43"/>
      <c r="M11" s="43"/>
      <c r="N11" s="479"/>
      <c r="O11" s="482"/>
      <c r="P11" s="482"/>
      <c r="Q11" s="500"/>
      <c r="R11" s="479"/>
      <c r="S11" s="482"/>
      <c r="T11" s="482"/>
      <c r="U11" s="482"/>
      <c r="V11" s="113" t="s">
        <v>198</v>
      </c>
      <c r="W11" s="135">
        <v>63</v>
      </c>
      <c r="X11" s="116" t="s">
        <v>205</v>
      </c>
      <c r="Y11" s="135">
        <v>0</v>
      </c>
      <c r="Z11" s="116" t="s">
        <v>212</v>
      </c>
      <c r="AA11" s="135">
        <v>122</v>
      </c>
      <c r="AB11" s="503"/>
    </row>
    <row r="12" spans="1:28" ht="19.5" customHeight="1" x14ac:dyDescent="0.25">
      <c r="A12" s="299"/>
      <c r="B12" s="477"/>
      <c r="C12" s="479"/>
      <c r="D12" s="487"/>
      <c r="E12" s="461"/>
      <c r="F12" s="461"/>
      <c r="G12" s="461"/>
      <c r="H12" s="461"/>
      <c r="I12" s="461"/>
      <c r="J12" s="497"/>
      <c r="K12" s="497"/>
      <c r="L12" s="461"/>
      <c r="M12" s="461"/>
      <c r="N12" s="479"/>
      <c r="O12" s="482"/>
      <c r="P12" s="482"/>
      <c r="Q12" s="500"/>
      <c r="R12" s="479"/>
      <c r="S12" s="482"/>
      <c r="T12" s="482"/>
      <c r="U12" s="482"/>
      <c r="V12" s="113" t="s">
        <v>199</v>
      </c>
      <c r="W12" s="135">
        <v>67</v>
      </c>
      <c r="X12" s="116" t="s">
        <v>206</v>
      </c>
      <c r="Y12" s="135">
        <v>90</v>
      </c>
      <c r="Z12" s="116" t="s">
        <v>207</v>
      </c>
      <c r="AA12" s="135">
        <v>0</v>
      </c>
      <c r="AB12" s="503"/>
    </row>
    <row r="13" spans="1:28" ht="15" customHeight="1" x14ac:dyDescent="0.25">
      <c r="A13" s="299"/>
      <c r="B13" s="477"/>
      <c r="C13" s="479"/>
      <c r="D13" s="487"/>
      <c r="E13" s="461"/>
      <c r="F13" s="461"/>
      <c r="G13" s="461"/>
      <c r="H13" s="461"/>
      <c r="I13" s="461"/>
      <c r="J13" s="497"/>
      <c r="K13" s="497"/>
      <c r="L13" s="461"/>
      <c r="M13" s="461"/>
      <c r="N13" s="479"/>
      <c r="O13" s="482"/>
      <c r="P13" s="482"/>
      <c r="Q13" s="500"/>
      <c r="R13" s="479"/>
      <c r="S13" s="482"/>
      <c r="T13" s="482"/>
      <c r="U13" s="482"/>
      <c r="V13" s="113" t="s">
        <v>200</v>
      </c>
      <c r="W13" s="135">
        <v>8</v>
      </c>
      <c r="X13" s="113" t="s">
        <v>207</v>
      </c>
      <c r="Y13" s="135">
        <v>48</v>
      </c>
      <c r="Z13" s="116" t="s">
        <v>213</v>
      </c>
      <c r="AA13" s="135">
        <v>0</v>
      </c>
      <c r="AB13" s="503"/>
    </row>
    <row r="14" spans="1:28" ht="23.25" thickBot="1" x14ac:dyDescent="0.3">
      <c r="A14" s="299"/>
      <c r="B14" s="477"/>
      <c r="C14" s="480"/>
      <c r="D14" s="488"/>
      <c r="E14" s="462"/>
      <c r="F14" s="462"/>
      <c r="G14" s="462"/>
      <c r="H14" s="462"/>
      <c r="I14" s="462"/>
      <c r="J14" s="498"/>
      <c r="K14" s="498"/>
      <c r="L14" s="462"/>
      <c r="M14" s="462"/>
      <c r="N14" s="480"/>
      <c r="O14" s="483"/>
      <c r="P14" s="483"/>
      <c r="Q14" s="501"/>
      <c r="R14" s="480"/>
      <c r="S14" s="483"/>
      <c r="T14" s="483"/>
      <c r="U14" s="483"/>
      <c r="V14" s="114" t="s">
        <v>201</v>
      </c>
      <c r="W14" s="135">
        <v>1</v>
      </c>
      <c r="X14" s="114" t="s">
        <v>208</v>
      </c>
      <c r="Y14" s="135">
        <v>0</v>
      </c>
      <c r="Z14" s="114"/>
      <c r="AA14" s="136"/>
      <c r="AB14" s="504"/>
    </row>
    <row r="15" spans="1:28" ht="45" x14ac:dyDescent="0.25">
      <c r="A15" s="299"/>
      <c r="B15" s="477"/>
      <c r="C15" s="478" t="s">
        <v>165</v>
      </c>
      <c r="D15" s="63" t="s">
        <v>35</v>
      </c>
      <c r="E15" s="96">
        <v>1500</v>
      </c>
      <c r="F15" s="96">
        <v>1500</v>
      </c>
      <c r="G15" s="185">
        <v>1500</v>
      </c>
      <c r="H15" s="185"/>
      <c r="I15" s="121"/>
      <c r="J15" s="121">
        <v>49</v>
      </c>
      <c r="K15" s="121">
        <v>124</v>
      </c>
      <c r="L15" s="185"/>
      <c r="M15" s="121"/>
      <c r="N15" s="478" t="s">
        <v>165</v>
      </c>
      <c r="O15" s="484"/>
      <c r="P15" s="484"/>
      <c r="Q15" s="499" t="s">
        <v>224</v>
      </c>
      <c r="R15" s="478" t="s">
        <v>165</v>
      </c>
      <c r="S15" s="484">
        <v>33</v>
      </c>
      <c r="T15" s="484">
        <v>91</v>
      </c>
      <c r="U15" s="484"/>
      <c r="V15" s="112" t="s">
        <v>195</v>
      </c>
      <c r="W15" s="135">
        <v>0</v>
      </c>
      <c r="X15" s="115" t="s">
        <v>202</v>
      </c>
      <c r="Y15" s="135">
        <v>0</v>
      </c>
      <c r="Z15" s="115" t="s">
        <v>209</v>
      </c>
      <c r="AA15" s="135">
        <v>0</v>
      </c>
      <c r="AB15" s="505">
        <v>124</v>
      </c>
    </row>
    <row r="16" spans="1:28" ht="67.5" x14ac:dyDescent="0.25">
      <c r="A16" s="299"/>
      <c r="B16" s="477"/>
      <c r="C16" s="479"/>
      <c r="D16" s="64" t="s">
        <v>36</v>
      </c>
      <c r="E16" s="195">
        <v>80514900</v>
      </c>
      <c r="F16" s="195">
        <v>80514900</v>
      </c>
      <c r="G16" s="184">
        <v>75514900</v>
      </c>
      <c r="H16" s="184"/>
      <c r="I16" s="43"/>
      <c r="J16" s="43">
        <v>50707850</v>
      </c>
      <c r="K16" s="184">
        <v>73272290</v>
      </c>
      <c r="L16" s="184"/>
      <c r="M16" s="43"/>
      <c r="N16" s="479"/>
      <c r="O16" s="485"/>
      <c r="P16" s="485"/>
      <c r="Q16" s="500"/>
      <c r="R16" s="479"/>
      <c r="S16" s="485"/>
      <c r="T16" s="485"/>
      <c r="U16" s="485"/>
      <c r="V16" s="113" t="s">
        <v>196</v>
      </c>
      <c r="W16" s="135">
        <v>21</v>
      </c>
      <c r="X16" s="116" t="s">
        <v>203</v>
      </c>
      <c r="Y16" s="135">
        <v>21</v>
      </c>
      <c r="Z16" s="116" t="s">
        <v>210</v>
      </c>
      <c r="AA16" s="135">
        <v>0</v>
      </c>
      <c r="AB16" s="506"/>
    </row>
    <row r="17" spans="1:28" ht="33.75" x14ac:dyDescent="0.25">
      <c r="A17" s="299"/>
      <c r="B17" s="477"/>
      <c r="C17" s="479"/>
      <c r="D17" s="118" t="s">
        <v>37</v>
      </c>
      <c r="E17" s="97"/>
      <c r="F17" s="195"/>
      <c r="G17" s="183"/>
      <c r="H17" s="183"/>
      <c r="I17" s="43"/>
      <c r="J17" s="43"/>
      <c r="K17" s="43"/>
      <c r="L17" s="183"/>
      <c r="M17" s="43"/>
      <c r="N17" s="479"/>
      <c r="O17" s="485"/>
      <c r="P17" s="485"/>
      <c r="Q17" s="500"/>
      <c r="R17" s="479"/>
      <c r="S17" s="485"/>
      <c r="T17" s="485"/>
      <c r="U17" s="485"/>
      <c r="V17" s="113" t="s">
        <v>197</v>
      </c>
      <c r="W17" s="135">
        <v>0</v>
      </c>
      <c r="X17" s="116" t="s">
        <v>204</v>
      </c>
      <c r="Y17" s="135">
        <v>0</v>
      </c>
      <c r="Z17" s="116" t="s">
        <v>211</v>
      </c>
      <c r="AA17" s="135">
        <v>0</v>
      </c>
      <c r="AB17" s="506"/>
    </row>
    <row r="18" spans="1:28" ht="45" x14ac:dyDescent="0.25">
      <c r="A18" s="299"/>
      <c r="B18" s="477"/>
      <c r="C18" s="479"/>
      <c r="D18" s="64" t="s">
        <v>38</v>
      </c>
      <c r="E18" s="195">
        <v>6235990</v>
      </c>
      <c r="F18" s="195">
        <v>6235990</v>
      </c>
      <c r="G18" s="182">
        <v>6235990</v>
      </c>
      <c r="H18" s="182"/>
      <c r="I18" s="43"/>
      <c r="J18" s="43">
        <v>4606876.7</v>
      </c>
      <c r="K18" s="182">
        <v>5936323.3499999996</v>
      </c>
      <c r="L18" s="182"/>
      <c r="M18" s="43"/>
      <c r="N18" s="479"/>
      <c r="O18" s="485"/>
      <c r="P18" s="485"/>
      <c r="Q18" s="500"/>
      <c r="R18" s="479"/>
      <c r="S18" s="485"/>
      <c r="T18" s="485"/>
      <c r="U18" s="485"/>
      <c r="V18" s="113" t="s">
        <v>198</v>
      </c>
      <c r="W18" s="135">
        <v>27</v>
      </c>
      <c r="X18" s="116" t="s">
        <v>205</v>
      </c>
      <c r="Y18" s="135">
        <v>8</v>
      </c>
      <c r="Z18" s="116" t="s">
        <v>212</v>
      </c>
      <c r="AA18" s="135">
        <v>124</v>
      </c>
      <c r="AB18" s="506"/>
    </row>
    <row r="19" spans="1:28" ht="22.5" x14ac:dyDescent="0.25">
      <c r="A19" s="299"/>
      <c r="B19" s="477"/>
      <c r="C19" s="479"/>
      <c r="D19" s="487"/>
      <c r="E19" s="461"/>
      <c r="F19" s="461"/>
      <c r="G19" s="461"/>
      <c r="H19" s="461"/>
      <c r="I19" s="461"/>
      <c r="J19" s="497"/>
      <c r="K19" s="497"/>
      <c r="L19" s="461"/>
      <c r="M19" s="461"/>
      <c r="N19" s="479"/>
      <c r="O19" s="485"/>
      <c r="P19" s="485"/>
      <c r="Q19" s="500"/>
      <c r="R19" s="479"/>
      <c r="S19" s="485"/>
      <c r="T19" s="485"/>
      <c r="U19" s="485"/>
      <c r="V19" s="113" t="s">
        <v>199</v>
      </c>
      <c r="W19" s="135">
        <v>68</v>
      </c>
      <c r="X19" s="116" t="s">
        <v>206</v>
      </c>
      <c r="Y19" s="135">
        <v>95</v>
      </c>
      <c r="Z19" s="116" t="s">
        <v>207</v>
      </c>
      <c r="AA19" s="135">
        <v>0</v>
      </c>
      <c r="AB19" s="506"/>
    </row>
    <row r="20" spans="1:28" ht="33.75" x14ac:dyDescent="0.25">
      <c r="A20" s="299"/>
      <c r="B20" s="477"/>
      <c r="C20" s="479"/>
      <c r="D20" s="487"/>
      <c r="E20" s="461"/>
      <c r="F20" s="461"/>
      <c r="G20" s="461"/>
      <c r="H20" s="461"/>
      <c r="I20" s="461"/>
      <c r="J20" s="497"/>
      <c r="K20" s="497"/>
      <c r="L20" s="461"/>
      <c r="M20" s="461"/>
      <c r="N20" s="479"/>
      <c r="O20" s="485"/>
      <c r="P20" s="485"/>
      <c r="Q20" s="500"/>
      <c r="R20" s="479"/>
      <c r="S20" s="485"/>
      <c r="T20" s="485"/>
      <c r="U20" s="485"/>
      <c r="V20" s="113" t="s">
        <v>200</v>
      </c>
      <c r="W20" s="135">
        <v>8</v>
      </c>
      <c r="X20" s="113" t="s">
        <v>207</v>
      </c>
      <c r="Y20" s="135">
        <v>0</v>
      </c>
      <c r="Z20" s="116" t="s">
        <v>213</v>
      </c>
      <c r="AA20" s="135">
        <v>0</v>
      </c>
      <c r="AB20" s="506"/>
    </row>
    <row r="21" spans="1:28" ht="23.25" thickBot="1" x14ac:dyDescent="0.3">
      <c r="A21" s="299"/>
      <c r="B21" s="477"/>
      <c r="C21" s="480"/>
      <c r="D21" s="488"/>
      <c r="E21" s="462"/>
      <c r="F21" s="462"/>
      <c r="G21" s="462"/>
      <c r="H21" s="462"/>
      <c r="I21" s="462"/>
      <c r="J21" s="498"/>
      <c r="K21" s="498"/>
      <c r="L21" s="462"/>
      <c r="M21" s="462"/>
      <c r="N21" s="480"/>
      <c r="O21" s="486"/>
      <c r="P21" s="486"/>
      <c r="Q21" s="501"/>
      <c r="R21" s="480"/>
      <c r="S21" s="486"/>
      <c r="T21" s="486"/>
      <c r="U21" s="486"/>
      <c r="V21" s="114" t="s">
        <v>201</v>
      </c>
      <c r="W21" s="135">
        <v>0</v>
      </c>
      <c r="X21" s="114" t="s">
        <v>208</v>
      </c>
      <c r="Y21" s="135">
        <v>0</v>
      </c>
      <c r="Z21" s="114"/>
      <c r="AA21" s="200"/>
      <c r="AB21" s="507"/>
    </row>
    <row r="22" spans="1:28" ht="45" x14ac:dyDescent="0.25">
      <c r="A22" s="299"/>
      <c r="B22" s="477"/>
      <c r="C22" s="478" t="s">
        <v>166</v>
      </c>
      <c r="D22" s="63" t="s">
        <v>35</v>
      </c>
      <c r="E22" s="96">
        <v>1800</v>
      </c>
      <c r="F22" s="96">
        <v>1800</v>
      </c>
      <c r="G22" s="185">
        <v>1800</v>
      </c>
      <c r="H22" s="185"/>
      <c r="I22" s="121"/>
      <c r="J22" s="121">
        <v>100</v>
      </c>
      <c r="K22" s="121">
        <v>764</v>
      </c>
      <c r="L22" s="185"/>
      <c r="M22" s="121"/>
      <c r="N22" s="478" t="s">
        <v>166</v>
      </c>
      <c r="O22" s="484"/>
      <c r="P22" s="484"/>
      <c r="Q22" s="499" t="s">
        <v>224</v>
      </c>
      <c r="R22" s="478" t="s">
        <v>166</v>
      </c>
      <c r="S22" s="484">
        <v>444</v>
      </c>
      <c r="T22" s="484">
        <v>320</v>
      </c>
      <c r="U22" s="484"/>
      <c r="V22" s="112" t="s">
        <v>195</v>
      </c>
      <c r="W22" s="135">
        <v>4</v>
      </c>
      <c r="X22" s="115" t="s">
        <v>202</v>
      </c>
      <c r="Y22" s="135">
        <v>4</v>
      </c>
      <c r="Z22" s="115" t="s">
        <v>209</v>
      </c>
      <c r="AA22" s="135">
        <v>13</v>
      </c>
      <c r="AB22" s="505">
        <v>764</v>
      </c>
    </row>
    <row r="23" spans="1:28" ht="67.5" x14ac:dyDescent="0.25">
      <c r="A23" s="299"/>
      <c r="B23" s="477"/>
      <c r="C23" s="479"/>
      <c r="D23" s="64" t="s">
        <v>36</v>
      </c>
      <c r="E23" s="195">
        <v>80514900</v>
      </c>
      <c r="F23" s="195">
        <v>80514900</v>
      </c>
      <c r="G23" s="184">
        <v>75514900</v>
      </c>
      <c r="H23" s="184"/>
      <c r="I23" s="43"/>
      <c r="J23" s="43">
        <v>50707850</v>
      </c>
      <c r="K23" s="184">
        <v>73272290</v>
      </c>
      <c r="L23" s="184"/>
      <c r="M23" s="43"/>
      <c r="N23" s="479"/>
      <c r="O23" s="485"/>
      <c r="P23" s="485"/>
      <c r="Q23" s="500"/>
      <c r="R23" s="479"/>
      <c r="S23" s="485"/>
      <c r="T23" s="485"/>
      <c r="U23" s="485"/>
      <c r="V23" s="113" t="s">
        <v>196</v>
      </c>
      <c r="W23" s="135">
        <v>273</v>
      </c>
      <c r="X23" s="116" t="s">
        <v>203</v>
      </c>
      <c r="Y23" s="135">
        <v>273</v>
      </c>
      <c r="Z23" s="116" t="s">
        <v>210</v>
      </c>
      <c r="AA23" s="135">
        <v>39</v>
      </c>
      <c r="AB23" s="506"/>
    </row>
    <row r="24" spans="1:28" ht="33.75" x14ac:dyDescent="0.25">
      <c r="A24" s="299"/>
      <c r="B24" s="477"/>
      <c r="C24" s="479"/>
      <c r="D24" s="118" t="s">
        <v>37</v>
      </c>
      <c r="E24" s="97"/>
      <c r="F24" s="195"/>
      <c r="G24" s="183"/>
      <c r="H24" s="183"/>
      <c r="I24" s="43"/>
      <c r="J24" s="43"/>
      <c r="K24" s="43"/>
      <c r="L24" s="183"/>
      <c r="M24" s="43"/>
      <c r="N24" s="479"/>
      <c r="O24" s="485"/>
      <c r="P24" s="485"/>
      <c r="Q24" s="500"/>
      <c r="R24" s="479"/>
      <c r="S24" s="485"/>
      <c r="T24" s="485"/>
      <c r="U24" s="485"/>
      <c r="V24" s="113" t="s">
        <v>197</v>
      </c>
      <c r="W24" s="135">
        <v>7</v>
      </c>
      <c r="X24" s="116" t="s">
        <v>204</v>
      </c>
      <c r="Y24" s="135">
        <v>5</v>
      </c>
      <c r="Z24" s="116" t="s">
        <v>211</v>
      </c>
      <c r="AA24" s="135">
        <v>1</v>
      </c>
      <c r="AB24" s="506"/>
    </row>
    <row r="25" spans="1:28" ht="45" x14ac:dyDescent="0.25">
      <c r="A25" s="299"/>
      <c r="B25" s="477"/>
      <c r="C25" s="479"/>
      <c r="D25" s="64" t="s">
        <v>38</v>
      </c>
      <c r="E25" s="195">
        <v>6235990</v>
      </c>
      <c r="F25" s="195">
        <v>6235990</v>
      </c>
      <c r="G25" s="186">
        <v>6235990</v>
      </c>
      <c r="H25" s="186"/>
      <c r="I25" s="43"/>
      <c r="J25" s="43">
        <v>4606876.7</v>
      </c>
      <c r="K25" s="186">
        <v>5936323.3499999996</v>
      </c>
      <c r="L25" s="182"/>
      <c r="M25" s="43"/>
      <c r="N25" s="479"/>
      <c r="O25" s="485"/>
      <c r="P25" s="485"/>
      <c r="Q25" s="500"/>
      <c r="R25" s="479"/>
      <c r="S25" s="485"/>
      <c r="T25" s="485"/>
      <c r="U25" s="485"/>
      <c r="V25" s="113" t="s">
        <v>198</v>
      </c>
      <c r="W25" s="135">
        <v>223</v>
      </c>
      <c r="X25" s="116" t="s">
        <v>205</v>
      </c>
      <c r="Y25" s="135">
        <v>288</v>
      </c>
      <c r="Z25" s="116" t="s">
        <v>212</v>
      </c>
      <c r="AA25" s="135">
        <v>685</v>
      </c>
      <c r="AB25" s="506"/>
    </row>
    <row r="26" spans="1:28" ht="22.5" x14ac:dyDescent="0.25">
      <c r="A26" s="299"/>
      <c r="B26" s="477"/>
      <c r="C26" s="479"/>
      <c r="D26" s="487"/>
      <c r="E26" s="461"/>
      <c r="F26" s="461"/>
      <c r="G26" s="461"/>
      <c r="H26" s="461"/>
      <c r="I26" s="461"/>
      <c r="J26" s="497"/>
      <c r="K26" s="497"/>
      <c r="L26" s="461"/>
      <c r="M26" s="461"/>
      <c r="N26" s="479"/>
      <c r="O26" s="485"/>
      <c r="P26" s="485"/>
      <c r="Q26" s="500"/>
      <c r="R26" s="479"/>
      <c r="S26" s="485"/>
      <c r="T26" s="485"/>
      <c r="U26" s="485"/>
      <c r="V26" s="113" t="s">
        <v>199</v>
      </c>
      <c r="W26" s="135">
        <v>234</v>
      </c>
      <c r="X26" s="116" t="s">
        <v>206</v>
      </c>
      <c r="Y26" s="135">
        <v>184</v>
      </c>
      <c r="Z26" s="116" t="s">
        <v>207</v>
      </c>
      <c r="AA26" s="135">
        <v>26</v>
      </c>
      <c r="AB26" s="506"/>
    </row>
    <row r="27" spans="1:28" ht="33.75" x14ac:dyDescent="0.25">
      <c r="A27" s="299"/>
      <c r="B27" s="477"/>
      <c r="C27" s="479"/>
      <c r="D27" s="487"/>
      <c r="E27" s="461"/>
      <c r="F27" s="461"/>
      <c r="G27" s="461"/>
      <c r="H27" s="461"/>
      <c r="I27" s="461"/>
      <c r="J27" s="497"/>
      <c r="K27" s="497"/>
      <c r="L27" s="461"/>
      <c r="M27" s="461"/>
      <c r="N27" s="479"/>
      <c r="O27" s="485"/>
      <c r="P27" s="485"/>
      <c r="Q27" s="500"/>
      <c r="R27" s="479"/>
      <c r="S27" s="485"/>
      <c r="T27" s="485"/>
      <c r="U27" s="485"/>
      <c r="V27" s="113" t="s">
        <v>200</v>
      </c>
      <c r="W27" s="135">
        <v>18</v>
      </c>
      <c r="X27" s="113" t="s">
        <v>207</v>
      </c>
      <c r="Y27" s="135">
        <v>10</v>
      </c>
      <c r="Z27" s="116" t="s">
        <v>213</v>
      </c>
      <c r="AA27" s="135">
        <v>0</v>
      </c>
      <c r="AB27" s="506"/>
    </row>
    <row r="28" spans="1:28" ht="23.25" thickBot="1" x14ac:dyDescent="0.3">
      <c r="A28" s="299"/>
      <c r="B28" s="477"/>
      <c r="C28" s="480"/>
      <c r="D28" s="488"/>
      <c r="E28" s="462"/>
      <c r="F28" s="462"/>
      <c r="G28" s="462"/>
      <c r="H28" s="462"/>
      <c r="I28" s="462"/>
      <c r="J28" s="498"/>
      <c r="K28" s="498"/>
      <c r="L28" s="462"/>
      <c r="M28" s="462"/>
      <c r="N28" s="480"/>
      <c r="O28" s="486"/>
      <c r="P28" s="486"/>
      <c r="Q28" s="501"/>
      <c r="R28" s="480"/>
      <c r="S28" s="486"/>
      <c r="T28" s="486"/>
      <c r="U28" s="486"/>
      <c r="V28" s="114" t="s">
        <v>201</v>
      </c>
      <c r="W28" s="135">
        <v>5</v>
      </c>
      <c r="X28" s="114" t="s">
        <v>208</v>
      </c>
      <c r="Y28" s="135">
        <v>0</v>
      </c>
      <c r="Z28" s="114"/>
      <c r="AA28" s="200"/>
      <c r="AB28" s="507"/>
    </row>
    <row r="29" spans="1:28" ht="45" x14ac:dyDescent="0.25">
      <c r="A29" s="299"/>
      <c r="B29" s="477"/>
      <c r="C29" s="478" t="s">
        <v>167</v>
      </c>
      <c r="D29" s="63" t="s">
        <v>35</v>
      </c>
      <c r="E29" s="96">
        <v>1550</v>
      </c>
      <c r="F29" s="96">
        <v>1550</v>
      </c>
      <c r="G29" s="185">
        <v>1550</v>
      </c>
      <c r="H29" s="185"/>
      <c r="I29" s="121"/>
      <c r="J29" s="121">
        <v>58</v>
      </c>
      <c r="K29" s="121">
        <v>1315</v>
      </c>
      <c r="L29" s="185"/>
      <c r="M29" s="121"/>
      <c r="N29" s="478" t="s">
        <v>167</v>
      </c>
      <c r="O29" s="484"/>
      <c r="P29" s="484"/>
      <c r="Q29" s="499" t="s">
        <v>224</v>
      </c>
      <c r="R29" s="478" t="s">
        <v>167</v>
      </c>
      <c r="S29" s="484">
        <v>614</v>
      </c>
      <c r="T29" s="484">
        <v>701</v>
      </c>
      <c r="U29" s="484"/>
      <c r="V29" s="112" t="s">
        <v>195</v>
      </c>
      <c r="W29" s="135">
        <v>0</v>
      </c>
      <c r="X29" s="115" t="s">
        <v>202</v>
      </c>
      <c r="Y29" s="135">
        <v>0</v>
      </c>
      <c r="Z29" s="115" t="s">
        <v>209</v>
      </c>
      <c r="AA29" s="135">
        <v>42</v>
      </c>
      <c r="AB29" s="505">
        <v>1315</v>
      </c>
    </row>
    <row r="30" spans="1:28" ht="67.5" x14ac:dyDescent="0.25">
      <c r="A30" s="299"/>
      <c r="B30" s="477"/>
      <c r="C30" s="479"/>
      <c r="D30" s="64" t="s">
        <v>36</v>
      </c>
      <c r="E30" s="195">
        <v>80514900</v>
      </c>
      <c r="F30" s="195">
        <v>80514900</v>
      </c>
      <c r="G30" s="184">
        <v>75514900</v>
      </c>
      <c r="H30" s="184"/>
      <c r="I30" s="43"/>
      <c r="J30" s="43">
        <v>50707850</v>
      </c>
      <c r="K30" s="184">
        <v>73272290</v>
      </c>
      <c r="L30" s="184"/>
      <c r="M30" s="43"/>
      <c r="N30" s="479"/>
      <c r="O30" s="485"/>
      <c r="P30" s="485"/>
      <c r="Q30" s="500"/>
      <c r="R30" s="479"/>
      <c r="S30" s="485"/>
      <c r="T30" s="485"/>
      <c r="U30" s="485"/>
      <c r="V30" s="113" t="s">
        <v>196</v>
      </c>
      <c r="W30" s="135">
        <v>262</v>
      </c>
      <c r="X30" s="116" t="s">
        <v>203</v>
      </c>
      <c r="Y30" s="135">
        <v>389</v>
      </c>
      <c r="Z30" s="116" t="s">
        <v>210</v>
      </c>
      <c r="AA30" s="135">
        <v>13</v>
      </c>
      <c r="AB30" s="506"/>
    </row>
    <row r="31" spans="1:28" ht="33.75" x14ac:dyDescent="0.25">
      <c r="A31" s="299"/>
      <c r="B31" s="477"/>
      <c r="C31" s="479"/>
      <c r="D31" s="118" t="s">
        <v>37</v>
      </c>
      <c r="E31" s="97"/>
      <c r="F31" s="195"/>
      <c r="G31" s="183"/>
      <c r="H31" s="183"/>
      <c r="I31" s="43"/>
      <c r="J31" s="43"/>
      <c r="K31" s="43"/>
      <c r="L31" s="183"/>
      <c r="M31" s="43"/>
      <c r="N31" s="479"/>
      <c r="O31" s="485"/>
      <c r="P31" s="485"/>
      <c r="Q31" s="500"/>
      <c r="R31" s="479"/>
      <c r="S31" s="485"/>
      <c r="T31" s="485"/>
      <c r="U31" s="485"/>
      <c r="V31" s="113" t="s">
        <v>197</v>
      </c>
      <c r="W31" s="135">
        <v>204</v>
      </c>
      <c r="X31" s="116" t="s">
        <v>204</v>
      </c>
      <c r="Y31" s="135">
        <v>0</v>
      </c>
      <c r="Z31" s="116" t="s">
        <v>211</v>
      </c>
      <c r="AA31" s="135">
        <v>7</v>
      </c>
      <c r="AB31" s="506"/>
    </row>
    <row r="32" spans="1:28" ht="45" x14ac:dyDescent="0.25">
      <c r="A32" s="299"/>
      <c r="B32" s="477"/>
      <c r="C32" s="479"/>
      <c r="D32" s="64" t="s">
        <v>38</v>
      </c>
      <c r="E32" s="195">
        <v>6235990</v>
      </c>
      <c r="F32" s="195">
        <v>6235990</v>
      </c>
      <c r="G32" s="184">
        <v>6235990</v>
      </c>
      <c r="H32" s="184"/>
      <c r="I32" s="43"/>
      <c r="J32" s="43">
        <v>4606876.7</v>
      </c>
      <c r="K32" s="184">
        <v>5936323.3499999996</v>
      </c>
      <c r="L32" s="182"/>
      <c r="M32" s="43"/>
      <c r="N32" s="479"/>
      <c r="O32" s="485"/>
      <c r="P32" s="485"/>
      <c r="Q32" s="500"/>
      <c r="R32" s="479"/>
      <c r="S32" s="485"/>
      <c r="T32" s="485"/>
      <c r="U32" s="485"/>
      <c r="V32" s="113" t="s">
        <v>198</v>
      </c>
      <c r="W32" s="135">
        <v>451</v>
      </c>
      <c r="X32" s="116" t="s">
        <v>205</v>
      </c>
      <c r="Y32" s="135">
        <v>334</v>
      </c>
      <c r="Z32" s="116" t="s">
        <v>212</v>
      </c>
      <c r="AA32" s="135">
        <v>1209</v>
      </c>
      <c r="AB32" s="506"/>
    </row>
    <row r="33" spans="1:28" ht="22.5" x14ac:dyDescent="0.25">
      <c r="A33" s="299"/>
      <c r="B33" s="477"/>
      <c r="C33" s="479"/>
      <c r="D33" s="487"/>
      <c r="E33" s="461"/>
      <c r="F33" s="461"/>
      <c r="G33" s="461"/>
      <c r="H33" s="461"/>
      <c r="I33" s="461"/>
      <c r="J33" s="497"/>
      <c r="K33" s="497"/>
      <c r="L33" s="461"/>
      <c r="M33" s="461"/>
      <c r="N33" s="479"/>
      <c r="O33" s="485"/>
      <c r="P33" s="485"/>
      <c r="Q33" s="500"/>
      <c r="R33" s="479"/>
      <c r="S33" s="485"/>
      <c r="T33" s="485"/>
      <c r="U33" s="485"/>
      <c r="V33" s="113" t="s">
        <v>199</v>
      </c>
      <c r="W33" s="135">
        <v>219</v>
      </c>
      <c r="X33" s="116" t="s">
        <v>206</v>
      </c>
      <c r="Y33" s="135">
        <v>592</v>
      </c>
      <c r="Z33" s="116" t="s">
        <v>207</v>
      </c>
      <c r="AA33" s="135">
        <v>44</v>
      </c>
      <c r="AB33" s="506"/>
    </row>
    <row r="34" spans="1:28" ht="33.75" x14ac:dyDescent="0.25">
      <c r="A34" s="299"/>
      <c r="B34" s="477"/>
      <c r="C34" s="479"/>
      <c r="D34" s="487"/>
      <c r="E34" s="461"/>
      <c r="F34" s="461"/>
      <c r="G34" s="461"/>
      <c r="H34" s="461"/>
      <c r="I34" s="461"/>
      <c r="J34" s="497"/>
      <c r="K34" s="497"/>
      <c r="L34" s="461"/>
      <c r="M34" s="461"/>
      <c r="N34" s="479"/>
      <c r="O34" s="485"/>
      <c r="P34" s="485"/>
      <c r="Q34" s="500"/>
      <c r="R34" s="479"/>
      <c r="S34" s="485"/>
      <c r="T34" s="485"/>
      <c r="U34" s="485"/>
      <c r="V34" s="113" t="s">
        <v>200</v>
      </c>
      <c r="W34" s="135">
        <v>129</v>
      </c>
      <c r="X34" s="113" t="s">
        <v>207</v>
      </c>
      <c r="Y34" s="135">
        <v>0</v>
      </c>
      <c r="Z34" s="116" t="s">
        <v>213</v>
      </c>
      <c r="AA34" s="135">
        <v>0</v>
      </c>
      <c r="AB34" s="506"/>
    </row>
    <row r="35" spans="1:28" ht="23.25" thickBot="1" x14ac:dyDescent="0.3">
      <c r="A35" s="299"/>
      <c r="B35" s="477"/>
      <c r="C35" s="480"/>
      <c r="D35" s="488"/>
      <c r="E35" s="462"/>
      <c r="F35" s="462"/>
      <c r="G35" s="462"/>
      <c r="H35" s="462"/>
      <c r="I35" s="462"/>
      <c r="J35" s="498"/>
      <c r="K35" s="498"/>
      <c r="L35" s="462"/>
      <c r="M35" s="462"/>
      <c r="N35" s="480"/>
      <c r="O35" s="486"/>
      <c r="P35" s="486"/>
      <c r="Q35" s="501"/>
      <c r="R35" s="480"/>
      <c r="S35" s="486"/>
      <c r="T35" s="486"/>
      <c r="U35" s="486"/>
      <c r="V35" s="114" t="s">
        <v>201</v>
      </c>
      <c r="W35" s="135">
        <v>50</v>
      </c>
      <c r="X35" s="114" t="s">
        <v>208</v>
      </c>
      <c r="Y35" s="135">
        <v>0</v>
      </c>
      <c r="Z35" s="114"/>
      <c r="AA35" s="200"/>
      <c r="AB35" s="507"/>
    </row>
    <row r="36" spans="1:28" ht="45" x14ac:dyDescent="0.25">
      <c r="A36" s="299"/>
      <c r="B36" s="477"/>
      <c r="C36" s="478" t="s">
        <v>168</v>
      </c>
      <c r="D36" s="63" t="s">
        <v>35</v>
      </c>
      <c r="E36" s="96">
        <v>1800</v>
      </c>
      <c r="F36" s="96">
        <v>1800</v>
      </c>
      <c r="G36" s="185">
        <v>1800</v>
      </c>
      <c r="H36" s="185"/>
      <c r="I36" s="121"/>
      <c r="J36" s="121">
        <v>243</v>
      </c>
      <c r="K36" s="121">
        <v>960</v>
      </c>
      <c r="L36" s="185"/>
      <c r="M36" s="121"/>
      <c r="N36" s="478" t="s">
        <v>168</v>
      </c>
      <c r="O36" s="484"/>
      <c r="P36" s="484"/>
      <c r="Q36" s="499" t="s">
        <v>224</v>
      </c>
      <c r="R36" s="478" t="s">
        <v>168</v>
      </c>
      <c r="S36" s="484">
        <v>424</v>
      </c>
      <c r="T36" s="484">
        <v>535</v>
      </c>
      <c r="U36" s="484">
        <v>1</v>
      </c>
      <c r="V36" s="112" t="s">
        <v>195</v>
      </c>
      <c r="W36" s="135">
        <v>60</v>
      </c>
      <c r="X36" s="115" t="s">
        <v>202</v>
      </c>
      <c r="Y36" s="135">
        <v>125</v>
      </c>
      <c r="Z36" s="115" t="s">
        <v>209</v>
      </c>
      <c r="AA36" s="135">
        <v>0</v>
      </c>
      <c r="AB36" s="505">
        <v>960</v>
      </c>
    </row>
    <row r="37" spans="1:28" ht="67.5" x14ac:dyDescent="0.25">
      <c r="A37" s="299"/>
      <c r="B37" s="477"/>
      <c r="C37" s="479"/>
      <c r="D37" s="64" t="s">
        <v>36</v>
      </c>
      <c r="E37" s="195">
        <v>80514900</v>
      </c>
      <c r="F37" s="195">
        <v>80514900</v>
      </c>
      <c r="G37" s="184">
        <v>75514900</v>
      </c>
      <c r="H37" s="184"/>
      <c r="I37" s="43"/>
      <c r="J37" s="43">
        <v>50707850</v>
      </c>
      <c r="K37" s="184">
        <v>73272290</v>
      </c>
      <c r="L37" s="184"/>
      <c r="M37" s="43"/>
      <c r="N37" s="479"/>
      <c r="O37" s="485"/>
      <c r="P37" s="485"/>
      <c r="Q37" s="500"/>
      <c r="R37" s="479"/>
      <c r="S37" s="485"/>
      <c r="T37" s="485"/>
      <c r="U37" s="485"/>
      <c r="V37" s="113" t="s">
        <v>196</v>
      </c>
      <c r="W37" s="135">
        <v>561</v>
      </c>
      <c r="X37" s="116" t="s">
        <v>203</v>
      </c>
      <c r="Y37" s="135">
        <v>493</v>
      </c>
      <c r="Z37" s="116" t="s">
        <v>210</v>
      </c>
      <c r="AA37" s="135">
        <v>1</v>
      </c>
      <c r="AB37" s="506"/>
    </row>
    <row r="38" spans="1:28" ht="33.75" x14ac:dyDescent="0.25">
      <c r="A38" s="299"/>
      <c r="B38" s="477"/>
      <c r="C38" s="479"/>
      <c r="D38" s="118" t="s">
        <v>37</v>
      </c>
      <c r="E38" s="97"/>
      <c r="F38" s="195"/>
      <c r="G38" s="183"/>
      <c r="H38" s="183"/>
      <c r="I38" s="43"/>
      <c r="J38" s="43"/>
      <c r="K38" s="43"/>
      <c r="L38" s="183"/>
      <c r="M38" s="43"/>
      <c r="N38" s="479"/>
      <c r="O38" s="485"/>
      <c r="P38" s="485"/>
      <c r="Q38" s="500"/>
      <c r="R38" s="479"/>
      <c r="S38" s="485"/>
      <c r="T38" s="485"/>
      <c r="U38" s="485"/>
      <c r="V38" s="113" t="s">
        <v>197</v>
      </c>
      <c r="W38" s="135">
        <v>78</v>
      </c>
      <c r="X38" s="116" t="s">
        <v>204</v>
      </c>
      <c r="Y38" s="135">
        <v>24</v>
      </c>
      <c r="Z38" s="116" t="s">
        <v>211</v>
      </c>
      <c r="AA38" s="135">
        <v>0</v>
      </c>
      <c r="AB38" s="506"/>
    </row>
    <row r="39" spans="1:28" ht="45" x14ac:dyDescent="0.25">
      <c r="A39" s="299"/>
      <c r="B39" s="477"/>
      <c r="C39" s="479"/>
      <c r="D39" s="64" t="s">
        <v>38</v>
      </c>
      <c r="E39" s="195">
        <v>6235990</v>
      </c>
      <c r="F39" s="195">
        <v>6235990</v>
      </c>
      <c r="G39" s="182">
        <v>6235990</v>
      </c>
      <c r="H39" s="182"/>
      <c r="I39" s="43"/>
      <c r="J39" s="43">
        <v>4606876.7</v>
      </c>
      <c r="K39" s="182">
        <v>5936323.3499999996</v>
      </c>
      <c r="L39" s="182"/>
      <c r="M39" s="43"/>
      <c r="N39" s="479"/>
      <c r="O39" s="485"/>
      <c r="P39" s="485"/>
      <c r="Q39" s="500"/>
      <c r="R39" s="479"/>
      <c r="S39" s="485"/>
      <c r="T39" s="485"/>
      <c r="U39" s="485"/>
      <c r="V39" s="113" t="s">
        <v>198</v>
      </c>
      <c r="W39" s="135">
        <v>96</v>
      </c>
      <c r="X39" s="116" t="s">
        <v>205</v>
      </c>
      <c r="Y39" s="135">
        <v>37</v>
      </c>
      <c r="Z39" s="116" t="s">
        <v>212</v>
      </c>
      <c r="AA39" s="135">
        <v>959</v>
      </c>
      <c r="AB39" s="506"/>
    </row>
    <row r="40" spans="1:28" ht="22.5" x14ac:dyDescent="0.25">
      <c r="A40" s="299"/>
      <c r="B40" s="477"/>
      <c r="C40" s="479"/>
      <c r="D40" s="487"/>
      <c r="E40" s="461"/>
      <c r="F40" s="461"/>
      <c r="G40" s="461"/>
      <c r="H40" s="461"/>
      <c r="I40" s="461"/>
      <c r="J40" s="497"/>
      <c r="K40" s="497"/>
      <c r="L40" s="461"/>
      <c r="M40" s="461"/>
      <c r="N40" s="479"/>
      <c r="O40" s="485"/>
      <c r="P40" s="485"/>
      <c r="Q40" s="500"/>
      <c r="R40" s="479"/>
      <c r="S40" s="485"/>
      <c r="T40" s="485"/>
      <c r="U40" s="485"/>
      <c r="V40" s="113" t="s">
        <v>199</v>
      </c>
      <c r="W40" s="135">
        <v>148</v>
      </c>
      <c r="X40" s="116" t="s">
        <v>206</v>
      </c>
      <c r="Y40" s="135">
        <v>281</v>
      </c>
      <c r="Z40" s="116" t="s">
        <v>207</v>
      </c>
      <c r="AA40" s="135">
        <v>0</v>
      </c>
      <c r="AB40" s="506"/>
    </row>
    <row r="41" spans="1:28" ht="33.75" x14ac:dyDescent="0.25">
      <c r="A41" s="299"/>
      <c r="B41" s="477"/>
      <c r="C41" s="479"/>
      <c r="D41" s="487"/>
      <c r="E41" s="461"/>
      <c r="F41" s="461"/>
      <c r="G41" s="461"/>
      <c r="H41" s="461"/>
      <c r="I41" s="461"/>
      <c r="J41" s="497"/>
      <c r="K41" s="497"/>
      <c r="L41" s="461"/>
      <c r="M41" s="461"/>
      <c r="N41" s="479"/>
      <c r="O41" s="485"/>
      <c r="P41" s="485"/>
      <c r="Q41" s="500"/>
      <c r="R41" s="479"/>
      <c r="S41" s="485"/>
      <c r="T41" s="485"/>
      <c r="U41" s="485"/>
      <c r="V41" s="113" t="s">
        <v>200</v>
      </c>
      <c r="W41" s="135">
        <v>17</v>
      </c>
      <c r="X41" s="113" t="s">
        <v>207</v>
      </c>
      <c r="Y41" s="135">
        <v>0</v>
      </c>
      <c r="Z41" s="116" t="s">
        <v>213</v>
      </c>
      <c r="AA41" s="135">
        <v>0</v>
      </c>
      <c r="AB41" s="506"/>
    </row>
    <row r="42" spans="1:28" ht="23.25" thickBot="1" x14ac:dyDescent="0.3">
      <c r="A42" s="299"/>
      <c r="B42" s="477"/>
      <c r="C42" s="480"/>
      <c r="D42" s="488"/>
      <c r="E42" s="462"/>
      <c r="F42" s="462"/>
      <c r="G42" s="462"/>
      <c r="H42" s="462"/>
      <c r="I42" s="462"/>
      <c r="J42" s="498"/>
      <c r="K42" s="498"/>
      <c r="L42" s="462"/>
      <c r="M42" s="462"/>
      <c r="N42" s="480"/>
      <c r="O42" s="486"/>
      <c r="P42" s="486"/>
      <c r="Q42" s="501"/>
      <c r="R42" s="480"/>
      <c r="S42" s="486"/>
      <c r="T42" s="486"/>
      <c r="U42" s="486"/>
      <c r="V42" s="114" t="s">
        <v>201</v>
      </c>
      <c r="W42" s="135">
        <v>0</v>
      </c>
      <c r="X42" s="114" t="s">
        <v>208</v>
      </c>
      <c r="Y42" s="135"/>
      <c r="Z42" s="114"/>
      <c r="AA42" s="200"/>
      <c r="AB42" s="507"/>
    </row>
    <row r="43" spans="1:28" ht="45" x14ac:dyDescent="0.25">
      <c r="A43" s="299"/>
      <c r="B43" s="477"/>
      <c r="C43" s="478" t="s">
        <v>169</v>
      </c>
      <c r="D43" s="63" t="s">
        <v>35</v>
      </c>
      <c r="E43" s="96">
        <v>1800</v>
      </c>
      <c r="F43" s="96">
        <v>1800</v>
      </c>
      <c r="G43" s="185">
        <v>1800</v>
      </c>
      <c r="H43" s="185"/>
      <c r="I43" s="121"/>
      <c r="J43" s="121">
        <v>193</v>
      </c>
      <c r="K43" s="121">
        <v>1045</v>
      </c>
      <c r="L43" s="185"/>
      <c r="M43" s="121"/>
      <c r="N43" s="478" t="s">
        <v>169</v>
      </c>
      <c r="O43" s="484"/>
      <c r="P43" s="484"/>
      <c r="Q43" s="499" t="s">
        <v>224</v>
      </c>
      <c r="R43" s="478" t="s">
        <v>169</v>
      </c>
      <c r="S43" s="484">
        <v>487</v>
      </c>
      <c r="T43" s="484">
        <v>558</v>
      </c>
      <c r="U43" s="484"/>
      <c r="V43" s="112" t="s">
        <v>195</v>
      </c>
      <c r="W43" s="135">
        <v>0</v>
      </c>
      <c r="X43" s="115" t="s">
        <v>202</v>
      </c>
      <c r="Y43" s="135">
        <v>0</v>
      </c>
      <c r="Z43" s="115" t="s">
        <v>209</v>
      </c>
      <c r="AA43" s="135">
        <v>21</v>
      </c>
      <c r="AB43" s="505">
        <v>1045</v>
      </c>
    </row>
    <row r="44" spans="1:28" ht="67.5" x14ac:dyDescent="0.25">
      <c r="A44" s="299"/>
      <c r="B44" s="477"/>
      <c r="C44" s="479"/>
      <c r="D44" s="64" t="s">
        <v>36</v>
      </c>
      <c r="E44" s="195">
        <v>80514900</v>
      </c>
      <c r="F44" s="195">
        <v>80514900</v>
      </c>
      <c r="G44" s="184">
        <v>75514900</v>
      </c>
      <c r="H44" s="184"/>
      <c r="I44" s="43"/>
      <c r="J44" s="43">
        <v>50707850</v>
      </c>
      <c r="K44" s="184">
        <v>73272290</v>
      </c>
      <c r="L44" s="184"/>
      <c r="M44" s="43"/>
      <c r="N44" s="479"/>
      <c r="O44" s="485"/>
      <c r="P44" s="485"/>
      <c r="Q44" s="500"/>
      <c r="R44" s="479"/>
      <c r="S44" s="485"/>
      <c r="T44" s="485"/>
      <c r="U44" s="485"/>
      <c r="V44" s="113" t="s">
        <v>196</v>
      </c>
      <c r="W44" s="135">
        <v>656</v>
      </c>
      <c r="X44" s="116" t="s">
        <v>203</v>
      </c>
      <c r="Y44" s="135">
        <v>656</v>
      </c>
      <c r="Z44" s="116" t="s">
        <v>210</v>
      </c>
      <c r="AA44" s="135">
        <v>0</v>
      </c>
      <c r="AB44" s="506"/>
    </row>
    <row r="45" spans="1:28" ht="33.75" x14ac:dyDescent="0.25">
      <c r="A45" s="299"/>
      <c r="B45" s="477"/>
      <c r="C45" s="479"/>
      <c r="D45" s="118" t="s">
        <v>37</v>
      </c>
      <c r="E45" s="97"/>
      <c r="F45" s="195"/>
      <c r="G45" s="183"/>
      <c r="H45" s="183"/>
      <c r="I45" s="43"/>
      <c r="J45" s="43"/>
      <c r="K45" s="43"/>
      <c r="L45" s="183"/>
      <c r="M45" s="43"/>
      <c r="N45" s="479"/>
      <c r="O45" s="485"/>
      <c r="P45" s="485"/>
      <c r="Q45" s="500"/>
      <c r="R45" s="479"/>
      <c r="S45" s="485"/>
      <c r="T45" s="485"/>
      <c r="U45" s="485"/>
      <c r="V45" s="113" t="s">
        <v>197</v>
      </c>
      <c r="W45" s="135">
        <v>18</v>
      </c>
      <c r="X45" s="116" t="s">
        <v>204</v>
      </c>
      <c r="Y45" s="135">
        <v>0</v>
      </c>
      <c r="Z45" s="116" t="s">
        <v>211</v>
      </c>
      <c r="AA45" s="135">
        <v>5</v>
      </c>
      <c r="AB45" s="506"/>
    </row>
    <row r="46" spans="1:28" ht="45" x14ac:dyDescent="0.25">
      <c r="A46" s="299"/>
      <c r="B46" s="477"/>
      <c r="C46" s="479"/>
      <c r="D46" s="64" t="s">
        <v>38</v>
      </c>
      <c r="E46" s="195">
        <v>6235990</v>
      </c>
      <c r="F46" s="195">
        <v>6235990</v>
      </c>
      <c r="G46" s="184">
        <v>6235990</v>
      </c>
      <c r="H46" s="184"/>
      <c r="I46" s="43"/>
      <c r="J46" s="43">
        <v>4606876.7</v>
      </c>
      <c r="K46" s="184">
        <v>5936323.3499999996</v>
      </c>
      <c r="L46" s="182"/>
      <c r="M46" s="43"/>
      <c r="N46" s="479"/>
      <c r="O46" s="485"/>
      <c r="P46" s="485"/>
      <c r="Q46" s="500"/>
      <c r="R46" s="479"/>
      <c r="S46" s="485"/>
      <c r="T46" s="485"/>
      <c r="U46" s="485"/>
      <c r="V46" s="113" t="s">
        <v>198</v>
      </c>
      <c r="W46" s="135">
        <v>147</v>
      </c>
      <c r="X46" s="116" t="s">
        <v>205</v>
      </c>
      <c r="Y46" s="135">
        <v>156</v>
      </c>
      <c r="Z46" s="116" t="s">
        <v>212</v>
      </c>
      <c r="AA46" s="135">
        <v>1019</v>
      </c>
      <c r="AB46" s="506"/>
    </row>
    <row r="47" spans="1:28" ht="22.5" x14ac:dyDescent="0.25">
      <c r="A47" s="299"/>
      <c r="B47" s="477"/>
      <c r="C47" s="479"/>
      <c r="D47" s="487"/>
      <c r="E47" s="461"/>
      <c r="F47" s="461"/>
      <c r="G47" s="461"/>
      <c r="H47" s="461"/>
      <c r="I47" s="461"/>
      <c r="J47" s="497"/>
      <c r="K47" s="497"/>
      <c r="L47" s="461"/>
      <c r="M47" s="461"/>
      <c r="N47" s="479"/>
      <c r="O47" s="485"/>
      <c r="P47" s="485"/>
      <c r="Q47" s="500"/>
      <c r="R47" s="479"/>
      <c r="S47" s="485"/>
      <c r="T47" s="485"/>
      <c r="U47" s="485"/>
      <c r="V47" s="113" t="s">
        <v>199</v>
      </c>
      <c r="W47" s="135">
        <v>215</v>
      </c>
      <c r="X47" s="116" t="s">
        <v>206</v>
      </c>
      <c r="Y47" s="135">
        <v>233</v>
      </c>
      <c r="Z47" s="116" t="s">
        <v>207</v>
      </c>
      <c r="AA47" s="135">
        <v>0</v>
      </c>
      <c r="AB47" s="506"/>
    </row>
    <row r="48" spans="1:28" ht="33.75" x14ac:dyDescent="0.25">
      <c r="A48" s="299"/>
      <c r="B48" s="477"/>
      <c r="C48" s="479"/>
      <c r="D48" s="487"/>
      <c r="E48" s="461"/>
      <c r="F48" s="461"/>
      <c r="G48" s="461"/>
      <c r="H48" s="461"/>
      <c r="I48" s="461"/>
      <c r="J48" s="497"/>
      <c r="K48" s="497"/>
      <c r="L48" s="461"/>
      <c r="M48" s="461"/>
      <c r="N48" s="479"/>
      <c r="O48" s="485"/>
      <c r="P48" s="485"/>
      <c r="Q48" s="500"/>
      <c r="R48" s="479"/>
      <c r="S48" s="485"/>
      <c r="T48" s="485"/>
      <c r="U48" s="485"/>
      <c r="V48" s="113" t="s">
        <v>200</v>
      </c>
      <c r="W48" s="135">
        <v>9</v>
      </c>
      <c r="X48" s="113" t="s">
        <v>207</v>
      </c>
      <c r="Y48" s="135">
        <v>0</v>
      </c>
      <c r="Z48" s="116" t="s">
        <v>213</v>
      </c>
      <c r="AA48" s="135">
        <v>0</v>
      </c>
      <c r="AB48" s="506"/>
    </row>
    <row r="49" spans="1:28" ht="23.25" thickBot="1" x14ac:dyDescent="0.3">
      <c r="A49" s="299"/>
      <c r="B49" s="477"/>
      <c r="C49" s="480"/>
      <c r="D49" s="488"/>
      <c r="E49" s="462"/>
      <c r="F49" s="462"/>
      <c r="G49" s="462"/>
      <c r="H49" s="462"/>
      <c r="I49" s="462"/>
      <c r="J49" s="498"/>
      <c r="K49" s="498"/>
      <c r="L49" s="462"/>
      <c r="M49" s="462"/>
      <c r="N49" s="480"/>
      <c r="O49" s="486"/>
      <c r="P49" s="486"/>
      <c r="Q49" s="501"/>
      <c r="R49" s="480"/>
      <c r="S49" s="486"/>
      <c r="T49" s="486"/>
      <c r="U49" s="486"/>
      <c r="V49" s="114" t="s">
        <v>201</v>
      </c>
      <c r="W49" s="135">
        <v>0</v>
      </c>
      <c r="X49" s="114" t="s">
        <v>208</v>
      </c>
      <c r="Y49" s="135">
        <v>0</v>
      </c>
      <c r="Z49" s="114"/>
      <c r="AA49" s="200"/>
      <c r="AB49" s="507"/>
    </row>
    <row r="50" spans="1:28" ht="45" x14ac:dyDescent="0.25">
      <c r="A50" s="299"/>
      <c r="B50" s="477"/>
      <c r="C50" s="478" t="s">
        <v>170</v>
      </c>
      <c r="D50" s="63" t="s">
        <v>35</v>
      </c>
      <c r="E50" s="96">
        <v>1800</v>
      </c>
      <c r="F50" s="96">
        <v>1800</v>
      </c>
      <c r="G50" s="185">
        <v>1800</v>
      </c>
      <c r="H50" s="185"/>
      <c r="I50" s="121"/>
      <c r="J50" s="121">
        <v>135</v>
      </c>
      <c r="K50" s="121">
        <v>855</v>
      </c>
      <c r="L50" s="185"/>
      <c r="M50" s="121"/>
      <c r="N50" s="478" t="s">
        <v>170</v>
      </c>
      <c r="O50" s="484"/>
      <c r="P50" s="484"/>
      <c r="Q50" s="499" t="s">
        <v>224</v>
      </c>
      <c r="R50" s="478" t="s">
        <v>170</v>
      </c>
      <c r="S50" s="484">
        <v>421</v>
      </c>
      <c r="T50" s="484">
        <v>434</v>
      </c>
      <c r="U50" s="484"/>
      <c r="V50" s="112" t="s">
        <v>195</v>
      </c>
      <c r="W50" s="135">
        <v>72</v>
      </c>
      <c r="X50" s="115" t="s">
        <v>202</v>
      </c>
      <c r="Y50" s="135">
        <v>137</v>
      </c>
      <c r="Z50" s="115" t="s">
        <v>209</v>
      </c>
      <c r="AA50" s="135">
        <v>0</v>
      </c>
      <c r="AB50" s="505">
        <v>855</v>
      </c>
    </row>
    <row r="51" spans="1:28" ht="67.5" x14ac:dyDescent="0.25">
      <c r="A51" s="299"/>
      <c r="B51" s="477"/>
      <c r="C51" s="479"/>
      <c r="D51" s="64" t="s">
        <v>36</v>
      </c>
      <c r="E51" s="195">
        <v>80514900</v>
      </c>
      <c r="F51" s="195">
        <v>80514900</v>
      </c>
      <c r="G51" s="184">
        <v>75514900</v>
      </c>
      <c r="H51" s="184"/>
      <c r="I51" s="43"/>
      <c r="J51" s="43">
        <v>50707850</v>
      </c>
      <c r="K51" s="184">
        <v>73272290</v>
      </c>
      <c r="L51" s="184"/>
      <c r="M51" s="43"/>
      <c r="N51" s="479"/>
      <c r="O51" s="485"/>
      <c r="P51" s="485"/>
      <c r="Q51" s="500"/>
      <c r="R51" s="479"/>
      <c r="S51" s="485"/>
      <c r="T51" s="485"/>
      <c r="U51" s="485"/>
      <c r="V51" s="113" t="s">
        <v>196</v>
      </c>
      <c r="W51" s="135">
        <v>624</v>
      </c>
      <c r="X51" s="116" t="s">
        <v>203</v>
      </c>
      <c r="Y51" s="135">
        <v>598</v>
      </c>
      <c r="Z51" s="116" t="s">
        <v>210</v>
      </c>
      <c r="AA51" s="135">
        <v>6</v>
      </c>
      <c r="AB51" s="506"/>
    </row>
    <row r="52" spans="1:28" ht="33.75" x14ac:dyDescent="0.25">
      <c r="A52" s="299"/>
      <c r="B52" s="477"/>
      <c r="C52" s="479"/>
      <c r="D52" s="118" t="s">
        <v>37</v>
      </c>
      <c r="E52" s="97"/>
      <c r="F52" s="195"/>
      <c r="G52" s="183"/>
      <c r="H52" s="183"/>
      <c r="I52" s="43"/>
      <c r="J52" s="43"/>
      <c r="K52" s="43"/>
      <c r="L52" s="183"/>
      <c r="M52" s="43"/>
      <c r="N52" s="479"/>
      <c r="O52" s="485"/>
      <c r="P52" s="485"/>
      <c r="Q52" s="500"/>
      <c r="R52" s="479"/>
      <c r="S52" s="485"/>
      <c r="T52" s="485"/>
      <c r="U52" s="485"/>
      <c r="V52" s="113" t="s">
        <v>197</v>
      </c>
      <c r="W52" s="135">
        <v>41</v>
      </c>
      <c r="X52" s="116" t="s">
        <v>204</v>
      </c>
      <c r="Y52" s="135">
        <v>1</v>
      </c>
      <c r="Z52" s="116" t="s">
        <v>211</v>
      </c>
      <c r="AA52" s="135">
        <v>3</v>
      </c>
      <c r="AB52" s="506"/>
    </row>
    <row r="53" spans="1:28" ht="45" x14ac:dyDescent="0.25">
      <c r="A53" s="299"/>
      <c r="B53" s="477"/>
      <c r="C53" s="479"/>
      <c r="D53" s="64" t="s">
        <v>38</v>
      </c>
      <c r="E53" s="195">
        <v>6235990</v>
      </c>
      <c r="F53" s="195">
        <v>6235990</v>
      </c>
      <c r="G53" s="184">
        <v>6235990</v>
      </c>
      <c r="H53" s="184"/>
      <c r="I53" s="43"/>
      <c r="J53" s="43">
        <v>4606876.7</v>
      </c>
      <c r="K53" s="184">
        <v>5936323.3499999996</v>
      </c>
      <c r="L53" s="182"/>
      <c r="M53" s="43"/>
      <c r="N53" s="479"/>
      <c r="O53" s="485"/>
      <c r="P53" s="485"/>
      <c r="Q53" s="500"/>
      <c r="R53" s="479"/>
      <c r="S53" s="485"/>
      <c r="T53" s="485"/>
      <c r="U53" s="485"/>
      <c r="V53" s="113" t="s">
        <v>198</v>
      </c>
      <c r="W53" s="135">
        <v>22</v>
      </c>
      <c r="X53" s="116" t="s">
        <v>205</v>
      </c>
      <c r="Y53" s="135">
        <v>1</v>
      </c>
      <c r="Z53" s="116" t="s">
        <v>212</v>
      </c>
      <c r="AA53" s="135">
        <v>832</v>
      </c>
      <c r="AB53" s="506"/>
    </row>
    <row r="54" spans="1:28" ht="22.5" x14ac:dyDescent="0.25">
      <c r="A54" s="299"/>
      <c r="B54" s="477"/>
      <c r="C54" s="479"/>
      <c r="D54" s="487"/>
      <c r="E54" s="461"/>
      <c r="F54" s="461"/>
      <c r="G54" s="461"/>
      <c r="H54" s="461"/>
      <c r="I54" s="461"/>
      <c r="J54" s="497"/>
      <c r="K54" s="497"/>
      <c r="L54" s="461"/>
      <c r="M54" s="461"/>
      <c r="N54" s="479"/>
      <c r="O54" s="485"/>
      <c r="P54" s="485"/>
      <c r="Q54" s="500"/>
      <c r="R54" s="479"/>
      <c r="S54" s="485"/>
      <c r="T54" s="485"/>
      <c r="U54" s="485"/>
      <c r="V54" s="113" t="s">
        <v>199</v>
      </c>
      <c r="W54" s="135">
        <v>77</v>
      </c>
      <c r="X54" s="116" t="s">
        <v>206</v>
      </c>
      <c r="Y54" s="135">
        <v>118</v>
      </c>
      <c r="Z54" s="116" t="s">
        <v>207</v>
      </c>
      <c r="AA54" s="135">
        <v>14</v>
      </c>
      <c r="AB54" s="506"/>
    </row>
    <row r="55" spans="1:28" ht="33.75" x14ac:dyDescent="0.25">
      <c r="A55" s="299"/>
      <c r="B55" s="477"/>
      <c r="C55" s="479"/>
      <c r="D55" s="487"/>
      <c r="E55" s="461"/>
      <c r="F55" s="461"/>
      <c r="G55" s="461"/>
      <c r="H55" s="461"/>
      <c r="I55" s="461"/>
      <c r="J55" s="497"/>
      <c r="K55" s="497"/>
      <c r="L55" s="461"/>
      <c r="M55" s="461"/>
      <c r="N55" s="479"/>
      <c r="O55" s="485"/>
      <c r="P55" s="485"/>
      <c r="Q55" s="500"/>
      <c r="R55" s="479"/>
      <c r="S55" s="485"/>
      <c r="T55" s="485"/>
      <c r="U55" s="485"/>
      <c r="V55" s="113" t="s">
        <v>200</v>
      </c>
      <c r="W55" s="135">
        <v>19</v>
      </c>
      <c r="X55" s="113" t="s">
        <v>207</v>
      </c>
      <c r="Y55" s="135">
        <v>0</v>
      </c>
      <c r="Z55" s="116" t="s">
        <v>213</v>
      </c>
      <c r="AA55" s="135">
        <v>0</v>
      </c>
      <c r="AB55" s="506"/>
    </row>
    <row r="56" spans="1:28" ht="23.25" thickBot="1" x14ac:dyDescent="0.3">
      <c r="A56" s="299"/>
      <c r="B56" s="477"/>
      <c r="C56" s="480"/>
      <c r="D56" s="488"/>
      <c r="E56" s="462"/>
      <c r="F56" s="462"/>
      <c r="G56" s="462"/>
      <c r="H56" s="462"/>
      <c r="I56" s="462"/>
      <c r="J56" s="498"/>
      <c r="K56" s="498"/>
      <c r="L56" s="462"/>
      <c r="M56" s="462"/>
      <c r="N56" s="480"/>
      <c r="O56" s="486"/>
      <c r="P56" s="486"/>
      <c r="Q56" s="501"/>
      <c r="R56" s="480"/>
      <c r="S56" s="486"/>
      <c r="T56" s="486"/>
      <c r="U56" s="486"/>
      <c r="V56" s="114" t="s">
        <v>201</v>
      </c>
      <c r="W56" s="135">
        <v>0</v>
      </c>
      <c r="X56" s="114" t="s">
        <v>208</v>
      </c>
      <c r="Y56" s="135">
        <v>0</v>
      </c>
      <c r="Z56" s="114"/>
      <c r="AA56" s="200"/>
      <c r="AB56" s="507"/>
    </row>
    <row r="57" spans="1:28" ht="45" x14ac:dyDescent="0.25">
      <c r="A57" s="299"/>
      <c r="B57" s="477"/>
      <c r="C57" s="478" t="s">
        <v>171</v>
      </c>
      <c r="D57" s="63" t="s">
        <v>35</v>
      </c>
      <c r="E57" s="96">
        <v>1800</v>
      </c>
      <c r="F57" s="96">
        <v>1800</v>
      </c>
      <c r="G57" s="185">
        <v>1800</v>
      </c>
      <c r="H57" s="185"/>
      <c r="I57" s="121"/>
      <c r="J57" s="121">
        <v>52</v>
      </c>
      <c r="K57" s="121">
        <v>452</v>
      </c>
      <c r="L57" s="185"/>
      <c r="M57" s="121"/>
      <c r="N57" s="478" t="s">
        <v>171</v>
      </c>
      <c r="O57" s="484"/>
      <c r="P57" s="484"/>
      <c r="Q57" s="499" t="s">
        <v>224</v>
      </c>
      <c r="R57" s="478" t="s">
        <v>171</v>
      </c>
      <c r="S57" s="484">
        <v>196</v>
      </c>
      <c r="T57" s="484">
        <v>256</v>
      </c>
      <c r="U57" s="484"/>
      <c r="V57" s="112" t="s">
        <v>195</v>
      </c>
      <c r="W57" s="135">
        <v>0</v>
      </c>
      <c r="X57" s="115" t="s">
        <v>202</v>
      </c>
      <c r="Y57" s="135">
        <v>0</v>
      </c>
      <c r="Z57" s="115" t="s">
        <v>209</v>
      </c>
      <c r="AA57" s="135">
        <v>0</v>
      </c>
      <c r="AB57" s="505">
        <v>452</v>
      </c>
    </row>
    <row r="58" spans="1:28" ht="67.5" x14ac:dyDescent="0.25">
      <c r="A58" s="299"/>
      <c r="B58" s="477"/>
      <c r="C58" s="479"/>
      <c r="D58" s="64" t="s">
        <v>36</v>
      </c>
      <c r="E58" s="195">
        <v>80514900</v>
      </c>
      <c r="F58" s="195">
        <v>80514900</v>
      </c>
      <c r="G58" s="184">
        <v>75514900</v>
      </c>
      <c r="H58" s="184"/>
      <c r="I58" s="43"/>
      <c r="J58" s="43">
        <v>50707850</v>
      </c>
      <c r="K58" s="184">
        <v>73272290</v>
      </c>
      <c r="L58" s="184"/>
      <c r="M58" s="43"/>
      <c r="N58" s="479"/>
      <c r="O58" s="485"/>
      <c r="P58" s="485"/>
      <c r="Q58" s="500"/>
      <c r="R58" s="479"/>
      <c r="S58" s="485"/>
      <c r="T58" s="485"/>
      <c r="U58" s="485"/>
      <c r="V58" s="113" t="s">
        <v>196</v>
      </c>
      <c r="W58" s="135">
        <v>240</v>
      </c>
      <c r="X58" s="116" t="s">
        <v>203</v>
      </c>
      <c r="Y58" s="135">
        <v>240</v>
      </c>
      <c r="Z58" s="116" t="s">
        <v>210</v>
      </c>
      <c r="AA58" s="135">
        <v>2</v>
      </c>
      <c r="AB58" s="506"/>
    </row>
    <row r="59" spans="1:28" ht="33.75" x14ac:dyDescent="0.25">
      <c r="A59" s="299"/>
      <c r="B59" s="477"/>
      <c r="C59" s="479"/>
      <c r="D59" s="118" t="s">
        <v>37</v>
      </c>
      <c r="E59" s="97"/>
      <c r="F59" s="195"/>
      <c r="G59" s="183"/>
      <c r="H59" s="183"/>
      <c r="I59" s="43"/>
      <c r="J59" s="43"/>
      <c r="K59" s="43"/>
      <c r="L59" s="183"/>
      <c r="M59" s="43"/>
      <c r="N59" s="479"/>
      <c r="O59" s="485"/>
      <c r="P59" s="485"/>
      <c r="Q59" s="500"/>
      <c r="R59" s="479"/>
      <c r="S59" s="485"/>
      <c r="T59" s="485"/>
      <c r="U59" s="485"/>
      <c r="V59" s="113" t="s">
        <v>197</v>
      </c>
      <c r="W59" s="135">
        <v>0</v>
      </c>
      <c r="X59" s="116" t="s">
        <v>204</v>
      </c>
      <c r="Y59" s="135">
        <v>0</v>
      </c>
      <c r="Z59" s="116" t="s">
        <v>211</v>
      </c>
      <c r="AA59" s="135">
        <v>0</v>
      </c>
      <c r="AB59" s="506"/>
    </row>
    <row r="60" spans="1:28" ht="45" x14ac:dyDescent="0.25">
      <c r="A60" s="299"/>
      <c r="B60" s="477"/>
      <c r="C60" s="479"/>
      <c r="D60" s="64" t="s">
        <v>38</v>
      </c>
      <c r="E60" s="195">
        <v>6235990</v>
      </c>
      <c r="F60" s="195">
        <v>6235990</v>
      </c>
      <c r="G60" s="184">
        <v>6235990</v>
      </c>
      <c r="H60" s="184"/>
      <c r="I60" s="43"/>
      <c r="J60" s="43">
        <v>4606876.7</v>
      </c>
      <c r="K60" s="184">
        <v>5936323.3499999996</v>
      </c>
      <c r="L60" s="182"/>
      <c r="M60" s="43"/>
      <c r="N60" s="479"/>
      <c r="O60" s="485"/>
      <c r="P60" s="485"/>
      <c r="Q60" s="500"/>
      <c r="R60" s="479"/>
      <c r="S60" s="485"/>
      <c r="T60" s="485"/>
      <c r="U60" s="485"/>
      <c r="V60" s="113" t="s">
        <v>198</v>
      </c>
      <c r="W60" s="135">
        <v>4</v>
      </c>
      <c r="X60" s="116" t="s">
        <v>205</v>
      </c>
      <c r="Y60" s="135">
        <v>0</v>
      </c>
      <c r="Z60" s="116" t="s">
        <v>212</v>
      </c>
      <c r="AA60" s="135">
        <v>450</v>
      </c>
      <c r="AB60" s="506"/>
    </row>
    <row r="61" spans="1:28" ht="22.5" x14ac:dyDescent="0.25">
      <c r="A61" s="299"/>
      <c r="B61" s="477"/>
      <c r="C61" s="479"/>
      <c r="D61" s="487"/>
      <c r="E61" s="461"/>
      <c r="F61" s="461"/>
      <c r="G61" s="461"/>
      <c r="H61" s="461"/>
      <c r="I61" s="461"/>
      <c r="J61" s="497"/>
      <c r="K61" s="497"/>
      <c r="L61" s="461"/>
      <c r="M61" s="461"/>
      <c r="N61" s="479"/>
      <c r="O61" s="485"/>
      <c r="P61" s="485"/>
      <c r="Q61" s="500"/>
      <c r="R61" s="479"/>
      <c r="S61" s="485"/>
      <c r="T61" s="485"/>
      <c r="U61" s="485"/>
      <c r="V61" s="113" t="s">
        <v>199</v>
      </c>
      <c r="W61" s="135">
        <v>136</v>
      </c>
      <c r="X61" s="116" t="s">
        <v>206</v>
      </c>
      <c r="Y61" s="135">
        <v>212</v>
      </c>
      <c r="Z61" s="116" t="s">
        <v>207</v>
      </c>
      <c r="AA61" s="135">
        <v>0</v>
      </c>
      <c r="AB61" s="506"/>
    </row>
    <row r="62" spans="1:28" ht="33.75" x14ac:dyDescent="0.25">
      <c r="A62" s="299"/>
      <c r="B62" s="477"/>
      <c r="C62" s="479"/>
      <c r="D62" s="487"/>
      <c r="E62" s="461"/>
      <c r="F62" s="461"/>
      <c r="G62" s="461"/>
      <c r="H62" s="461"/>
      <c r="I62" s="461"/>
      <c r="J62" s="497"/>
      <c r="K62" s="497"/>
      <c r="L62" s="461"/>
      <c r="M62" s="461"/>
      <c r="N62" s="479"/>
      <c r="O62" s="485"/>
      <c r="P62" s="485"/>
      <c r="Q62" s="500"/>
      <c r="R62" s="479"/>
      <c r="S62" s="485"/>
      <c r="T62" s="485"/>
      <c r="U62" s="485"/>
      <c r="V62" s="113" t="s">
        <v>200</v>
      </c>
      <c r="W62" s="135">
        <v>58</v>
      </c>
      <c r="X62" s="113" t="s">
        <v>207</v>
      </c>
      <c r="Y62" s="135">
        <v>0</v>
      </c>
      <c r="Z62" s="116" t="s">
        <v>213</v>
      </c>
      <c r="AA62" s="135">
        <v>0</v>
      </c>
      <c r="AB62" s="506"/>
    </row>
    <row r="63" spans="1:28" ht="23.25" thickBot="1" x14ac:dyDescent="0.3">
      <c r="A63" s="299"/>
      <c r="B63" s="477"/>
      <c r="C63" s="480"/>
      <c r="D63" s="488"/>
      <c r="E63" s="462"/>
      <c r="F63" s="462"/>
      <c r="G63" s="462"/>
      <c r="H63" s="462"/>
      <c r="I63" s="462"/>
      <c r="J63" s="498"/>
      <c r="K63" s="498"/>
      <c r="L63" s="462"/>
      <c r="M63" s="462"/>
      <c r="N63" s="480"/>
      <c r="O63" s="486"/>
      <c r="P63" s="486"/>
      <c r="Q63" s="501"/>
      <c r="R63" s="480"/>
      <c r="S63" s="486"/>
      <c r="T63" s="486"/>
      <c r="U63" s="486"/>
      <c r="V63" s="114" t="s">
        <v>201</v>
      </c>
      <c r="W63" s="135">
        <v>14</v>
      </c>
      <c r="X63" s="114" t="s">
        <v>208</v>
      </c>
      <c r="Y63" s="135">
        <v>0</v>
      </c>
      <c r="Z63" s="114"/>
      <c r="AA63" s="200"/>
      <c r="AB63" s="507"/>
    </row>
    <row r="64" spans="1:28" ht="45" x14ac:dyDescent="0.25">
      <c r="A64" s="299"/>
      <c r="B64" s="477"/>
      <c r="C64" s="478" t="s">
        <v>172</v>
      </c>
      <c r="D64" s="63" t="s">
        <v>35</v>
      </c>
      <c r="E64" s="96">
        <v>1500</v>
      </c>
      <c r="F64" s="96">
        <v>1500</v>
      </c>
      <c r="G64" s="185">
        <v>1500</v>
      </c>
      <c r="H64" s="185"/>
      <c r="I64" s="121"/>
      <c r="J64" s="121">
        <v>20</v>
      </c>
      <c r="K64" s="121">
        <v>579</v>
      </c>
      <c r="L64" s="185"/>
      <c r="M64" s="121"/>
      <c r="N64" s="478" t="s">
        <v>172</v>
      </c>
      <c r="O64" s="484"/>
      <c r="P64" s="484"/>
      <c r="Q64" s="499" t="s">
        <v>224</v>
      </c>
      <c r="R64" s="478" t="s">
        <v>172</v>
      </c>
      <c r="S64" s="484">
        <v>164</v>
      </c>
      <c r="T64" s="484">
        <v>414</v>
      </c>
      <c r="U64" s="484">
        <v>1</v>
      </c>
      <c r="V64" s="112" t="s">
        <v>195</v>
      </c>
      <c r="W64" s="135">
        <v>0</v>
      </c>
      <c r="X64" s="115" t="s">
        <v>202</v>
      </c>
      <c r="Y64" s="135">
        <v>23</v>
      </c>
      <c r="Z64" s="115" t="s">
        <v>209</v>
      </c>
      <c r="AA64" s="135">
        <v>11</v>
      </c>
      <c r="AB64" s="505">
        <v>579</v>
      </c>
    </row>
    <row r="65" spans="1:28" ht="67.5" x14ac:dyDescent="0.25">
      <c r="A65" s="299"/>
      <c r="B65" s="477"/>
      <c r="C65" s="479"/>
      <c r="D65" s="64" t="s">
        <v>36</v>
      </c>
      <c r="E65" s="195">
        <v>80514900</v>
      </c>
      <c r="F65" s="195">
        <v>80514900</v>
      </c>
      <c r="G65" s="184">
        <v>75514900</v>
      </c>
      <c r="H65" s="184"/>
      <c r="I65" s="43"/>
      <c r="J65" s="43">
        <v>50707850</v>
      </c>
      <c r="K65" s="184">
        <v>73272290</v>
      </c>
      <c r="L65" s="184"/>
      <c r="M65" s="43"/>
      <c r="N65" s="479"/>
      <c r="O65" s="485"/>
      <c r="P65" s="485"/>
      <c r="Q65" s="500"/>
      <c r="R65" s="479"/>
      <c r="S65" s="485"/>
      <c r="T65" s="485"/>
      <c r="U65" s="485"/>
      <c r="V65" s="113" t="s">
        <v>196</v>
      </c>
      <c r="W65" s="135">
        <v>261</v>
      </c>
      <c r="X65" s="116" t="s">
        <v>203</v>
      </c>
      <c r="Y65" s="135">
        <v>290</v>
      </c>
      <c r="Z65" s="116" t="s">
        <v>210</v>
      </c>
      <c r="AA65" s="135">
        <v>7</v>
      </c>
      <c r="AB65" s="506"/>
    </row>
    <row r="66" spans="1:28" ht="33.75" x14ac:dyDescent="0.25">
      <c r="A66" s="299"/>
      <c r="B66" s="477"/>
      <c r="C66" s="479"/>
      <c r="D66" s="118" t="s">
        <v>37</v>
      </c>
      <c r="E66" s="97"/>
      <c r="F66" s="195"/>
      <c r="G66" s="183"/>
      <c r="H66" s="183"/>
      <c r="I66" s="43"/>
      <c r="J66" s="43"/>
      <c r="K66" s="43"/>
      <c r="L66" s="183"/>
      <c r="M66" s="43"/>
      <c r="N66" s="479"/>
      <c r="O66" s="485"/>
      <c r="P66" s="485"/>
      <c r="Q66" s="500"/>
      <c r="R66" s="479"/>
      <c r="S66" s="485"/>
      <c r="T66" s="485"/>
      <c r="U66" s="485"/>
      <c r="V66" s="113" t="s">
        <v>197</v>
      </c>
      <c r="W66" s="135">
        <v>68</v>
      </c>
      <c r="X66" s="116" t="s">
        <v>204</v>
      </c>
      <c r="Y66" s="135">
        <v>36</v>
      </c>
      <c r="Z66" s="116" t="s">
        <v>211</v>
      </c>
      <c r="AA66" s="135">
        <v>0</v>
      </c>
      <c r="AB66" s="506"/>
    </row>
    <row r="67" spans="1:28" ht="45" x14ac:dyDescent="0.25">
      <c r="A67" s="299"/>
      <c r="B67" s="477"/>
      <c r="C67" s="479"/>
      <c r="D67" s="64" t="s">
        <v>38</v>
      </c>
      <c r="E67" s="195">
        <v>6235990</v>
      </c>
      <c r="F67" s="195">
        <v>6235990</v>
      </c>
      <c r="G67" s="184">
        <v>6235990</v>
      </c>
      <c r="H67" s="184"/>
      <c r="I67" s="43"/>
      <c r="J67" s="43">
        <v>4606876.7</v>
      </c>
      <c r="K67" s="184">
        <v>5936323.3499999996</v>
      </c>
      <c r="L67" s="182"/>
      <c r="M67" s="43"/>
      <c r="N67" s="479"/>
      <c r="O67" s="485"/>
      <c r="P67" s="485"/>
      <c r="Q67" s="500"/>
      <c r="R67" s="479"/>
      <c r="S67" s="485"/>
      <c r="T67" s="485"/>
      <c r="U67" s="485"/>
      <c r="V67" s="113" t="s">
        <v>198</v>
      </c>
      <c r="W67" s="135">
        <v>87</v>
      </c>
      <c r="X67" s="116" t="s">
        <v>205</v>
      </c>
      <c r="Y67" s="135">
        <v>0</v>
      </c>
      <c r="Z67" s="116" t="s">
        <v>212</v>
      </c>
      <c r="AA67" s="135">
        <v>561</v>
      </c>
      <c r="AB67" s="506"/>
    </row>
    <row r="68" spans="1:28" ht="22.5" x14ac:dyDescent="0.25">
      <c r="A68" s="299"/>
      <c r="B68" s="477"/>
      <c r="C68" s="479"/>
      <c r="D68" s="487"/>
      <c r="E68" s="461"/>
      <c r="F68" s="461"/>
      <c r="G68" s="461"/>
      <c r="H68" s="461"/>
      <c r="I68" s="461"/>
      <c r="J68" s="497"/>
      <c r="K68" s="497"/>
      <c r="L68" s="461"/>
      <c r="M68" s="461"/>
      <c r="N68" s="479"/>
      <c r="O68" s="485"/>
      <c r="P68" s="485"/>
      <c r="Q68" s="500"/>
      <c r="R68" s="479"/>
      <c r="S68" s="485"/>
      <c r="T68" s="485"/>
      <c r="U68" s="485"/>
      <c r="V68" s="113" t="s">
        <v>199</v>
      </c>
      <c r="W68" s="135">
        <v>134</v>
      </c>
      <c r="X68" s="116" t="s">
        <v>206</v>
      </c>
      <c r="Y68" s="135">
        <v>230</v>
      </c>
      <c r="Z68" s="116" t="s">
        <v>207</v>
      </c>
      <c r="AA68" s="135">
        <v>0</v>
      </c>
      <c r="AB68" s="506"/>
    </row>
    <row r="69" spans="1:28" ht="33.75" x14ac:dyDescent="0.25">
      <c r="A69" s="299"/>
      <c r="B69" s="477"/>
      <c r="C69" s="479"/>
      <c r="D69" s="487"/>
      <c r="E69" s="461"/>
      <c r="F69" s="461"/>
      <c r="G69" s="461"/>
      <c r="H69" s="461"/>
      <c r="I69" s="461"/>
      <c r="J69" s="497"/>
      <c r="K69" s="497"/>
      <c r="L69" s="461"/>
      <c r="M69" s="461"/>
      <c r="N69" s="479"/>
      <c r="O69" s="485"/>
      <c r="P69" s="485"/>
      <c r="Q69" s="500"/>
      <c r="R69" s="479"/>
      <c r="S69" s="485"/>
      <c r="T69" s="485"/>
      <c r="U69" s="485"/>
      <c r="V69" s="113" t="s">
        <v>200</v>
      </c>
      <c r="W69" s="135">
        <v>29</v>
      </c>
      <c r="X69" s="113" t="s">
        <v>207</v>
      </c>
      <c r="Y69" s="135">
        <v>0</v>
      </c>
      <c r="Z69" s="116" t="s">
        <v>213</v>
      </c>
      <c r="AA69" s="135">
        <v>0</v>
      </c>
      <c r="AB69" s="506"/>
    </row>
    <row r="70" spans="1:28" ht="23.25" thickBot="1" x14ac:dyDescent="0.3">
      <c r="A70" s="299"/>
      <c r="B70" s="477"/>
      <c r="C70" s="480"/>
      <c r="D70" s="488"/>
      <c r="E70" s="462"/>
      <c r="F70" s="462"/>
      <c r="G70" s="462"/>
      <c r="H70" s="462"/>
      <c r="I70" s="462"/>
      <c r="J70" s="498"/>
      <c r="K70" s="498"/>
      <c r="L70" s="462"/>
      <c r="M70" s="462"/>
      <c r="N70" s="480"/>
      <c r="O70" s="486"/>
      <c r="P70" s="486"/>
      <c r="Q70" s="501"/>
      <c r="R70" s="480"/>
      <c r="S70" s="486"/>
      <c r="T70" s="486"/>
      <c r="U70" s="486"/>
      <c r="V70" s="114" t="s">
        <v>201</v>
      </c>
      <c r="W70" s="135">
        <v>0</v>
      </c>
      <c r="X70" s="114" t="s">
        <v>208</v>
      </c>
      <c r="Y70" s="135">
        <v>0</v>
      </c>
      <c r="Z70" s="114"/>
      <c r="AA70" s="200"/>
      <c r="AB70" s="507"/>
    </row>
    <row r="71" spans="1:28" ht="45" x14ac:dyDescent="0.25">
      <c r="A71" s="299"/>
      <c r="B71" s="477"/>
      <c r="C71" s="478" t="s">
        <v>173</v>
      </c>
      <c r="D71" s="63" t="s">
        <v>35</v>
      </c>
      <c r="E71" s="96">
        <v>1800</v>
      </c>
      <c r="F71" s="96">
        <v>1800</v>
      </c>
      <c r="G71" s="185">
        <v>1800</v>
      </c>
      <c r="H71" s="185"/>
      <c r="I71" s="121"/>
      <c r="J71" s="121">
        <v>383</v>
      </c>
      <c r="K71" s="121">
        <v>1097</v>
      </c>
      <c r="L71" s="185"/>
      <c r="M71" s="121"/>
      <c r="N71" s="478" t="s">
        <v>173</v>
      </c>
      <c r="O71" s="484"/>
      <c r="P71" s="484"/>
      <c r="Q71" s="499" t="s">
        <v>224</v>
      </c>
      <c r="R71" s="478" t="s">
        <v>173</v>
      </c>
      <c r="S71" s="484">
        <v>518</v>
      </c>
      <c r="T71" s="484">
        <v>579</v>
      </c>
      <c r="U71" s="484"/>
      <c r="V71" s="112" t="s">
        <v>195</v>
      </c>
      <c r="W71" s="135">
        <v>0</v>
      </c>
      <c r="X71" s="115" t="s">
        <v>202</v>
      </c>
      <c r="Y71" s="135">
        <v>0</v>
      </c>
      <c r="Z71" s="115" t="s">
        <v>209</v>
      </c>
      <c r="AA71" s="135">
        <v>2</v>
      </c>
      <c r="AB71" s="505">
        <v>1097</v>
      </c>
    </row>
    <row r="72" spans="1:28" ht="67.5" x14ac:dyDescent="0.25">
      <c r="A72" s="299"/>
      <c r="B72" s="477"/>
      <c r="C72" s="479"/>
      <c r="D72" s="64" t="s">
        <v>36</v>
      </c>
      <c r="E72" s="195">
        <v>80514900</v>
      </c>
      <c r="F72" s="195">
        <v>80514900</v>
      </c>
      <c r="G72" s="184">
        <v>75514900</v>
      </c>
      <c r="H72" s="184"/>
      <c r="I72" s="43"/>
      <c r="J72" s="43">
        <v>50707850</v>
      </c>
      <c r="K72" s="184">
        <v>73272290</v>
      </c>
      <c r="L72" s="184"/>
      <c r="M72" s="43"/>
      <c r="N72" s="479"/>
      <c r="O72" s="485"/>
      <c r="P72" s="485"/>
      <c r="Q72" s="500"/>
      <c r="R72" s="479"/>
      <c r="S72" s="485"/>
      <c r="T72" s="485"/>
      <c r="U72" s="485"/>
      <c r="V72" s="113" t="s">
        <v>196</v>
      </c>
      <c r="W72" s="135">
        <v>938</v>
      </c>
      <c r="X72" s="116" t="s">
        <v>203</v>
      </c>
      <c r="Y72" s="135">
        <v>838</v>
      </c>
      <c r="Z72" s="116" t="s">
        <v>210</v>
      </c>
      <c r="AA72" s="135">
        <v>0</v>
      </c>
      <c r="AB72" s="506"/>
    </row>
    <row r="73" spans="1:28" ht="33.75" x14ac:dyDescent="0.25">
      <c r="A73" s="299"/>
      <c r="B73" s="477"/>
      <c r="C73" s="479"/>
      <c r="D73" s="118" t="s">
        <v>37</v>
      </c>
      <c r="E73" s="97"/>
      <c r="F73" s="195"/>
      <c r="G73" s="183"/>
      <c r="H73" s="183"/>
      <c r="I73" s="43"/>
      <c r="J73" s="43"/>
      <c r="K73" s="43"/>
      <c r="L73" s="183"/>
      <c r="M73" s="43"/>
      <c r="N73" s="479"/>
      <c r="O73" s="485"/>
      <c r="P73" s="485"/>
      <c r="Q73" s="500"/>
      <c r="R73" s="479"/>
      <c r="S73" s="485"/>
      <c r="T73" s="485"/>
      <c r="U73" s="485"/>
      <c r="V73" s="113" t="s">
        <v>197</v>
      </c>
      <c r="W73" s="135">
        <v>32</v>
      </c>
      <c r="X73" s="116" t="s">
        <v>204</v>
      </c>
      <c r="Y73" s="135">
        <v>0</v>
      </c>
      <c r="Z73" s="116" t="s">
        <v>211</v>
      </c>
      <c r="AA73" s="135">
        <v>0</v>
      </c>
      <c r="AB73" s="506"/>
    </row>
    <row r="74" spans="1:28" ht="45" x14ac:dyDescent="0.25">
      <c r="A74" s="299"/>
      <c r="B74" s="477"/>
      <c r="C74" s="479"/>
      <c r="D74" s="64" t="s">
        <v>38</v>
      </c>
      <c r="E74" s="195">
        <v>6235990</v>
      </c>
      <c r="F74" s="195">
        <v>6235990</v>
      </c>
      <c r="G74" s="184">
        <v>6235990</v>
      </c>
      <c r="H74" s="184"/>
      <c r="I74" s="43"/>
      <c r="J74" s="43">
        <v>4606876.7</v>
      </c>
      <c r="K74" s="184">
        <v>5936323.3499999996</v>
      </c>
      <c r="L74" s="182"/>
      <c r="M74" s="43"/>
      <c r="N74" s="479"/>
      <c r="O74" s="485"/>
      <c r="P74" s="485"/>
      <c r="Q74" s="500"/>
      <c r="R74" s="479"/>
      <c r="S74" s="485"/>
      <c r="T74" s="485"/>
      <c r="U74" s="485"/>
      <c r="V74" s="113" t="s">
        <v>198</v>
      </c>
      <c r="W74" s="135">
        <v>42</v>
      </c>
      <c r="X74" s="116" t="s">
        <v>205</v>
      </c>
      <c r="Y74" s="135">
        <v>78</v>
      </c>
      <c r="Z74" s="116" t="s">
        <v>212</v>
      </c>
      <c r="AA74" s="135">
        <v>1095</v>
      </c>
      <c r="AB74" s="506"/>
    </row>
    <row r="75" spans="1:28" ht="22.5" x14ac:dyDescent="0.25">
      <c r="A75" s="299"/>
      <c r="B75" s="477"/>
      <c r="C75" s="479"/>
      <c r="D75" s="487"/>
      <c r="E75" s="461"/>
      <c r="F75" s="461"/>
      <c r="G75" s="461"/>
      <c r="H75" s="461"/>
      <c r="I75" s="461"/>
      <c r="J75" s="497"/>
      <c r="K75" s="497"/>
      <c r="L75" s="461"/>
      <c r="M75" s="461"/>
      <c r="N75" s="479"/>
      <c r="O75" s="485"/>
      <c r="P75" s="485"/>
      <c r="Q75" s="500"/>
      <c r="R75" s="479"/>
      <c r="S75" s="485"/>
      <c r="T75" s="485"/>
      <c r="U75" s="485"/>
      <c r="V75" s="113" t="s">
        <v>199</v>
      </c>
      <c r="W75" s="135">
        <v>79</v>
      </c>
      <c r="X75" s="116" t="s">
        <v>206</v>
      </c>
      <c r="Y75" s="135">
        <v>181</v>
      </c>
      <c r="Z75" s="116" t="s">
        <v>207</v>
      </c>
      <c r="AA75" s="135">
        <v>0</v>
      </c>
      <c r="AB75" s="506"/>
    </row>
    <row r="76" spans="1:28" ht="33.75" x14ac:dyDescent="0.25">
      <c r="A76" s="299"/>
      <c r="B76" s="477"/>
      <c r="C76" s="479"/>
      <c r="D76" s="487"/>
      <c r="E76" s="461"/>
      <c r="F76" s="461"/>
      <c r="G76" s="461"/>
      <c r="H76" s="461"/>
      <c r="I76" s="461"/>
      <c r="J76" s="497"/>
      <c r="K76" s="497"/>
      <c r="L76" s="461"/>
      <c r="M76" s="461"/>
      <c r="N76" s="479"/>
      <c r="O76" s="485"/>
      <c r="P76" s="485"/>
      <c r="Q76" s="500"/>
      <c r="R76" s="479"/>
      <c r="S76" s="485"/>
      <c r="T76" s="485"/>
      <c r="U76" s="485"/>
      <c r="V76" s="113" t="s">
        <v>200</v>
      </c>
      <c r="W76" s="135">
        <v>6</v>
      </c>
      <c r="X76" s="113" t="s">
        <v>207</v>
      </c>
      <c r="Y76" s="135">
        <v>0</v>
      </c>
      <c r="Z76" s="116" t="s">
        <v>213</v>
      </c>
      <c r="AA76" s="135">
        <v>0</v>
      </c>
      <c r="AB76" s="506"/>
    </row>
    <row r="77" spans="1:28" ht="23.25" thickBot="1" x14ac:dyDescent="0.3">
      <c r="A77" s="299"/>
      <c r="B77" s="477"/>
      <c r="C77" s="480"/>
      <c r="D77" s="488"/>
      <c r="E77" s="462"/>
      <c r="F77" s="462"/>
      <c r="G77" s="462"/>
      <c r="H77" s="462"/>
      <c r="I77" s="462"/>
      <c r="J77" s="498"/>
      <c r="K77" s="498"/>
      <c r="L77" s="462"/>
      <c r="M77" s="462"/>
      <c r="N77" s="480"/>
      <c r="O77" s="486"/>
      <c r="P77" s="486"/>
      <c r="Q77" s="501"/>
      <c r="R77" s="480"/>
      <c r="S77" s="486"/>
      <c r="T77" s="486"/>
      <c r="U77" s="486"/>
      <c r="V77" s="114" t="s">
        <v>201</v>
      </c>
      <c r="W77" s="135">
        <v>0</v>
      </c>
      <c r="X77" s="114" t="s">
        <v>208</v>
      </c>
      <c r="Y77" s="135">
        <v>0</v>
      </c>
      <c r="Z77" s="114"/>
      <c r="AA77" s="200"/>
      <c r="AB77" s="507"/>
    </row>
    <row r="78" spans="1:28" ht="45" x14ac:dyDescent="0.25">
      <c r="A78" s="299"/>
      <c r="B78" s="477"/>
      <c r="C78" s="478" t="s">
        <v>174</v>
      </c>
      <c r="D78" s="63" t="s">
        <v>35</v>
      </c>
      <c r="E78" s="96">
        <v>1500</v>
      </c>
      <c r="F78" s="96">
        <v>1500</v>
      </c>
      <c r="G78" s="185">
        <v>1500</v>
      </c>
      <c r="H78" s="185"/>
      <c r="I78" s="121"/>
      <c r="J78" s="121">
        <v>447</v>
      </c>
      <c r="K78" s="121">
        <v>1160</v>
      </c>
      <c r="L78" s="185"/>
      <c r="M78" s="121"/>
      <c r="N78" s="478" t="s">
        <v>174</v>
      </c>
      <c r="O78" s="484"/>
      <c r="P78" s="484"/>
      <c r="Q78" s="499" t="s">
        <v>224</v>
      </c>
      <c r="R78" s="478" t="s">
        <v>174</v>
      </c>
      <c r="S78" s="484">
        <v>423</v>
      </c>
      <c r="T78" s="484">
        <v>736</v>
      </c>
      <c r="U78" s="484">
        <v>1</v>
      </c>
      <c r="V78" s="112" t="s">
        <v>195</v>
      </c>
      <c r="W78" s="135">
        <v>0</v>
      </c>
      <c r="X78" s="115" t="s">
        <v>202</v>
      </c>
      <c r="Y78" s="135">
        <v>50</v>
      </c>
      <c r="Z78" s="115" t="s">
        <v>209</v>
      </c>
      <c r="AA78" s="135">
        <v>0</v>
      </c>
      <c r="AB78" s="505">
        <v>1160</v>
      </c>
    </row>
    <row r="79" spans="1:28" ht="67.5" x14ac:dyDescent="0.25">
      <c r="A79" s="299"/>
      <c r="B79" s="477"/>
      <c r="C79" s="479"/>
      <c r="D79" s="64" t="s">
        <v>36</v>
      </c>
      <c r="E79" s="195">
        <v>80514900</v>
      </c>
      <c r="F79" s="195">
        <v>80514900</v>
      </c>
      <c r="G79" s="182">
        <v>75514900</v>
      </c>
      <c r="H79" s="182"/>
      <c r="I79" s="43"/>
      <c r="J79" s="43">
        <v>50707850</v>
      </c>
      <c r="K79" s="182">
        <v>73272290</v>
      </c>
      <c r="L79" s="184"/>
      <c r="M79" s="43"/>
      <c r="N79" s="479"/>
      <c r="O79" s="485"/>
      <c r="P79" s="485"/>
      <c r="Q79" s="500"/>
      <c r="R79" s="479"/>
      <c r="S79" s="485"/>
      <c r="T79" s="485"/>
      <c r="U79" s="485"/>
      <c r="V79" s="113" t="s">
        <v>196</v>
      </c>
      <c r="W79" s="135">
        <v>592</v>
      </c>
      <c r="X79" s="116" t="s">
        <v>203</v>
      </c>
      <c r="Y79" s="135">
        <v>543</v>
      </c>
      <c r="Z79" s="116" t="s">
        <v>210</v>
      </c>
      <c r="AA79" s="135">
        <v>0</v>
      </c>
      <c r="AB79" s="506"/>
    </row>
    <row r="80" spans="1:28" ht="33.75" x14ac:dyDescent="0.25">
      <c r="A80" s="299"/>
      <c r="B80" s="477"/>
      <c r="C80" s="479"/>
      <c r="D80" s="118" t="s">
        <v>37</v>
      </c>
      <c r="E80" s="97"/>
      <c r="F80" s="195"/>
      <c r="G80" s="183"/>
      <c r="H80" s="183"/>
      <c r="I80" s="43"/>
      <c r="J80" s="43"/>
      <c r="K80" s="43"/>
      <c r="L80" s="183"/>
      <c r="M80" s="43"/>
      <c r="N80" s="479"/>
      <c r="O80" s="485"/>
      <c r="P80" s="485"/>
      <c r="Q80" s="500"/>
      <c r="R80" s="479"/>
      <c r="S80" s="485"/>
      <c r="T80" s="485"/>
      <c r="U80" s="485"/>
      <c r="V80" s="113" t="s">
        <v>197</v>
      </c>
      <c r="W80" s="135">
        <v>1</v>
      </c>
      <c r="X80" s="116" t="s">
        <v>204</v>
      </c>
      <c r="Y80" s="135">
        <v>0</v>
      </c>
      <c r="Z80" s="116" t="s">
        <v>211</v>
      </c>
      <c r="AA80" s="135">
        <v>1</v>
      </c>
      <c r="AB80" s="506"/>
    </row>
    <row r="81" spans="1:28" ht="45" x14ac:dyDescent="0.25">
      <c r="A81" s="299"/>
      <c r="B81" s="477"/>
      <c r="C81" s="479"/>
      <c r="D81" s="64" t="s">
        <v>38</v>
      </c>
      <c r="E81" s="195">
        <v>6235990</v>
      </c>
      <c r="F81" s="195">
        <v>6235990</v>
      </c>
      <c r="G81" s="184">
        <v>6235990</v>
      </c>
      <c r="H81" s="184"/>
      <c r="I81" s="43"/>
      <c r="J81" s="43">
        <v>4606876.7</v>
      </c>
      <c r="K81" s="184">
        <v>5936323.3499999996</v>
      </c>
      <c r="L81" s="182"/>
      <c r="M81" s="43"/>
      <c r="N81" s="479"/>
      <c r="O81" s="485"/>
      <c r="P81" s="485"/>
      <c r="Q81" s="500"/>
      <c r="R81" s="479"/>
      <c r="S81" s="485"/>
      <c r="T81" s="485"/>
      <c r="U81" s="485"/>
      <c r="V81" s="113" t="s">
        <v>198</v>
      </c>
      <c r="W81" s="135">
        <v>36</v>
      </c>
      <c r="X81" s="116" t="s">
        <v>205</v>
      </c>
      <c r="Y81" s="135">
        <v>54</v>
      </c>
      <c r="Z81" s="116" t="s">
        <v>212</v>
      </c>
      <c r="AA81" s="135">
        <v>1159</v>
      </c>
      <c r="AB81" s="506"/>
    </row>
    <row r="82" spans="1:28" ht="22.5" x14ac:dyDescent="0.25">
      <c r="A82" s="299"/>
      <c r="B82" s="477"/>
      <c r="C82" s="479"/>
      <c r="D82" s="487"/>
      <c r="E82" s="461"/>
      <c r="F82" s="461"/>
      <c r="G82" s="461"/>
      <c r="H82" s="461"/>
      <c r="I82" s="461"/>
      <c r="J82" s="497"/>
      <c r="K82" s="497"/>
      <c r="L82" s="461"/>
      <c r="M82" s="461"/>
      <c r="N82" s="479"/>
      <c r="O82" s="485"/>
      <c r="P82" s="485"/>
      <c r="Q82" s="500"/>
      <c r="R82" s="479"/>
      <c r="S82" s="485"/>
      <c r="T82" s="485"/>
      <c r="U82" s="485"/>
      <c r="V82" s="113" t="s">
        <v>199</v>
      </c>
      <c r="W82" s="135">
        <v>85</v>
      </c>
      <c r="X82" s="116" t="s">
        <v>206</v>
      </c>
      <c r="Y82" s="135">
        <v>313</v>
      </c>
      <c r="Z82" s="116" t="s">
        <v>207</v>
      </c>
      <c r="AA82" s="135">
        <v>0</v>
      </c>
      <c r="AB82" s="506"/>
    </row>
    <row r="83" spans="1:28" ht="33.75" x14ac:dyDescent="0.25">
      <c r="A83" s="299"/>
      <c r="B83" s="477"/>
      <c r="C83" s="479"/>
      <c r="D83" s="487"/>
      <c r="E83" s="461"/>
      <c r="F83" s="461"/>
      <c r="G83" s="461"/>
      <c r="H83" s="461"/>
      <c r="I83" s="461"/>
      <c r="J83" s="497"/>
      <c r="K83" s="497"/>
      <c r="L83" s="461"/>
      <c r="M83" s="461"/>
      <c r="N83" s="479"/>
      <c r="O83" s="485"/>
      <c r="P83" s="485"/>
      <c r="Q83" s="500"/>
      <c r="R83" s="479"/>
      <c r="S83" s="485"/>
      <c r="T83" s="485"/>
      <c r="U83" s="485"/>
      <c r="V83" s="113" t="s">
        <v>200</v>
      </c>
      <c r="W83" s="135">
        <v>446</v>
      </c>
      <c r="X83" s="113" t="s">
        <v>207</v>
      </c>
      <c r="Y83" s="135">
        <v>200</v>
      </c>
      <c r="Z83" s="116" t="s">
        <v>213</v>
      </c>
      <c r="AA83" s="135">
        <v>0</v>
      </c>
      <c r="AB83" s="506"/>
    </row>
    <row r="84" spans="1:28" ht="23.25" thickBot="1" x14ac:dyDescent="0.3">
      <c r="A84" s="299"/>
      <c r="B84" s="477"/>
      <c r="C84" s="480"/>
      <c r="D84" s="488"/>
      <c r="E84" s="462"/>
      <c r="F84" s="462"/>
      <c r="G84" s="462"/>
      <c r="H84" s="462"/>
      <c r="I84" s="462"/>
      <c r="J84" s="498"/>
      <c r="K84" s="498"/>
      <c r="L84" s="462"/>
      <c r="M84" s="462"/>
      <c r="N84" s="480"/>
      <c r="O84" s="486"/>
      <c r="P84" s="486"/>
      <c r="Q84" s="501"/>
      <c r="R84" s="480"/>
      <c r="S84" s="486"/>
      <c r="T84" s="486"/>
      <c r="U84" s="486"/>
      <c r="V84" s="114" t="s">
        <v>201</v>
      </c>
      <c r="W84" s="135">
        <v>0</v>
      </c>
      <c r="X84" s="114" t="s">
        <v>208</v>
      </c>
      <c r="Y84" s="135">
        <v>0</v>
      </c>
      <c r="Z84" s="114"/>
      <c r="AA84" s="200"/>
      <c r="AB84" s="507"/>
    </row>
    <row r="85" spans="1:28" ht="45" x14ac:dyDescent="0.25">
      <c r="A85" s="299"/>
      <c r="B85" s="477"/>
      <c r="C85" s="478" t="s">
        <v>175</v>
      </c>
      <c r="D85" s="63" t="s">
        <v>35</v>
      </c>
      <c r="E85" s="96">
        <v>1500</v>
      </c>
      <c r="F85" s="96">
        <v>1500</v>
      </c>
      <c r="G85" s="185">
        <v>1500</v>
      </c>
      <c r="H85" s="185"/>
      <c r="I85" s="121"/>
      <c r="J85" s="121">
        <v>125</v>
      </c>
      <c r="K85" s="121">
        <v>822</v>
      </c>
      <c r="L85" s="185"/>
      <c r="M85" s="121"/>
      <c r="N85" s="478" t="s">
        <v>175</v>
      </c>
      <c r="O85" s="484"/>
      <c r="P85" s="484"/>
      <c r="Q85" s="499" t="s">
        <v>224</v>
      </c>
      <c r="R85" s="478" t="s">
        <v>175</v>
      </c>
      <c r="S85" s="484">
        <v>389</v>
      </c>
      <c r="T85" s="484">
        <v>433</v>
      </c>
      <c r="U85" s="484"/>
      <c r="V85" s="112" t="s">
        <v>195</v>
      </c>
      <c r="W85" s="135">
        <v>0</v>
      </c>
      <c r="X85" s="115" t="s">
        <v>202</v>
      </c>
      <c r="Y85" s="135">
        <v>0</v>
      </c>
      <c r="Z85" s="115" t="s">
        <v>209</v>
      </c>
      <c r="AA85" s="135">
        <v>16</v>
      </c>
      <c r="AB85" s="505">
        <v>822</v>
      </c>
    </row>
    <row r="86" spans="1:28" ht="67.5" x14ac:dyDescent="0.25">
      <c r="A86" s="299"/>
      <c r="B86" s="477"/>
      <c r="C86" s="479"/>
      <c r="D86" s="64" t="s">
        <v>36</v>
      </c>
      <c r="E86" s="195">
        <v>80514900</v>
      </c>
      <c r="F86" s="195">
        <v>80514900</v>
      </c>
      <c r="G86" s="184">
        <v>75514900</v>
      </c>
      <c r="H86" s="184"/>
      <c r="I86" s="43"/>
      <c r="J86" s="43">
        <v>50707850</v>
      </c>
      <c r="K86" s="184">
        <v>73272290</v>
      </c>
      <c r="L86" s="184"/>
      <c r="M86" s="43"/>
      <c r="N86" s="479"/>
      <c r="O86" s="485"/>
      <c r="P86" s="485"/>
      <c r="Q86" s="500"/>
      <c r="R86" s="479"/>
      <c r="S86" s="485"/>
      <c r="T86" s="485"/>
      <c r="U86" s="485"/>
      <c r="V86" s="113" t="s">
        <v>196</v>
      </c>
      <c r="W86" s="135">
        <v>454</v>
      </c>
      <c r="X86" s="116" t="s">
        <v>203</v>
      </c>
      <c r="Y86" s="135">
        <v>525</v>
      </c>
      <c r="Z86" s="116" t="s">
        <v>210</v>
      </c>
      <c r="AA86" s="135">
        <v>1</v>
      </c>
      <c r="AB86" s="506"/>
    </row>
    <row r="87" spans="1:28" ht="33.75" x14ac:dyDescent="0.25">
      <c r="A87" s="299"/>
      <c r="B87" s="477"/>
      <c r="C87" s="479"/>
      <c r="D87" s="118" t="s">
        <v>37</v>
      </c>
      <c r="E87" s="97"/>
      <c r="F87" s="195"/>
      <c r="G87" s="183"/>
      <c r="H87" s="183"/>
      <c r="I87" s="43"/>
      <c r="J87" s="43"/>
      <c r="K87" s="43"/>
      <c r="L87" s="183"/>
      <c r="M87" s="43"/>
      <c r="N87" s="479"/>
      <c r="O87" s="485"/>
      <c r="P87" s="485"/>
      <c r="Q87" s="500"/>
      <c r="R87" s="479"/>
      <c r="S87" s="485"/>
      <c r="T87" s="485"/>
      <c r="U87" s="485"/>
      <c r="V87" s="113" t="s">
        <v>197</v>
      </c>
      <c r="W87" s="135">
        <v>136</v>
      </c>
      <c r="X87" s="116" t="s">
        <v>204</v>
      </c>
      <c r="Y87" s="135">
        <v>78</v>
      </c>
      <c r="Z87" s="116" t="s">
        <v>211</v>
      </c>
      <c r="AA87" s="135">
        <v>0</v>
      </c>
      <c r="AB87" s="506"/>
    </row>
    <row r="88" spans="1:28" ht="45" x14ac:dyDescent="0.25">
      <c r="A88" s="299"/>
      <c r="B88" s="477"/>
      <c r="C88" s="479"/>
      <c r="D88" s="64" t="s">
        <v>38</v>
      </c>
      <c r="E88" s="195">
        <v>6235990</v>
      </c>
      <c r="F88" s="195">
        <v>6235990</v>
      </c>
      <c r="G88" s="184">
        <v>6235990</v>
      </c>
      <c r="H88" s="184"/>
      <c r="I88" s="43"/>
      <c r="J88" s="43">
        <v>4606876.7</v>
      </c>
      <c r="K88" s="184">
        <v>5936323.3499999996</v>
      </c>
      <c r="L88" s="182"/>
      <c r="M88" s="43"/>
      <c r="N88" s="479"/>
      <c r="O88" s="485"/>
      <c r="P88" s="485"/>
      <c r="Q88" s="500"/>
      <c r="R88" s="479"/>
      <c r="S88" s="485"/>
      <c r="T88" s="485"/>
      <c r="U88" s="485"/>
      <c r="V88" s="113" t="s">
        <v>198</v>
      </c>
      <c r="W88" s="135">
        <v>73</v>
      </c>
      <c r="X88" s="116" t="s">
        <v>205</v>
      </c>
      <c r="Y88" s="135">
        <v>115</v>
      </c>
      <c r="Z88" s="116" t="s">
        <v>212</v>
      </c>
      <c r="AA88" s="135">
        <v>783</v>
      </c>
      <c r="AB88" s="506"/>
    </row>
    <row r="89" spans="1:28" ht="22.5" x14ac:dyDescent="0.25">
      <c r="A89" s="299"/>
      <c r="B89" s="477"/>
      <c r="C89" s="479"/>
      <c r="D89" s="487"/>
      <c r="E89" s="461"/>
      <c r="F89" s="461"/>
      <c r="G89" s="461"/>
      <c r="H89" s="461"/>
      <c r="I89" s="461"/>
      <c r="J89" s="497"/>
      <c r="K89" s="497"/>
      <c r="L89" s="461"/>
      <c r="M89" s="461"/>
      <c r="N89" s="479"/>
      <c r="O89" s="485"/>
      <c r="P89" s="485"/>
      <c r="Q89" s="500"/>
      <c r="R89" s="479"/>
      <c r="S89" s="485"/>
      <c r="T89" s="485"/>
      <c r="U89" s="485"/>
      <c r="V89" s="113" t="s">
        <v>199</v>
      </c>
      <c r="W89" s="135">
        <v>144</v>
      </c>
      <c r="X89" s="116" t="s">
        <v>206</v>
      </c>
      <c r="Y89" s="135">
        <v>104</v>
      </c>
      <c r="Z89" s="116" t="s">
        <v>207</v>
      </c>
      <c r="AA89" s="135">
        <v>22</v>
      </c>
      <c r="AB89" s="506"/>
    </row>
    <row r="90" spans="1:28" ht="33.75" x14ac:dyDescent="0.25">
      <c r="A90" s="299"/>
      <c r="B90" s="477"/>
      <c r="C90" s="479"/>
      <c r="D90" s="487"/>
      <c r="E90" s="461"/>
      <c r="F90" s="461"/>
      <c r="G90" s="461"/>
      <c r="H90" s="461"/>
      <c r="I90" s="461"/>
      <c r="J90" s="497"/>
      <c r="K90" s="497"/>
      <c r="L90" s="461"/>
      <c r="M90" s="461"/>
      <c r="N90" s="479"/>
      <c r="O90" s="485"/>
      <c r="P90" s="485"/>
      <c r="Q90" s="500"/>
      <c r="R90" s="479"/>
      <c r="S90" s="485"/>
      <c r="T90" s="485"/>
      <c r="U90" s="485"/>
      <c r="V90" s="113" t="s">
        <v>200</v>
      </c>
      <c r="W90" s="135">
        <v>15</v>
      </c>
      <c r="X90" s="113" t="s">
        <v>207</v>
      </c>
      <c r="Y90" s="135">
        <v>0</v>
      </c>
      <c r="Z90" s="116" t="s">
        <v>213</v>
      </c>
      <c r="AA90" s="135">
        <v>0</v>
      </c>
      <c r="AB90" s="506"/>
    </row>
    <row r="91" spans="1:28" ht="23.25" thickBot="1" x14ac:dyDescent="0.3">
      <c r="A91" s="299"/>
      <c r="B91" s="477"/>
      <c r="C91" s="480"/>
      <c r="D91" s="488"/>
      <c r="E91" s="462"/>
      <c r="F91" s="462"/>
      <c r="G91" s="462"/>
      <c r="H91" s="462"/>
      <c r="I91" s="462"/>
      <c r="J91" s="498"/>
      <c r="K91" s="498"/>
      <c r="L91" s="462"/>
      <c r="M91" s="462"/>
      <c r="N91" s="480"/>
      <c r="O91" s="486"/>
      <c r="P91" s="486"/>
      <c r="Q91" s="501"/>
      <c r="R91" s="480"/>
      <c r="S91" s="486"/>
      <c r="T91" s="486"/>
      <c r="U91" s="486"/>
      <c r="V91" s="114" t="s">
        <v>201</v>
      </c>
      <c r="W91" s="135">
        <v>0</v>
      </c>
      <c r="X91" s="114" t="s">
        <v>208</v>
      </c>
      <c r="Y91" s="135">
        <v>0</v>
      </c>
      <c r="Z91" s="114"/>
      <c r="AA91" s="200"/>
      <c r="AB91" s="507"/>
    </row>
    <row r="92" spans="1:28" ht="45" x14ac:dyDescent="0.25">
      <c r="A92" s="299"/>
      <c r="B92" s="477"/>
      <c r="C92" s="478" t="s">
        <v>176</v>
      </c>
      <c r="D92" s="63" t="s">
        <v>35</v>
      </c>
      <c r="E92" s="96">
        <v>1500</v>
      </c>
      <c r="F92" s="96">
        <v>1500</v>
      </c>
      <c r="G92" s="185">
        <v>1500</v>
      </c>
      <c r="H92" s="185"/>
      <c r="I92" s="121"/>
      <c r="J92" s="121">
        <v>93</v>
      </c>
      <c r="K92" s="121">
        <v>447</v>
      </c>
      <c r="L92" s="185"/>
      <c r="M92" s="121"/>
      <c r="N92" s="478" t="s">
        <v>176</v>
      </c>
      <c r="O92" s="484"/>
      <c r="P92" s="484"/>
      <c r="Q92" s="499" t="s">
        <v>224</v>
      </c>
      <c r="R92" s="478" t="s">
        <v>176</v>
      </c>
      <c r="S92" s="484">
        <v>222</v>
      </c>
      <c r="T92" s="484">
        <v>225</v>
      </c>
      <c r="U92" s="484"/>
      <c r="V92" s="112" t="s">
        <v>195</v>
      </c>
      <c r="W92" s="135">
        <v>0</v>
      </c>
      <c r="X92" s="115" t="s">
        <v>202</v>
      </c>
      <c r="Y92" s="135">
        <v>0</v>
      </c>
      <c r="Z92" s="115" t="s">
        <v>209</v>
      </c>
      <c r="AA92" s="135">
        <v>0</v>
      </c>
      <c r="AB92" s="505">
        <v>447</v>
      </c>
    </row>
    <row r="93" spans="1:28" ht="67.5" x14ac:dyDescent="0.25">
      <c r="A93" s="299"/>
      <c r="B93" s="477"/>
      <c r="C93" s="479"/>
      <c r="D93" s="64" t="s">
        <v>36</v>
      </c>
      <c r="E93" s="195">
        <v>80514900</v>
      </c>
      <c r="F93" s="195">
        <v>80514900</v>
      </c>
      <c r="G93" s="184">
        <v>75514900</v>
      </c>
      <c r="H93" s="184"/>
      <c r="I93" s="43"/>
      <c r="J93" s="43">
        <v>50707850</v>
      </c>
      <c r="K93" s="184">
        <v>73272290</v>
      </c>
      <c r="L93" s="184"/>
      <c r="M93" s="43"/>
      <c r="N93" s="479"/>
      <c r="O93" s="485"/>
      <c r="P93" s="485"/>
      <c r="Q93" s="500"/>
      <c r="R93" s="479"/>
      <c r="S93" s="485"/>
      <c r="T93" s="485"/>
      <c r="U93" s="485"/>
      <c r="V93" s="113" t="s">
        <v>196</v>
      </c>
      <c r="W93" s="135">
        <v>0</v>
      </c>
      <c r="X93" s="116" t="s">
        <v>203</v>
      </c>
      <c r="Y93" s="135">
        <v>0</v>
      </c>
      <c r="Z93" s="116" t="s">
        <v>210</v>
      </c>
      <c r="AA93" s="135">
        <v>0</v>
      </c>
      <c r="AB93" s="506"/>
    </row>
    <row r="94" spans="1:28" ht="33.75" x14ac:dyDescent="0.25">
      <c r="A94" s="299"/>
      <c r="B94" s="477"/>
      <c r="C94" s="479"/>
      <c r="D94" s="118" t="s">
        <v>37</v>
      </c>
      <c r="E94" s="97"/>
      <c r="F94" s="195"/>
      <c r="G94" s="183"/>
      <c r="H94" s="183"/>
      <c r="I94" s="43"/>
      <c r="J94" s="43"/>
      <c r="K94" s="43"/>
      <c r="L94" s="183"/>
      <c r="M94" s="43"/>
      <c r="N94" s="479"/>
      <c r="O94" s="485"/>
      <c r="P94" s="485"/>
      <c r="Q94" s="500"/>
      <c r="R94" s="479"/>
      <c r="S94" s="485"/>
      <c r="T94" s="485"/>
      <c r="U94" s="485"/>
      <c r="V94" s="113" t="s">
        <v>197</v>
      </c>
      <c r="W94" s="135">
        <v>5</v>
      </c>
      <c r="X94" s="116" t="s">
        <v>204</v>
      </c>
      <c r="Y94" s="135">
        <v>0</v>
      </c>
      <c r="Z94" s="116" t="s">
        <v>211</v>
      </c>
      <c r="AA94" s="135">
        <v>1</v>
      </c>
      <c r="AB94" s="506"/>
    </row>
    <row r="95" spans="1:28" ht="45" x14ac:dyDescent="0.25">
      <c r="A95" s="299"/>
      <c r="B95" s="477"/>
      <c r="C95" s="479"/>
      <c r="D95" s="64" t="s">
        <v>38</v>
      </c>
      <c r="E95" s="195">
        <v>6235990</v>
      </c>
      <c r="F95" s="195">
        <v>6235990</v>
      </c>
      <c r="G95" s="184">
        <v>6235990</v>
      </c>
      <c r="H95" s="184"/>
      <c r="I95" s="43"/>
      <c r="J95" s="43">
        <v>4606876.7</v>
      </c>
      <c r="K95" s="184">
        <v>5936323.3499999996</v>
      </c>
      <c r="L95" s="182"/>
      <c r="M95" s="43"/>
      <c r="N95" s="479"/>
      <c r="O95" s="485"/>
      <c r="P95" s="485"/>
      <c r="Q95" s="500"/>
      <c r="R95" s="479"/>
      <c r="S95" s="485"/>
      <c r="T95" s="485"/>
      <c r="U95" s="485"/>
      <c r="V95" s="113" t="s">
        <v>198</v>
      </c>
      <c r="W95" s="135">
        <v>75</v>
      </c>
      <c r="X95" s="116" t="s">
        <v>205</v>
      </c>
      <c r="Y95" s="135">
        <v>0</v>
      </c>
      <c r="Z95" s="116" t="s">
        <v>212</v>
      </c>
      <c r="AA95" s="135">
        <v>435</v>
      </c>
      <c r="AB95" s="506"/>
    </row>
    <row r="96" spans="1:28" ht="22.5" x14ac:dyDescent="0.25">
      <c r="A96" s="299"/>
      <c r="B96" s="477"/>
      <c r="C96" s="479"/>
      <c r="D96" s="487"/>
      <c r="E96" s="461"/>
      <c r="F96" s="461"/>
      <c r="G96" s="461"/>
      <c r="H96" s="461"/>
      <c r="I96" s="461"/>
      <c r="J96" s="497"/>
      <c r="K96" s="497"/>
      <c r="L96" s="461"/>
      <c r="M96" s="461"/>
      <c r="N96" s="479"/>
      <c r="O96" s="485"/>
      <c r="P96" s="485"/>
      <c r="Q96" s="500"/>
      <c r="R96" s="479"/>
      <c r="S96" s="485"/>
      <c r="T96" s="485"/>
      <c r="U96" s="485"/>
      <c r="V96" s="113" t="s">
        <v>199</v>
      </c>
      <c r="W96" s="135">
        <v>332</v>
      </c>
      <c r="X96" s="116" t="s">
        <v>206</v>
      </c>
      <c r="Y96" s="135">
        <v>436</v>
      </c>
      <c r="Z96" s="116" t="s">
        <v>207</v>
      </c>
      <c r="AA96" s="135">
        <v>11</v>
      </c>
      <c r="AB96" s="506"/>
    </row>
    <row r="97" spans="1:28" ht="33.75" x14ac:dyDescent="0.25">
      <c r="A97" s="299"/>
      <c r="B97" s="477"/>
      <c r="C97" s="479"/>
      <c r="D97" s="487"/>
      <c r="E97" s="461"/>
      <c r="F97" s="461"/>
      <c r="G97" s="461"/>
      <c r="H97" s="461"/>
      <c r="I97" s="461"/>
      <c r="J97" s="497"/>
      <c r="K97" s="497"/>
      <c r="L97" s="461"/>
      <c r="M97" s="461"/>
      <c r="N97" s="479"/>
      <c r="O97" s="485"/>
      <c r="P97" s="485"/>
      <c r="Q97" s="500"/>
      <c r="R97" s="479"/>
      <c r="S97" s="485"/>
      <c r="T97" s="485"/>
      <c r="U97" s="485"/>
      <c r="V97" s="113" t="s">
        <v>200</v>
      </c>
      <c r="W97" s="135">
        <v>24</v>
      </c>
      <c r="X97" s="113" t="s">
        <v>207</v>
      </c>
      <c r="Y97" s="135">
        <v>11</v>
      </c>
      <c r="Z97" s="116" t="s">
        <v>213</v>
      </c>
      <c r="AA97" s="135">
        <v>0</v>
      </c>
      <c r="AB97" s="506"/>
    </row>
    <row r="98" spans="1:28" ht="23.25" thickBot="1" x14ac:dyDescent="0.3">
      <c r="A98" s="299"/>
      <c r="B98" s="477"/>
      <c r="C98" s="480"/>
      <c r="D98" s="488"/>
      <c r="E98" s="462"/>
      <c r="F98" s="462"/>
      <c r="G98" s="462"/>
      <c r="H98" s="462"/>
      <c r="I98" s="462"/>
      <c r="J98" s="498"/>
      <c r="K98" s="498"/>
      <c r="L98" s="462"/>
      <c r="M98" s="462"/>
      <c r="N98" s="480"/>
      <c r="O98" s="486"/>
      <c r="P98" s="486"/>
      <c r="Q98" s="501"/>
      <c r="R98" s="480"/>
      <c r="S98" s="486"/>
      <c r="T98" s="486"/>
      <c r="U98" s="486"/>
      <c r="V98" s="114" t="s">
        <v>201</v>
      </c>
      <c r="W98" s="135">
        <v>11</v>
      </c>
      <c r="X98" s="114" t="s">
        <v>208</v>
      </c>
      <c r="Y98" s="135">
        <v>0</v>
      </c>
      <c r="Z98" s="114"/>
      <c r="AA98" s="200"/>
      <c r="AB98" s="507"/>
    </row>
    <row r="99" spans="1:28" ht="45" x14ac:dyDescent="0.25">
      <c r="A99" s="299"/>
      <c r="B99" s="477"/>
      <c r="C99" s="478" t="s">
        <v>177</v>
      </c>
      <c r="D99" s="63" t="s">
        <v>35</v>
      </c>
      <c r="E99" s="96">
        <v>1500</v>
      </c>
      <c r="F99" s="96">
        <v>1500</v>
      </c>
      <c r="G99" s="185">
        <v>1500</v>
      </c>
      <c r="H99" s="185"/>
      <c r="I99" s="121"/>
      <c r="J99" s="121">
        <v>15</v>
      </c>
      <c r="K99" s="121">
        <v>472</v>
      </c>
      <c r="L99" s="185"/>
      <c r="M99" s="121"/>
      <c r="N99" s="478" t="s">
        <v>177</v>
      </c>
      <c r="O99" s="484"/>
      <c r="P99" s="484"/>
      <c r="Q99" s="499" t="s">
        <v>224</v>
      </c>
      <c r="R99" s="478" t="s">
        <v>177</v>
      </c>
      <c r="S99" s="484">
        <v>226</v>
      </c>
      <c r="T99" s="484">
        <v>246</v>
      </c>
      <c r="U99" s="484"/>
      <c r="V99" s="112" t="s">
        <v>195</v>
      </c>
      <c r="W99" s="135">
        <v>0</v>
      </c>
      <c r="X99" s="115" t="s">
        <v>202</v>
      </c>
      <c r="Y99" s="135">
        <v>0</v>
      </c>
      <c r="Z99" s="115" t="s">
        <v>209</v>
      </c>
      <c r="AA99" s="135">
        <v>0</v>
      </c>
      <c r="AB99" s="505">
        <v>472</v>
      </c>
    </row>
    <row r="100" spans="1:28" ht="67.5" x14ac:dyDescent="0.25">
      <c r="A100" s="299"/>
      <c r="B100" s="477"/>
      <c r="C100" s="479"/>
      <c r="D100" s="64" t="s">
        <v>36</v>
      </c>
      <c r="E100" s="195">
        <v>80514900</v>
      </c>
      <c r="F100" s="195">
        <v>80514900</v>
      </c>
      <c r="G100" s="184">
        <v>75514900</v>
      </c>
      <c r="H100" s="184"/>
      <c r="I100" s="43"/>
      <c r="J100" s="43">
        <v>50707850</v>
      </c>
      <c r="K100" s="184">
        <v>73272290</v>
      </c>
      <c r="L100" s="184"/>
      <c r="M100" s="43"/>
      <c r="N100" s="479"/>
      <c r="O100" s="485"/>
      <c r="P100" s="485"/>
      <c r="Q100" s="500"/>
      <c r="R100" s="479"/>
      <c r="S100" s="485"/>
      <c r="T100" s="485"/>
      <c r="U100" s="485"/>
      <c r="V100" s="113" t="s">
        <v>196</v>
      </c>
      <c r="W100" s="135">
        <v>111</v>
      </c>
      <c r="X100" s="116" t="s">
        <v>203</v>
      </c>
      <c r="Y100" s="135">
        <v>100</v>
      </c>
      <c r="Z100" s="116" t="s">
        <v>210</v>
      </c>
      <c r="AA100" s="135">
        <v>2</v>
      </c>
      <c r="AB100" s="506"/>
    </row>
    <row r="101" spans="1:28" ht="33.75" x14ac:dyDescent="0.25">
      <c r="A101" s="299"/>
      <c r="B101" s="477"/>
      <c r="C101" s="479"/>
      <c r="D101" s="118" t="s">
        <v>37</v>
      </c>
      <c r="E101" s="97"/>
      <c r="F101" s="195"/>
      <c r="G101" s="183"/>
      <c r="H101" s="183"/>
      <c r="I101" s="43"/>
      <c r="J101" s="43"/>
      <c r="K101" s="43"/>
      <c r="L101" s="183"/>
      <c r="M101" s="43"/>
      <c r="N101" s="479"/>
      <c r="O101" s="485"/>
      <c r="P101" s="485"/>
      <c r="Q101" s="500"/>
      <c r="R101" s="479"/>
      <c r="S101" s="485"/>
      <c r="T101" s="485"/>
      <c r="U101" s="485"/>
      <c r="V101" s="113" t="s">
        <v>197</v>
      </c>
      <c r="W101" s="135">
        <v>10</v>
      </c>
      <c r="X101" s="116" t="s">
        <v>204</v>
      </c>
      <c r="Y101" s="135">
        <v>0</v>
      </c>
      <c r="Z101" s="116" t="s">
        <v>211</v>
      </c>
      <c r="AA101" s="135">
        <v>0</v>
      </c>
      <c r="AB101" s="506"/>
    </row>
    <row r="102" spans="1:28" ht="45" x14ac:dyDescent="0.25">
      <c r="A102" s="299"/>
      <c r="B102" s="477"/>
      <c r="C102" s="479"/>
      <c r="D102" s="64" t="s">
        <v>38</v>
      </c>
      <c r="E102" s="195">
        <v>6235990</v>
      </c>
      <c r="F102" s="195">
        <v>6235990</v>
      </c>
      <c r="G102" s="184">
        <v>6235990</v>
      </c>
      <c r="H102" s="184"/>
      <c r="I102" s="43"/>
      <c r="J102" s="43">
        <v>4606876.7</v>
      </c>
      <c r="K102" s="184">
        <v>5936323.3499999996</v>
      </c>
      <c r="L102" s="182"/>
      <c r="M102" s="43"/>
      <c r="N102" s="479"/>
      <c r="O102" s="485"/>
      <c r="P102" s="485"/>
      <c r="Q102" s="500"/>
      <c r="R102" s="479"/>
      <c r="S102" s="485"/>
      <c r="T102" s="485"/>
      <c r="U102" s="485"/>
      <c r="V102" s="113" t="s">
        <v>198</v>
      </c>
      <c r="W102" s="135">
        <v>0</v>
      </c>
      <c r="X102" s="116" t="s">
        <v>205</v>
      </c>
      <c r="Y102" s="135">
        <v>89</v>
      </c>
      <c r="Z102" s="116" t="s">
        <v>212</v>
      </c>
      <c r="AA102" s="135">
        <v>470</v>
      </c>
      <c r="AB102" s="506"/>
    </row>
    <row r="103" spans="1:28" ht="22.5" x14ac:dyDescent="0.25">
      <c r="A103" s="299"/>
      <c r="B103" s="477"/>
      <c r="C103" s="479"/>
      <c r="D103" s="487"/>
      <c r="E103" s="461"/>
      <c r="F103" s="461"/>
      <c r="G103" s="461"/>
      <c r="H103" s="461"/>
      <c r="I103" s="461"/>
      <c r="J103" s="497"/>
      <c r="K103" s="497"/>
      <c r="L103" s="461"/>
      <c r="M103" s="461"/>
      <c r="N103" s="479"/>
      <c r="O103" s="485"/>
      <c r="P103" s="485"/>
      <c r="Q103" s="500"/>
      <c r="R103" s="479"/>
      <c r="S103" s="485"/>
      <c r="T103" s="485"/>
      <c r="U103" s="485"/>
      <c r="V103" s="113" t="s">
        <v>199</v>
      </c>
      <c r="W103" s="135">
        <v>291</v>
      </c>
      <c r="X103" s="116" t="s">
        <v>206</v>
      </c>
      <c r="Y103" s="135">
        <v>283</v>
      </c>
      <c r="Z103" s="116" t="s">
        <v>207</v>
      </c>
      <c r="AA103" s="135">
        <v>0</v>
      </c>
      <c r="AB103" s="506"/>
    </row>
    <row r="104" spans="1:28" ht="33.75" x14ac:dyDescent="0.25">
      <c r="A104" s="299"/>
      <c r="B104" s="477"/>
      <c r="C104" s="479"/>
      <c r="D104" s="487"/>
      <c r="E104" s="461"/>
      <c r="F104" s="461"/>
      <c r="G104" s="461"/>
      <c r="H104" s="461"/>
      <c r="I104" s="461"/>
      <c r="J104" s="497"/>
      <c r="K104" s="497"/>
      <c r="L104" s="461"/>
      <c r="M104" s="461"/>
      <c r="N104" s="479"/>
      <c r="O104" s="485"/>
      <c r="P104" s="485"/>
      <c r="Q104" s="500"/>
      <c r="R104" s="479"/>
      <c r="S104" s="485"/>
      <c r="T104" s="485"/>
      <c r="U104" s="485"/>
      <c r="V104" s="113" t="s">
        <v>200</v>
      </c>
      <c r="W104" s="135">
        <v>60</v>
      </c>
      <c r="X104" s="113" t="s">
        <v>207</v>
      </c>
      <c r="Y104" s="135">
        <v>0</v>
      </c>
      <c r="Z104" s="116" t="s">
        <v>213</v>
      </c>
      <c r="AA104" s="135">
        <v>0</v>
      </c>
      <c r="AB104" s="506"/>
    </row>
    <row r="105" spans="1:28" ht="23.25" thickBot="1" x14ac:dyDescent="0.3">
      <c r="A105" s="299"/>
      <c r="B105" s="477"/>
      <c r="C105" s="480"/>
      <c r="D105" s="488"/>
      <c r="E105" s="462"/>
      <c r="F105" s="462"/>
      <c r="G105" s="462"/>
      <c r="H105" s="462"/>
      <c r="I105" s="462"/>
      <c r="J105" s="498"/>
      <c r="K105" s="498"/>
      <c r="L105" s="462"/>
      <c r="M105" s="462"/>
      <c r="N105" s="480"/>
      <c r="O105" s="486"/>
      <c r="P105" s="486"/>
      <c r="Q105" s="501"/>
      <c r="R105" s="480"/>
      <c r="S105" s="486"/>
      <c r="T105" s="486"/>
      <c r="U105" s="486"/>
      <c r="V105" s="114" t="s">
        <v>201</v>
      </c>
      <c r="W105" s="135">
        <v>0</v>
      </c>
      <c r="X105" s="114" t="s">
        <v>208</v>
      </c>
      <c r="Y105" s="135">
        <v>0</v>
      </c>
      <c r="Z105" s="114"/>
      <c r="AA105" s="200"/>
      <c r="AB105" s="507"/>
    </row>
    <row r="106" spans="1:28" ht="45" x14ac:dyDescent="0.25">
      <c r="A106" s="299"/>
      <c r="B106" s="477"/>
      <c r="C106" s="478" t="s">
        <v>178</v>
      </c>
      <c r="D106" s="63" t="s">
        <v>35</v>
      </c>
      <c r="E106" s="96">
        <v>1500</v>
      </c>
      <c r="F106" s="96">
        <v>1500</v>
      </c>
      <c r="G106" s="185">
        <v>1500</v>
      </c>
      <c r="H106" s="185"/>
      <c r="I106" s="121"/>
      <c r="J106" s="121">
        <v>8</v>
      </c>
      <c r="K106" s="121">
        <v>610</v>
      </c>
      <c r="L106" s="185"/>
      <c r="M106" s="121"/>
      <c r="N106" s="478" t="s">
        <v>178</v>
      </c>
      <c r="O106" s="484"/>
      <c r="P106" s="484"/>
      <c r="Q106" s="499" t="s">
        <v>224</v>
      </c>
      <c r="R106" s="478" t="s">
        <v>178</v>
      </c>
      <c r="S106" s="484">
        <v>360</v>
      </c>
      <c r="T106" s="484">
        <v>250</v>
      </c>
      <c r="U106" s="484"/>
      <c r="V106" s="112" t="s">
        <v>195</v>
      </c>
      <c r="W106" s="135">
        <v>86</v>
      </c>
      <c r="X106" s="115" t="s">
        <v>202</v>
      </c>
      <c r="Y106" s="135">
        <v>0</v>
      </c>
      <c r="Z106" s="115" t="s">
        <v>209</v>
      </c>
      <c r="AA106" s="135">
        <v>10</v>
      </c>
      <c r="AB106" s="505">
        <v>610</v>
      </c>
    </row>
    <row r="107" spans="1:28" ht="67.5" x14ac:dyDescent="0.25">
      <c r="A107" s="299"/>
      <c r="B107" s="477"/>
      <c r="C107" s="479"/>
      <c r="D107" s="64" t="s">
        <v>36</v>
      </c>
      <c r="E107" s="195">
        <v>80514900</v>
      </c>
      <c r="F107" s="195">
        <v>80514900</v>
      </c>
      <c r="G107" s="184">
        <v>75514900</v>
      </c>
      <c r="H107" s="184"/>
      <c r="I107" s="43"/>
      <c r="J107" s="43">
        <v>50707850</v>
      </c>
      <c r="K107" s="184">
        <v>73272290</v>
      </c>
      <c r="L107" s="184"/>
      <c r="M107" s="43"/>
      <c r="N107" s="479"/>
      <c r="O107" s="485"/>
      <c r="P107" s="485"/>
      <c r="Q107" s="500"/>
      <c r="R107" s="479"/>
      <c r="S107" s="485"/>
      <c r="T107" s="485"/>
      <c r="U107" s="485"/>
      <c r="V107" s="113" t="s">
        <v>196</v>
      </c>
      <c r="W107" s="135">
        <v>226</v>
      </c>
      <c r="X107" s="116" t="s">
        <v>203</v>
      </c>
      <c r="Y107" s="135">
        <v>340</v>
      </c>
      <c r="Z107" s="116" t="s">
        <v>210</v>
      </c>
      <c r="AA107" s="135">
        <v>1</v>
      </c>
      <c r="AB107" s="506"/>
    </row>
    <row r="108" spans="1:28" ht="33.75" x14ac:dyDescent="0.25">
      <c r="A108" s="299"/>
      <c r="B108" s="477"/>
      <c r="C108" s="479"/>
      <c r="D108" s="118" t="s">
        <v>37</v>
      </c>
      <c r="E108" s="97"/>
      <c r="F108" s="195"/>
      <c r="G108" s="183"/>
      <c r="H108" s="183"/>
      <c r="I108" s="43"/>
      <c r="J108" s="43"/>
      <c r="K108" s="43"/>
      <c r="L108" s="183"/>
      <c r="M108" s="43"/>
      <c r="N108" s="479"/>
      <c r="O108" s="485"/>
      <c r="P108" s="485"/>
      <c r="Q108" s="500"/>
      <c r="R108" s="479"/>
      <c r="S108" s="485"/>
      <c r="T108" s="485"/>
      <c r="U108" s="485"/>
      <c r="V108" s="113" t="s">
        <v>197</v>
      </c>
      <c r="W108" s="135">
        <v>36</v>
      </c>
      <c r="X108" s="116" t="s">
        <v>204</v>
      </c>
      <c r="Y108" s="135">
        <v>0</v>
      </c>
      <c r="Z108" s="116" t="s">
        <v>211</v>
      </c>
      <c r="AA108" s="135">
        <v>2</v>
      </c>
      <c r="AB108" s="506"/>
    </row>
    <row r="109" spans="1:28" ht="45" x14ac:dyDescent="0.25">
      <c r="A109" s="299"/>
      <c r="B109" s="477"/>
      <c r="C109" s="479"/>
      <c r="D109" s="64" t="s">
        <v>38</v>
      </c>
      <c r="E109" s="195">
        <v>6235990</v>
      </c>
      <c r="F109" s="195">
        <v>6235990</v>
      </c>
      <c r="G109" s="184">
        <v>6235990</v>
      </c>
      <c r="H109" s="184"/>
      <c r="I109" s="43"/>
      <c r="J109" s="43">
        <v>4606876.7</v>
      </c>
      <c r="K109" s="184">
        <v>5936323.3499999996</v>
      </c>
      <c r="L109" s="182"/>
      <c r="M109" s="43"/>
      <c r="N109" s="479"/>
      <c r="O109" s="485"/>
      <c r="P109" s="485"/>
      <c r="Q109" s="500"/>
      <c r="R109" s="479"/>
      <c r="S109" s="485"/>
      <c r="T109" s="485"/>
      <c r="U109" s="485"/>
      <c r="V109" s="113" t="s">
        <v>198</v>
      </c>
      <c r="W109" s="135">
        <v>54</v>
      </c>
      <c r="X109" s="116" t="s">
        <v>205</v>
      </c>
      <c r="Y109" s="135">
        <v>46</v>
      </c>
      <c r="Z109" s="116" t="s">
        <v>212</v>
      </c>
      <c r="AA109" s="135">
        <v>597</v>
      </c>
      <c r="AB109" s="506"/>
    </row>
    <row r="110" spans="1:28" ht="22.5" x14ac:dyDescent="0.25">
      <c r="A110" s="299"/>
      <c r="B110" s="477"/>
      <c r="C110" s="479"/>
      <c r="D110" s="487"/>
      <c r="E110" s="461"/>
      <c r="F110" s="461"/>
      <c r="G110" s="461"/>
      <c r="H110" s="461"/>
      <c r="I110" s="461"/>
      <c r="J110" s="497"/>
      <c r="K110" s="497"/>
      <c r="L110" s="461"/>
      <c r="M110" s="461"/>
      <c r="N110" s="479"/>
      <c r="O110" s="485"/>
      <c r="P110" s="485"/>
      <c r="Q110" s="500"/>
      <c r="R110" s="479"/>
      <c r="S110" s="485"/>
      <c r="T110" s="485"/>
      <c r="U110" s="485"/>
      <c r="V110" s="113" t="s">
        <v>199</v>
      </c>
      <c r="W110" s="135">
        <v>103</v>
      </c>
      <c r="X110" s="116" t="s">
        <v>206</v>
      </c>
      <c r="Y110" s="135">
        <v>224</v>
      </c>
      <c r="Z110" s="116" t="s">
        <v>207</v>
      </c>
      <c r="AA110" s="135">
        <v>0</v>
      </c>
      <c r="AB110" s="506"/>
    </row>
    <row r="111" spans="1:28" ht="33.75" x14ac:dyDescent="0.25">
      <c r="A111" s="299"/>
      <c r="B111" s="477"/>
      <c r="C111" s="479"/>
      <c r="D111" s="487"/>
      <c r="E111" s="461"/>
      <c r="F111" s="461"/>
      <c r="G111" s="461"/>
      <c r="H111" s="461"/>
      <c r="I111" s="461"/>
      <c r="J111" s="497"/>
      <c r="K111" s="497"/>
      <c r="L111" s="461"/>
      <c r="M111" s="461"/>
      <c r="N111" s="479"/>
      <c r="O111" s="485"/>
      <c r="P111" s="485"/>
      <c r="Q111" s="500"/>
      <c r="R111" s="479"/>
      <c r="S111" s="485"/>
      <c r="T111" s="485"/>
      <c r="U111" s="485"/>
      <c r="V111" s="113" t="s">
        <v>200</v>
      </c>
      <c r="W111" s="135">
        <v>105</v>
      </c>
      <c r="X111" s="113" t="s">
        <v>207</v>
      </c>
      <c r="Y111" s="135">
        <v>0</v>
      </c>
      <c r="Z111" s="116" t="s">
        <v>213</v>
      </c>
      <c r="AA111" s="135">
        <v>0</v>
      </c>
      <c r="AB111" s="506"/>
    </row>
    <row r="112" spans="1:28" ht="23.25" thickBot="1" x14ac:dyDescent="0.3">
      <c r="A112" s="299"/>
      <c r="B112" s="477"/>
      <c r="C112" s="480"/>
      <c r="D112" s="488"/>
      <c r="E112" s="462"/>
      <c r="F112" s="462"/>
      <c r="G112" s="462"/>
      <c r="H112" s="462"/>
      <c r="I112" s="462"/>
      <c r="J112" s="498"/>
      <c r="K112" s="498"/>
      <c r="L112" s="462"/>
      <c r="M112" s="462"/>
      <c r="N112" s="480"/>
      <c r="O112" s="486"/>
      <c r="P112" s="486"/>
      <c r="Q112" s="501"/>
      <c r="R112" s="480"/>
      <c r="S112" s="486"/>
      <c r="T112" s="486"/>
      <c r="U112" s="486"/>
      <c r="V112" s="114" t="s">
        <v>201</v>
      </c>
      <c r="W112" s="135">
        <v>0</v>
      </c>
      <c r="X112" s="114" t="s">
        <v>208</v>
      </c>
      <c r="Y112" s="135">
        <v>0</v>
      </c>
      <c r="Z112" s="114"/>
      <c r="AA112" s="200"/>
      <c r="AB112" s="507"/>
    </row>
    <row r="113" spans="1:28" ht="45" x14ac:dyDescent="0.25">
      <c r="A113" s="299"/>
      <c r="B113" s="477"/>
      <c r="C113" s="478" t="s">
        <v>179</v>
      </c>
      <c r="D113" s="63" t="s">
        <v>35</v>
      </c>
      <c r="E113" s="96">
        <v>1500</v>
      </c>
      <c r="F113" s="96">
        <v>1500</v>
      </c>
      <c r="G113" s="185">
        <v>1500</v>
      </c>
      <c r="H113" s="185"/>
      <c r="I113" s="121"/>
      <c r="J113" s="121">
        <v>9</v>
      </c>
      <c r="K113" s="121">
        <v>764</v>
      </c>
      <c r="L113" s="185"/>
      <c r="M113" s="121"/>
      <c r="N113" s="478" t="s">
        <v>179</v>
      </c>
      <c r="O113" s="484"/>
      <c r="P113" s="484"/>
      <c r="Q113" s="499" t="s">
        <v>224</v>
      </c>
      <c r="R113" s="478" t="s">
        <v>179</v>
      </c>
      <c r="S113" s="484">
        <v>348</v>
      </c>
      <c r="T113" s="484">
        <v>416</v>
      </c>
      <c r="U113" s="484"/>
      <c r="V113" s="112" t="s">
        <v>195</v>
      </c>
      <c r="W113" s="135">
        <v>354</v>
      </c>
      <c r="X113" s="115" t="s">
        <v>202</v>
      </c>
      <c r="Y113" s="135">
        <v>354</v>
      </c>
      <c r="Z113" s="115" t="s">
        <v>209</v>
      </c>
      <c r="AA113" s="135">
        <v>4</v>
      </c>
      <c r="AB113" s="505">
        <v>764</v>
      </c>
    </row>
    <row r="114" spans="1:28" ht="67.5" x14ac:dyDescent="0.25">
      <c r="A114" s="299"/>
      <c r="B114" s="477"/>
      <c r="C114" s="479"/>
      <c r="D114" s="64" t="s">
        <v>36</v>
      </c>
      <c r="E114" s="195">
        <v>80514900</v>
      </c>
      <c r="F114" s="195">
        <v>80514900</v>
      </c>
      <c r="G114" s="184">
        <v>75514900</v>
      </c>
      <c r="H114" s="184"/>
      <c r="I114" s="43"/>
      <c r="J114" s="43">
        <v>50707850</v>
      </c>
      <c r="K114" s="184">
        <v>73272290</v>
      </c>
      <c r="L114" s="184"/>
      <c r="M114" s="43"/>
      <c r="N114" s="479"/>
      <c r="O114" s="485"/>
      <c r="P114" s="485"/>
      <c r="Q114" s="500"/>
      <c r="R114" s="479"/>
      <c r="S114" s="485"/>
      <c r="T114" s="485"/>
      <c r="U114" s="485"/>
      <c r="V114" s="113" t="s">
        <v>196</v>
      </c>
      <c r="W114" s="135">
        <v>281</v>
      </c>
      <c r="X114" s="116" t="s">
        <v>203</v>
      </c>
      <c r="Y114" s="135">
        <v>281</v>
      </c>
      <c r="Z114" s="116" t="s">
        <v>210</v>
      </c>
      <c r="AA114" s="135">
        <v>1</v>
      </c>
      <c r="AB114" s="506"/>
    </row>
    <row r="115" spans="1:28" ht="33.75" x14ac:dyDescent="0.25">
      <c r="A115" s="299"/>
      <c r="B115" s="477"/>
      <c r="C115" s="479"/>
      <c r="D115" s="118" t="s">
        <v>37</v>
      </c>
      <c r="E115" s="97"/>
      <c r="F115" s="195"/>
      <c r="G115" s="183"/>
      <c r="H115" s="183"/>
      <c r="I115" s="43"/>
      <c r="J115" s="43"/>
      <c r="K115" s="43"/>
      <c r="L115" s="183"/>
      <c r="M115" s="43"/>
      <c r="N115" s="479"/>
      <c r="O115" s="485"/>
      <c r="P115" s="485"/>
      <c r="Q115" s="500"/>
      <c r="R115" s="479"/>
      <c r="S115" s="485"/>
      <c r="T115" s="485"/>
      <c r="U115" s="485"/>
      <c r="V115" s="113" t="s">
        <v>197</v>
      </c>
      <c r="W115" s="135">
        <v>0</v>
      </c>
      <c r="X115" s="116" t="s">
        <v>204</v>
      </c>
      <c r="Y115" s="135">
        <v>0</v>
      </c>
      <c r="Z115" s="116" t="s">
        <v>211</v>
      </c>
      <c r="AA115" s="135">
        <v>0</v>
      </c>
      <c r="AB115" s="506"/>
    </row>
    <row r="116" spans="1:28" ht="45" x14ac:dyDescent="0.25">
      <c r="A116" s="299"/>
      <c r="B116" s="477"/>
      <c r="C116" s="479"/>
      <c r="D116" s="64" t="s">
        <v>38</v>
      </c>
      <c r="E116" s="195">
        <v>6235990</v>
      </c>
      <c r="F116" s="195">
        <v>6235990</v>
      </c>
      <c r="G116" s="184">
        <v>6235990</v>
      </c>
      <c r="H116" s="184"/>
      <c r="I116" s="43"/>
      <c r="J116" s="43">
        <v>4606876.7</v>
      </c>
      <c r="K116" s="184">
        <v>5936323.3499999996</v>
      </c>
      <c r="L116" s="182"/>
      <c r="M116" s="43"/>
      <c r="N116" s="479"/>
      <c r="O116" s="485"/>
      <c r="P116" s="485"/>
      <c r="Q116" s="500"/>
      <c r="R116" s="479"/>
      <c r="S116" s="485"/>
      <c r="T116" s="485"/>
      <c r="U116" s="485"/>
      <c r="V116" s="113" t="s">
        <v>198</v>
      </c>
      <c r="W116" s="135">
        <v>32</v>
      </c>
      <c r="X116" s="116" t="s">
        <v>205</v>
      </c>
      <c r="Y116" s="135">
        <v>0</v>
      </c>
      <c r="Z116" s="116" t="s">
        <v>212</v>
      </c>
      <c r="AA116" s="135">
        <v>759</v>
      </c>
      <c r="AB116" s="506"/>
    </row>
    <row r="117" spans="1:28" ht="22.5" x14ac:dyDescent="0.25">
      <c r="A117" s="299"/>
      <c r="B117" s="477"/>
      <c r="C117" s="479"/>
      <c r="D117" s="487"/>
      <c r="E117" s="461"/>
      <c r="F117" s="461"/>
      <c r="G117" s="461"/>
      <c r="H117" s="461"/>
      <c r="I117" s="461"/>
      <c r="J117" s="497"/>
      <c r="K117" s="497"/>
      <c r="L117" s="461"/>
      <c r="M117" s="461"/>
      <c r="N117" s="479"/>
      <c r="O117" s="485"/>
      <c r="P117" s="485"/>
      <c r="Q117" s="500"/>
      <c r="R117" s="479"/>
      <c r="S117" s="485"/>
      <c r="T117" s="485"/>
      <c r="U117" s="485"/>
      <c r="V117" s="113" t="s">
        <v>199</v>
      </c>
      <c r="W117" s="135">
        <v>90</v>
      </c>
      <c r="X117" s="116" t="s">
        <v>206</v>
      </c>
      <c r="Y117" s="135">
        <v>129</v>
      </c>
      <c r="Z117" s="116" t="s">
        <v>207</v>
      </c>
      <c r="AA117" s="135">
        <v>0</v>
      </c>
      <c r="AB117" s="506"/>
    </row>
    <row r="118" spans="1:28" ht="33.75" x14ac:dyDescent="0.25">
      <c r="A118" s="299"/>
      <c r="B118" s="477"/>
      <c r="C118" s="479"/>
      <c r="D118" s="487"/>
      <c r="E118" s="461"/>
      <c r="F118" s="461"/>
      <c r="G118" s="461"/>
      <c r="H118" s="461"/>
      <c r="I118" s="461"/>
      <c r="J118" s="497"/>
      <c r="K118" s="497"/>
      <c r="L118" s="461"/>
      <c r="M118" s="461"/>
      <c r="N118" s="479"/>
      <c r="O118" s="485"/>
      <c r="P118" s="485"/>
      <c r="Q118" s="500"/>
      <c r="R118" s="479"/>
      <c r="S118" s="485"/>
      <c r="T118" s="485"/>
      <c r="U118" s="485"/>
      <c r="V118" s="113" t="s">
        <v>200</v>
      </c>
      <c r="W118" s="135">
        <v>7</v>
      </c>
      <c r="X118" s="113" t="s">
        <v>207</v>
      </c>
      <c r="Y118" s="135">
        <v>0</v>
      </c>
      <c r="Z118" s="116" t="s">
        <v>213</v>
      </c>
      <c r="AA118" s="135">
        <v>0</v>
      </c>
      <c r="AB118" s="506"/>
    </row>
    <row r="119" spans="1:28" ht="23.25" thickBot="1" x14ac:dyDescent="0.3">
      <c r="A119" s="299"/>
      <c r="B119" s="477"/>
      <c r="C119" s="480"/>
      <c r="D119" s="488"/>
      <c r="E119" s="462"/>
      <c r="F119" s="462"/>
      <c r="G119" s="462"/>
      <c r="H119" s="462"/>
      <c r="I119" s="462"/>
      <c r="J119" s="498"/>
      <c r="K119" s="498"/>
      <c r="L119" s="462"/>
      <c r="M119" s="462"/>
      <c r="N119" s="480"/>
      <c r="O119" s="486"/>
      <c r="P119" s="486"/>
      <c r="Q119" s="501"/>
      <c r="R119" s="480"/>
      <c r="S119" s="486"/>
      <c r="T119" s="486"/>
      <c r="U119" s="486"/>
      <c r="V119" s="114" t="s">
        <v>201</v>
      </c>
      <c r="W119" s="135">
        <v>0</v>
      </c>
      <c r="X119" s="114" t="s">
        <v>208</v>
      </c>
      <c r="Y119" s="135">
        <v>0</v>
      </c>
      <c r="Z119" s="114"/>
      <c r="AA119" s="200"/>
      <c r="AB119" s="507"/>
    </row>
    <row r="120" spans="1:28" ht="45" x14ac:dyDescent="0.25">
      <c r="A120" s="299"/>
      <c r="B120" s="477"/>
      <c r="C120" s="478" t="s">
        <v>180</v>
      </c>
      <c r="D120" s="63" t="s">
        <v>35</v>
      </c>
      <c r="E120" s="96">
        <v>1000</v>
      </c>
      <c r="F120" s="96">
        <v>1000</v>
      </c>
      <c r="G120" s="185">
        <v>1000</v>
      </c>
      <c r="H120" s="185"/>
      <c r="I120" s="121"/>
      <c r="J120" s="121">
        <v>111</v>
      </c>
      <c r="K120" s="121">
        <v>1230</v>
      </c>
      <c r="L120" s="185"/>
      <c r="M120" s="121"/>
      <c r="N120" s="478" t="s">
        <v>180</v>
      </c>
      <c r="O120" s="484"/>
      <c r="P120" s="484"/>
      <c r="Q120" s="499" t="s">
        <v>224</v>
      </c>
      <c r="R120" s="478" t="s">
        <v>180</v>
      </c>
      <c r="S120" s="484">
        <v>657</v>
      </c>
      <c r="T120" s="484">
        <v>572</v>
      </c>
      <c r="U120" s="484">
        <v>1</v>
      </c>
      <c r="V120" s="112" t="s">
        <v>195</v>
      </c>
      <c r="W120" s="135">
        <v>0</v>
      </c>
      <c r="X120" s="115" t="s">
        <v>202</v>
      </c>
      <c r="Y120" s="135">
        <v>0</v>
      </c>
      <c r="Z120" s="115" t="s">
        <v>209</v>
      </c>
      <c r="AA120" s="135">
        <v>42</v>
      </c>
      <c r="AB120" s="505">
        <v>1230</v>
      </c>
    </row>
    <row r="121" spans="1:28" ht="67.5" x14ac:dyDescent="0.25">
      <c r="A121" s="299"/>
      <c r="B121" s="477"/>
      <c r="C121" s="479"/>
      <c r="D121" s="64" t="s">
        <v>36</v>
      </c>
      <c r="E121" s="195">
        <v>80514900</v>
      </c>
      <c r="F121" s="195">
        <v>80514900</v>
      </c>
      <c r="G121" s="184">
        <v>75514900</v>
      </c>
      <c r="H121" s="184"/>
      <c r="I121" s="43"/>
      <c r="J121" s="43">
        <v>50707850</v>
      </c>
      <c r="K121" s="184">
        <v>73272290</v>
      </c>
      <c r="L121" s="184"/>
      <c r="M121" s="43"/>
      <c r="N121" s="479"/>
      <c r="O121" s="485"/>
      <c r="P121" s="485"/>
      <c r="Q121" s="500"/>
      <c r="R121" s="479"/>
      <c r="S121" s="485"/>
      <c r="T121" s="485"/>
      <c r="U121" s="485"/>
      <c r="V121" s="113" t="s">
        <v>196</v>
      </c>
      <c r="W121" s="135">
        <v>929</v>
      </c>
      <c r="X121" s="116" t="s">
        <v>203</v>
      </c>
      <c r="Y121" s="135">
        <v>943</v>
      </c>
      <c r="Z121" s="116" t="s">
        <v>210</v>
      </c>
      <c r="AA121" s="135">
        <v>0</v>
      </c>
      <c r="AB121" s="506"/>
    </row>
    <row r="122" spans="1:28" ht="33.75" x14ac:dyDescent="0.25">
      <c r="A122" s="299"/>
      <c r="B122" s="477"/>
      <c r="C122" s="479"/>
      <c r="D122" s="118" t="s">
        <v>37</v>
      </c>
      <c r="E122" s="97"/>
      <c r="F122" s="195"/>
      <c r="G122" s="183"/>
      <c r="H122" s="183"/>
      <c r="I122" s="43"/>
      <c r="J122" s="43"/>
      <c r="K122" s="43"/>
      <c r="L122" s="183"/>
      <c r="M122" s="43"/>
      <c r="N122" s="479"/>
      <c r="O122" s="485"/>
      <c r="P122" s="485"/>
      <c r="Q122" s="500"/>
      <c r="R122" s="479"/>
      <c r="S122" s="485"/>
      <c r="T122" s="485"/>
      <c r="U122" s="485"/>
      <c r="V122" s="113" t="s">
        <v>197</v>
      </c>
      <c r="W122" s="135">
        <v>14</v>
      </c>
      <c r="X122" s="116" t="s">
        <v>204</v>
      </c>
      <c r="Y122" s="135">
        <v>0</v>
      </c>
      <c r="Z122" s="116" t="s">
        <v>211</v>
      </c>
      <c r="AA122" s="135">
        <v>0</v>
      </c>
      <c r="AB122" s="506"/>
    </row>
    <row r="123" spans="1:28" ht="45" x14ac:dyDescent="0.25">
      <c r="A123" s="299"/>
      <c r="B123" s="477"/>
      <c r="C123" s="479"/>
      <c r="D123" s="64" t="s">
        <v>38</v>
      </c>
      <c r="E123" s="195">
        <v>6235990</v>
      </c>
      <c r="F123" s="195">
        <v>6235990</v>
      </c>
      <c r="G123" s="184">
        <v>6235990</v>
      </c>
      <c r="H123" s="184"/>
      <c r="I123" s="43"/>
      <c r="J123" s="43">
        <v>4606876.7</v>
      </c>
      <c r="K123" s="184">
        <v>5936323.3499999996</v>
      </c>
      <c r="L123" s="182"/>
      <c r="M123" s="43"/>
      <c r="N123" s="479"/>
      <c r="O123" s="485"/>
      <c r="P123" s="485"/>
      <c r="Q123" s="500"/>
      <c r="R123" s="479"/>
      <c r="S123" s="485"/>
      <c r="T123" s="485"/>
      <c r="U123" s="485"/>
      <c r="V123" s="113" t="s">
        <v>198</v>
      </c>
      <c r="W123" s="135">
        <v>96</v>
      </c>
      <c r="X123" s="116" t="s">
        <v>205</v>
      </c>
      <c r="Y123" s="135">
        <v>172</v>
      </c>
      <c r="Z123" s="116" t="s">
        <v>212</v>
      </c>
      <c r="AA123" s="135">
        <v>1188</v>
      </c>
      <c r="AB123" s="506"/>
    </row>
    <row r="124" spans="1:28" ht="22.5" x14ac:dyDescent="0.25">
      <c r="A124" s="299"/>
      <c r="B124" s="477"/>
      <c r="C124" s="479"/>
      <c r="D124" s="487"/>
      <c r="E124" s="461"/>
      <c r="F124" s="461"/>
      <c r="G124" s="461"/>
      <c r="H124" s="461"/>
      <c r="I124" s="461"/>
      <c r="J124" s="497"/>
      <c r="K124" s="497"/>
      <c r="L124" s="461"/>
      <c r="M124" s="461"/>
      <c r="N124" s="479"/>
      <c r="O124" s="485"/>
      <c r="P124" s="485"/>
      <c r="Q124" s="500"/>
      <c r="R124" s="479"/>
      <c r="S124" s="485"/>
      <c r="T124" s="485"/>
      <c r="U124" s="485"/>
      <c r="V124" s="113" t="s">
        <v>199</v>
      </c>
      <c r="W124" s="135">
        <v>161</v>
      </c>
      <c r="X124" s="116" t="s">
        <v>206</v>
      </c>
      <c r="Y124" s="135">
        <v>115</v>
      </c>
      <c r="Z124" s="116" t="s">
        <v>207</v>
      </c>
      <c r="AA124" s="135">
        <v>0</v>
      </c>
      <c r="AB124" s="506"/>
    </row>
    <row r="125" spans="1:28" ht="33.75" x14ac:dyDescent="0.25">
      <c r="A125" s="299"/>
      <c r="B125" s="477"/>
      <c r="C125" s="479"/>
      <c r="D125" s="487"/>
      <c r="E125" s="461"/>
      <c r="F125" s="461"/>
      <c r="G125" s="461"/>
      <c r="H125" s="461"/>
      <c r="I125" s="461"/>
      <c r="J125" s="497"/>
      <c r="K125" s="497"/>
      <c r="L125" s="461"/>
      <c r="M125" s="461"/>
      <c r="N125" s="479"/>
      <c r="O125" s="485"/>
      <c r="P125" s="485"/>
      <c r="Q125" s="500"/>
      <c r="R125" s="479"/>
      <c r="S125" s="485"/>
      <c r="T125" s="485"/>
      <c r="U125" s="485"/>
      <c r="V125" s="113" t="s">
        <v>200</v>
      </c>
      <c r="W125" s="135">
        <v>16</v>
      </c>
      <c r="X125" s="113" t="s">
        <v>207</v>
      </c>
      <c r="Y125" s="135">
        <v>0</v>
      </c>
      <c r="Z125" s="116" t="s">
        <v>213</v>
      </c>
      <c r="AA125" s="135">
        <v>0</v>
      </c>
      <c r="AB125" s="506"/>
    </row>
    <row r="126" spans="1:28" ht="23.25" thickBot="1" x14ac:dyDescent="0.3">
      <c r="A126" s="299"/>
      <c r="B126" s="477"/>
      <c r="C126" s="480"/>
      <c r="D126" s="488"/>
      <c r="E126" s="462"/>
      <c r="F126" s="462"/>
      <c r="G126" s="462"/>
      <c r="H126" s="462"/>
      <c r="I126" s="462"/>
      <c r="J126" s="498"/>
      <c r="K126" s="498"/>
      <c r="L126" s="462"/>
      <c r="M126" s="462"/>
      <c r="N126" s="480"/>
      <c r="O126" s="486"/>
      <c r="P126" s="486"/>
      <c r="Q126" s="501"/>
      <c r="R126" s="480"/>
      <c r="S126" s="486"/>
      <c r="T126" s="486"/>
      <c r="U126" s="486"/>
      <c r="V126" s="114" t="s">
        <v>201</v>
      </c>
      <c r="W126" s="135">
        <v>14</v>
      </c>
      <c r="X126" s="114" t="s">
        <v>208</v>
      </c>
      <c r="Y126" s="135">
        <v>0</v>
      </c>
      <c r="Z126" s="114"/>
      <c r="AA126" s="200"/>
      <c r="AB126" s="507"/>
    </row>
    <row r="127" spans="1:28" ht="45" x14ac:dyDescent="0.25">
      <c r="A127" s="299"/>
      <c r="B127" s="477"/>
      <c r="C127" s="478" t="s">
        <v>181</v>
      </c>
      <c r="D127" s="63" t="s">
        <v>35</v>
      </c>
      <c r="E127" s="96">
        <v>1000</v>
      </c>
      <c r="F127" s="96">
        <v>1000</v>
      </c>
      <c r="G127" s="185">
        <v>1000</v>
      </c>
      <c r="H127" s="185"/>
      <c r="I127" s="121"/>
      <c r="J127" s="121">
        <v>220</v>
      </c>
      <c r="K127" s="121">
        <v>1025</v>
      </c>
      <c r="L127" s="185"/>
      <c r="M127" s="121"/>
      <c r="N127" s="478" t="s">
        <v>181</v>
      </c>
      <c r="O127" s="484"/>
      <c r="P127" s="484"/>
      <c r="Q127" s="499" t="s">
        <v>224</v>
      </c>
      <c r="R127" s="478" t="s">
        <v>181</v>
      </c>
      <c r="S127" s="484">
        <v>473</v>
      </c>
      <c r="T127" s="484">
        <v>552</v>
      </c>
      <c r="U127" s="484"/>
      <c r="V127" s="112" t="s">
        <v>195</v>
      </c>
      <c r="W127" s="135">
        <v>105</v>
      </c>
      <c r="X127" s="115" t="s">
        <v>202</v>
      </c>
      <c r="Y127" s="135">
        <v>195</v>
      </c>
      <c r="Z127" s="115" t="s">
        <v>209</v>
      </c>
      <c r="AA127" s="135">
        <v>0</v>
      </c>
      <c r="AB127" s="505">
        <v>1025</v>
      </c>
    </row>
    <row r="128" spans="1:28" ht="67.5" x14ac:dyDescent="0.25">
      <c r="A128" s="299"/>
      <c r="B128" s="477"/>
      <c r="C128" s="479"/>
      <c r="D128" s="64" t="s">
        <v>36</v>
      </c>
      <c r="E128" s="195">
        <v>80514900</v>
      </c>
      <c r="F128" s="195">
        <v>80514900</v>
      </c>
      <c r="G128" s="184">
        <v>75514900</v>
      </c>
      <c r="H128" s="184"/>
      <c r="I128" s="43"/>
      <c r="J128" s="43">
        <v>50707850</v>
      </c>
      <c r="K128" s="184">
        <v>73272290</v>
      </c>
      <c r="L128" s="184"/>
      <c r="M128" s="43"/>
      <c r="N128" s="479"/>
      <c r="O128" s="485"/>
      <c r="P128" s="485"/>
      <c r="Q128" s="500"/>
      <c r="R128" s="479"/>
      <c r="S128" s="485"/>
      <c r="T128" s="485"/>
      <c r="U128" s="485"/>
      <c r="V128" s="113" t="s">
        <v>196</v>
      </c>
      <c r="W128" s="135">
        <v>636</v>
      </c>
      <c r="X128" s="116" t="s">
        <v>203</v>
      </c>
      <c r="Y128" s="135">
        <v>485</v>
      </c>
      <c r="Z128" s="116" t="s">
        <v>210</v>
      </c>
      <c r="AA128" s="135">
        <v>0</v>
      </c>
      <c r="AB128" s="506"/>
    </row>
    <row r="129" spans="1:28" ht="33.75" x14ac:dyDescent="0.25">
      <c r="A129" s="299"/>
      <c r="B129" s="477"/>
      <c r="C129" s="479"/>
      <c r="D129" s="118" t="s">
        <v>37</v>
      </c>
      <c r="E129" s="97"/>
      <c r="F129" s="195"/>
      <c r="G129" s="183"/>
      <c r="H129" s="183"/>
      <c r="I129" s="43"/>
      <c r="J129" s="43"/>
      <c r="K129" s="43"/>
      <c r="L129" s="183"/>
      <c r="M129" s="43"/>
      <c r="N129" s="479"/>
      <c r="O129" s="485"/>
      <c r="P129" s="485"/>
      <c r="Q129" s="500"/>
      <c r="R129" s="479"/>
      <c r="S129" s="485"/>
      <c r="T129" s="485"/>
      <c r="U129" s="485"/>
      <c r="V129" s="113" t="s">
        <v>197</v>
      </c>
      <c r="W129" s="135">
        <v>0</v>
      </c>
      <c r="X129" s="116" t="s">
        <v>204</v>
      </c>
      <c r="Y129" s="135">
        <v>0</v>
      </c>
      <c r="Z129" s="116" t="s">
        <v>211</v>
      </c>
      <c r="AA129" s="135">
        <v>0</v>
      </c>
      <c r="AB129" s="506"/>
    </row>
    <row r="130" spans="1:28" ht="45" x14ac:dyDescent="0.25">
      <c r="A130" s="299"/>
      <c r="B130" s="477"/>
      <c r="C130" s="479"/>
      <c r="D130" s="64" t="s">
        <v>38</v>
      </c>
      <c r="E130" s="195">
        <v>6235990</v>
      </c>
      <c r="F130" s="195">
        <v>6235990</v>
      </c>
      <c r="G130" s="184">
        <v>6235990</v>
      </c>
      <c r="H130" s="184"/>
      <c r="I130" s="43"/>
      <c r="J130" s="43">
        <v>4606876.7</v>
      </c>
      <c r="K130" s="184">
        <v>5936323.3499999996</v>
      </c>
      <c r="L130" s="182"/>
      <c r="M130" s="43"/>
      <c r="N130" s="479"/>
      <c r="O130" s="485"/>
      <c r="P130" s="485"/>
      <c r="Q130" s="500"/>
      <c r="R130" s="479"/>
      <c r="S130" s="485"/>
      <c r="T130" s="485"/>
      <c r="U130" s="485"/>
      <c r="V130" s="113" t="s">
        <v>198</v>
      </c>
      <c r="W130" s="135">
        <v>44</v>
      </c>
      <c r="X130" s="116" t="s">
        <v>205</v>
      </c>
      <c r="Y130" s="135">
        <v>0</v>
      </c>
      <c r="Z130" s="116" t="s">
        <v>212</v>
      </c>
      <c r="AA130" s="135">
        <v>1025</v>
      </c>
      <c r="AB130" s="506"/>
    </row>
    <row r="131" spans="1:28" ht="22.5" x14ac:dyDescent="0.25">
      <c r="A131" s="299"/>
      <c r="B131" s="477"/>
      <c r="C131" s="479"/>
      <c r="D131" s="487"/>
      <c r="E131" s="461"/>
      <c r="F131" s="461"/>
      <c r="G131" s="461"/>
      <c r="H131" s="461"/>
      <c r="I131" s="461"/>
      <c r="J131" s="497"/>
      <c r="K131" s="497"/>
      <c r="L131" s="461"/>
      <c r="M131" s="461"/>
      <c r="N131" s="479"/>
      <c r="O131" s="485"/>
      <c r="P131" s="485"/>
      <c r="Q131" s="500"/>
      <c r="R131" s="479"/>
      <c r="S131" s="485"/>
      <c r="T131" s="485"/>
      <c r="U131" s="485"/>
      <c r="V131" s="113" t="s">
        <v>199</v>
      </c>
      <c r="W131" s="135">
        <v>178</v>
      </c>
      <c r="X131" s="116" t="s">
        <v>206</v>
      </c>
      <c r="Y131" s="135">
        <v>345</v>
      </c>
      <c r="Z131" s="116" t="s">
        <v>207</v>
      </c>
      <c r="AA131" s="135">
        <v>0</v>
      </c>
      <c r="AB131" s="506"/>
    </row>
    <row r="132" spans="1:28" ht="33.75" x14ac:dyDescent="0.25">
      <c r="A132" s="299"/>
      <c r="B132" s="477"/>
      <c r="C132" s="479"/>
      <c r="D132" s="487"/>
      <c r="E132" s="461"/>
      <c r="F132" s="461"/>
      <c r="G132" s="461"/>
      <c r="H132" s="461"/>
      <c r="I132" s="461"/>
      <c r="J132" s="497"/>
      <c r="K132" s="497"/>
      <c r="L132" s="461"/>
      <c r="M132" s="461"/>
      <c r="N132" s="479"/>
      <c r="O132" s="485"/>
      <c r="P132" s="485"/>
      <c r="Q132" s="500"/>
      <c r="R132" s="479"/>
      <c r="S132" s="485"/>
      <c r="T132" s="485"/>
      <c r="U132" s="485"/>
      <c r="V132" s="113" t="s">
        <v>200</v>
      </c>
      <c r="W132" s="135">
        <v>62</v>
      </c>
      <c r="X132" s="113" t="s">
        <v>207</v>
      </c>
      <c r="Y132" s="135">
        <v>0</v>
      </c>
      <c r="Z132" s="116" t="s">
        <v>213</v>
      </c>
      <c r="AA132" s="135">
        <v>0</v>
      </c>
      <c r="AB132" s="506"/>
    </row>
    <row r="133" spans="1:28" ht="23.25" thickBot="1" x14ac:dyDescent="0.3">
      <c r="A133" s="299"/>
      <c r="B133" s="477"/>
      <c r="C133" s="480"/>
      <c r="D133" s="488"/>
      <c r="E133" s="462"/>
      <c r="F133" s="462"/>
      <c r="G133" s="462"/>
      <c r="H133" s="462"/>
      <c r="I133" s="462"/>
      <c r="J133" s="498"/>
      <c r="K133" s="498"/>
      <c r="L133" s="462"/>
      <c r="M133" s="462"/>
      <c r="N133" s="480"/>
      <c r="O133" s="486"/>
      <c r="P133" s="486"/>
      <c r="Q133" s="501"/>
      <c r="R133" s="480"/>
      <c r="S133" s="486"/>
      <c r="T133" s="486"/>
      <c r="U133" s="486"/>
      <c r="V133" s="114" t="s">
        <v>201</v>
      </c>
      <c r="W133" s="135">
        <v>0</v>
      </c>
      <c r="X133" s="114" t="s">
        <v>208</v>
      </c>
      <c r="Y133" s="135"/>
      <c r="Z133" s="114"/>
      <c r="AA133" s="200"/>
      <c r="AB133" s="507"/>
    </row>
    <row r="134" spans="1:28" ht="45" x14ac:dyDescent="0.25">
      <c r="A134" s="299"/>
      <c r="B134" s="477"/>
      <c r="C134" s="478" t="s">
        <v>182</v>
      </c>
      <c r="D134" s="63" t="s">
        <v>35</v>
      </c>
      <c r="E134" s="96">
        <v>1800</v>
      </c>
      <c r="F134" s="96">
        <v>1800</v>
      </c>
      <c r="G134" s="185">
        <v>1800</v>
      </c>
      <c r="H134" s="185"/>
      <c r="I134" s="121"/>
      <c r="J134" s="121">
        <v>75</v>
      </c>
      <c r="K134" s="121">
        <v>91</v>
      </c>
      <c r="L134" s="185"/>
      <c r="M134" s="121"/>
      <c r="N134" s="478" t="s">
        <v>182</v>
      </c>
      <c r="O134" s="484"/>
      <c r="P134" s="481"/>
      <c r="Q134" s="499" t="s">
        <v>224</v>
      </c>
      <c r="R134" s="478" t="s">
        <v>182</v>
      </c>
      <c r="S134" s="481">
        <v>49</v>
      </c>
      <c r="T134" s="481">
        <v>42</v>
      </c>
      <c r="U134" s="481"/>
      <c r="V134" s="112" t="s">
        <v>195</v>
      </c>
      <c r="W134" s="135">
        <v>0</v>
      </c>
      <c r="X134" s="115" t="s">
        <v>202</v>
      </c>
      <c r="Y134" s="135">
        <v>0</v>
      </c>
      <c r="Z134" s="115" t="s">
        <v>209</v>
      </c>
      <c r="AA134" s="135">
        <v>0</v>
      </c>
      <c r="AB134" s="505">
        <v>91</v>
      </c>
    </row>
    <row r="135" spans="1:28" ht="67.5" x14ac:dyDescent="0.25">
      <c r="A135" s="299"/>
      <c r="B135" s="477"/>
      <c r="C135" s="479"/>
      <c r="D135" s="64" t="s">
        <v>36</v>
      </c>
      <c r="E135" s="195">
        <v>80514900</v>
      </c>
      <c r="F135" s="195">
        <v>80514900</v>
      </c>
      <c r="G135" s="184">
        <v>75514900</v>
      </c>
      <c r="H135" s="184"/>
      <c r="I135" s="39"/>
      <c r="J135" s="39">
        <v>50707850</v>
      </c>
      <c r="K135" s="189">
        <v>73272290</v>
      </c>
      <c r="L135" s="184"/>
      <c r="M135" s="39"/>
      <c r="N135" s="479"/>
      <c r="O135" s="485"/>
      <c r="P135" s="482"/>
      <c r="Q135" s="500"/>
      <c r="R135" s="479"/>
      <c r="S135" s="482"/>
      <c r="T135" s="482"/>
      <c r="U135" s="482"/>
      <c r="V135" s="113" t="s">
        <v>196</v>
      </c>
      <c r="W135" s="135">
        <v>0</v>
      </c>
      <c r="X135" s="116" t="s">
        <v>203</v>
      </c>
      <c r="Y135" s="135">
        <v>0</v>
      </c>
      <c r="Z135" s="116" t="s">
        <v>210</v>
      </c>
      <c r="AA135" s="135">
        <v>0</v>
      </c>
      <c r="AB135" s="506"/>
    </row>
    <row r="136" spans="1:28" ht="33.75" x14ac:dyDescent="0.25">
      <c r="A136" s="299"/>
      <c r="B136" s="477"/>
      <c r="C136" s="479"/>
      <c r="D136" s="118" t="s">
        <v>37</v>
      </c>
      <c r="E136" s="97"/>
      <c r="F136" s="195"/>
      <c r="G136" s="183"/>
      <c r="H136" s="183"/>
      <c r="I136" s="39"/>
      <c r="J136" s="39"/>
      <c r="K136" s="190"/>
      <c r="L136" s="183"/>
      <c r="M136" s="39"/>
      <c r="N136" s="479"/>
      <c r="O136" s="485"/>
      <c r="P136" s="482"/>
      <c r="Q136" s="500"/>
      <c r="R136" s="479"/>
      <c r="S136" s="482"/>
      <c r="T136" s="482"/>
      <c r="U136" s="482"/>
      <c r="V136" s="113" t="s">
        <v>197</v>
      </c>
      <c r="W136" s="135">
        <v>0</v>
      </c>
      <c r="X136" s="116" t="s">
        <v>204</v>
      </c>
      <c r="Y136" s="135">
        <v>0</v>
      </c>
      <c r="Z136" s="116" t="s">
        <v>211</v>
      </c>
      <c r="AA136" s="135">
        <v>0</v>
      </c>
      <c r="AB136" s="506"/>
    </row>
    <row r="137" spans="1:28" ht="45" x14ac:dyDescent="0.25">
      <c r="A137" s="299"/>
      <c r="B137" s="477"/>
      <c r="C137" s="479"/>
      <c r="D137" s="64" t="s">
        <v>38</v>
      </c>
      <c r="E137" s="195">
        <v>6235990</v>
      </c>
      <c r="F137" s="195">
        <v>6235990</v>
      </c>
      <c r="G137" s="184">
        <v>6235990</v>
      </c>
      <c r="H137" s="184"/>
      <c r="I137" s="39"/>
      <c r="J137" s="39">
        <v>4606876.7</v>
      </c>
      <c r="K137" s="189">
        <v>5936323.3499999996</v>
      </c>
      <c r="L137" s="182"/>
      <c r="M137" s="39"/>
      <c r="N137" s="479"/>
      <c r="O137" s="485"/>
      <c r="P137" s="482"/>
      <c r="Q137" s="500"/>
      <c r="R137" s="479"/>
      <c r="S137" s="482"/>
      <c r="T137" s="482"/>
      <c r="U137" s="482"/>
      <c r="V137" s="113" t="s">
        <v>198</v>
      </c>
      <c r="W137" s="135">
        <v>0</v>
      </c>
      <c r="X137" s="116" t="s">
        <v>205</v>
      </c>
      <c r="Y137" s="135">
        <v>0</v>
      </c>
      <c r="Z137" s="116" t="s">
        <v>212</v>
      </c>
      <c r="AA137" s="135">
        <v>86</v>
      </c>
      <c r="AB137" s="506"/>
    </row>
    <row r="138" spans="1:28" ht="22.5" x14ac:dyDescent="0.25">
      <c r="A138" s="299"/>
      <c r="B138" s="477"/>
      <c r="C138" s="479"/>
      <c r="D138" s="487"/>
      <c r="E138" s="461"/>
      <c r="F138" s="461"/>
      <c r="G138" s="461"/>
      <c r="H138" s="461"/>
      <c r="I138" s="461"/>
      <c r="J138" s="497"/>
      <c r="K138" s="497"/>
      <c r="L138" s="461"/>
      <c r="M138" s="461"/>
      <c r="N138" s="479"/>
      <c r="O138" s="485"/>
      <c r="P138" s="482"/>
      <c r="Q138" s="500"/>
      <c r="R138" s="479"/>
      <c r="S138" s="482"/>
      <c r="T138" s="482"/>
      <c r="U138" s="482"/>
      <c r="V138" s="113" t="s">
        <v>199</v>
      </c>
      <c r="W138" s="135">
        <v>87</v>
      </c>
      <c r="X138" s="116" t="s">
        <v>206</v>
      </c>
      <c r="Y138" s="135">
        <v>91</v>
      </c>
      <c r="Z138" s="116" t="s">
        <v>207</v>
      </c>
      <c r="AA138" s="135">
        <v>5</v>
      </c>
      <c r="AB138" s="506"/>
    </row>
    <row r="139" spans="1:28" ht="33.75" x14ac:dyDescent="0.25">
      <c r="A139" s="299"/>
      <c r="B139" s="477"/>
      <c r="C139" s="479"/>
      <c r="D139" s="487"/>
      <c r="E139" s="461"/>
      <c r="F139" s="461"/>
      <c r="G139" s="461"/>
      <c r="H139" s="461"/>
      <c r="I139" s="461"/>
      <c r="J139" s="497"/>
      <c r="K139" s="497"/>
      <c r="L139" s="461"/>
      <c r="M139" s="461"/>
      <c r="N139" s="479"/>
      <c r="O139" s="485"/>
      <c r="P139" s="482"/>
      <c r="Q139" s="500"/>
      <c r="R139" s="479"/>
      <c r="S139" s="482"/>
      <c r="T139" s="482"/>
      <c r="U139" s="482"/>
      <c r="V139" s="113" t="s">
        <v>200</v>
      </c>
      <c r="W139" s="135">
        <v>4</v>
      </c>
      <c r="X139" s="113" t="s">
        <v>207</v>
      </c>
      <c r="Y139" s="135">
        <v>0</v>
      </c>
      <c r="Z139" s="116" t="s">
        <v>213</v>
      </c>
      <c r="AA139" s="135">
        <v>0</v>
      </c>
      <c r="AB139" s="506"/>
    </row>
    <row r="140" spans="1:28" ht="23.25" thickBot="1" x14ac:dyDescent="0.3">
      <c r="A140" s="299"/>
      <c r="B140" s="477"/>
      <c r="C140" s="480"/>
      <c r="D140" s="488"/>
      <c r="E140" s="462"/>
      <c r="F140" s="462"/>
      <c r="G140" s="462"/>
      <c r="H140" s="462"/>
      <c r="I140" s="462"/>
      <c r="J140" s="498"/>
      <c r="K140" s="498"/>
      <c r="L140" s="462"/>
      <c r="M140" s="462"/>
      <c r="N140" s="480"/>
      <c r="O140" s="486"/>
      <c r="P140" s="483"/>
      <c r="Q140" s="501"/>
      <c r="R140" s="480"/>
      <c r="S140" s="483"/>
      <c r="T140" s="483"/>
      <c r="U140" s="483"/>
      <c r="V140" s="114" t="s">
        <v>201</v>
      </c>
      <c r="W140" s="135">
        <v>0</v>
      </c>
      <c r="X140" s="114" t="s">
        <v>208</v>
      </c>
      <c r="Y140" s="135">
        <v>0</v>
      </c>
      <c r="Z140" s="114"/>
      <c r="AA140" s="200"/>
      <c r="AB140" s="507"/>
    </row>
    <row r="141" spans="1:28" ht="45" x14ac:dyDescent="0.25">
      <c r="A141" s="299"/>
      <c r="B141" s="477"/>
      <c r="C141" s="478" t="s">
        <v>183</v>
      </c>
      <c r="D141" s="63" t="s">
        <v>35</v>
      </c>
      <c r="E141" s="96">
        <v>350</v>
      </c>
      <c r="F141" s="96">
        <v>350</v>
      </c>
      <c r="G141" s="185">
        <v>350</v>
      </c>
      <c r="H141" s="185"/>
      <c r="I141" s="122"/>
      <c r="J141" s="178">
        <v>89</v>
      </c>
      <c r="K141" s="178">
        <v>101</v>
      </c>
      <c r="L141" s="185"/>
      <c r="M141" s="122"/>
      <c r="N141" s="478" t="s">
        <v>183</v>
      </c>
      <c r="O141" s="484"/>
      <c r="P141" s="484"/>
      <c r="Q141" s="499" t="s">
        <v>224</v>
      </c>
      <c r="R141" s="478" t="s">
        <v>183</v>
      </c>
      <c r="S141" s="484">
        <v>45</v>
      </c>
      <c r="T141" s="484">
        <v>56</v>
      </c>
      <c r="U141" s="484"/>
      <c r="V141" s="112" t="s">
        <v>195</v>
      </c>
      <c r="W141" s="135">
        <v>1</v>
      </c>
      <c r="X141" s="115" t="s">
        <v>202</v>
      </c>
      <c r="Y141" s="135">
        <v>0</v>
      </c>
      <c r="Z141" s="115" t="s">
        <v>209</v>
      </c>
      <c r="AA141" s="135">
        <v>0</v>
      </c>
      <c r="AB141" s="505">
        <v>101</v>
      </c>
    </row>
    <row r="142" spans="1:28" ht="67.5" x14ac:dyDescent="0.25">
      <c r="A142" s="299"/>
      <c r="B142" s="477"/>
      <c r="C142" s="479"/>
      <c r="D142" s="64" t="s">
        <v>36</v>
      </c>
      <c r="E142" s="195">
        <v>80514900</v>
      </c>
      <c r="F142" s="195">
        <v>80514900</v>
      </c>
      <c r="G142" s="182">
        <v>75514900</v>
      </c>
      <c r="H142" s="182"/>
      <c r="I142" s="39"/>
      <c r="J142" s="39">
        <v>50707850</v>
      </c>
      <c r="K142" s="190">
        <v>73272290</v>
      </c>
      <c r="L142" s="184"/>
      <c r="M142" s="39"/>
      <c r="N142" s="479"/>
      <c r="O142" s="485"/>
      <c r="P142" s="485"/>
      <c r="Q142" s="500"/>
      <c r="R142" s="479"/>
      <c r="S142" s="485"/>
      <c r="T142" s="485"/>
      <c r="U142" s="485"/>
      <c r="V142" s="113" t="s">
        <v>196</v>
      </c>
      <c r="W142" s="135">
        <v>4</v>
      </c>
      <c r="X142" s="116" t="s">
        <v>203</v>
      </c>
      <c r="Y142" s="135">
        <v>42</v>
      </c>
      <c r="Z142" s="116" t="s">
        <v>210</v>
      </c>
      <c r="AA142" s="135">
        <v>0</v>
      </c>
      <c r="AB142" s="506"/>
    </row>
    <row r="143" spans="1:28" ht="33.75" x14ac:dyDescent="0.25">
      <c r="A143" s="299"/>
      <c r="B143" s="477"/>
      <c r="C143" s="479"/>
      <c r="D143" s="118" t="s">
        <v>37</v>
      </c>
      <c r="E143" s="97"/>
      <c r="F143" s="195"/>
      <c r="G143" s="182"/>
      <c r="H143" s="182"/>
      <c r="I143" s="39"/>
      <c r="J143" s="39"/>
      <c r="K143" s="190"/>
      <c r="L143" s="183"/>
      <c r="M143" s="39"/>
      <c r="N143" s="479"/>
      <c r="O143" s="485"/>
      <c r="P143" s="485"/>
      <c r="Q143" s="500"/>
      <c r="R143" s="479"/>
      <c r="S143" s="485"/>
      <c r="T143" s="485"/>
      <c r="U143" s="485"/>
      <c r="V143" s="113" t="s">
        <v>197</v>
      </c>
      <c r="W143" s="135">
        <v>30</v>
      </c>
      <c r="X143" s="116" t="s">
        <v>204</v>
      </c>
      <c r="Y143" s="135">
        <v>0</v>
      </c>
      <c r="Z143" s="116" t="s">
        <v>211</v>
      </c>
      <c r="AA143" s="135">
        <v>0</v>
      </c>
      <c r="AB143" s="506"/>
    </row>
    <row r="144" spans="1:28" ht="45" x14ac:dyDescent="0.25">
      <c r="A144" s="299"/>
      <c r="B144" s="477"/>
      <c r="C144" s="479"/>
      <c r="D144" s="64" t="s">
        <v>38</v>
      </c>
      <c r="E144" s="195">
        <v>6235990</v>
      </c>
      <c r="F144" s="195">
        <v>6235990</v>
      </c>
      <c r="G144" s="182">
        <v>6235990</v>
      </c>
      <c r="H144" s="182"/>
      <c r="I144" s="39"/>
      <c r="J144" s="39">
        <v>4606876.7</v>
      </c>
      <c r="K144" s="190">
        <v>5936323.3499999996</v>
      </c>
      <c r="L144" s="182"/>
      <c r="M144" s="39"/>
      <c r="N144" s="479"/>
      <c r="O144" s="485"/>
      <c r="P144" s="485"/>
      <c r="Q144" s="500"/>
      <c r="R144" s="479"/>
      <c r="S144" s="485"/>
      <c r="T144" s="485"/>
      <c r="U144" s="485"/>
      <c r="V144" s="113" t="s">
        <v>198</v>
      </c>
      <c r="W144" s="135">
        <v>10</v>
      </c>
      <c r="X144" s="116" t="s">
        <v>205</v>
      </c>
      <c r="Y144" s="135">
        <v>0</v>
      </c>
      <c r="Z144" s="116" t="s">
        <v>212</v>
      </c>
      <c r="AA144" s="135">
        <v>89</v>
      </c>
      <c r="AB144" s="506"/>
    </row>
    <row r="145" spans="1:28" ht="22.5" x14ac:dyDescent="0.25">
      <c r="A145" s="299"/>
      <c r="B145" s="477"/>
      <c r="C145" s="479"/>
      <c r="D145" s="487"/>
      <c r="E145" s="461"/>
      <c r="F145" s="461"/>
      <c r="G145" s="461"/>
      <c r="H145" s="461"/>
      <c r="I145" s="461"/>
      <c r="J145" s="497"/>
      <c r="K145" s="497"/>
      <c r="L145" s="461"/>
      <c r="M145" s="461"/>
      <c r="N145" s="479"/>
      <c r="O145" s="485"/>
      <c r="P145" s="485"/>
      <c r="Q145" s="500"/>
      <c r="R145" s="479"/>
      <c r="S145" s="485"/>
      <c r="T145" s="485"/>
      <c r="U145" s="485"/>
      <c r="V145" s="113" t="s">
        <v>199</v>
      </c>
      <c r="W145" s="135">
        <v>11</v>
      </c>
      <c r="X145" s="116" t="s">
        <v>206</v>
      </c>
      <c r="Y145" s="135">
        <v>59</v>
      </c>
      <c r="Z145" s="116" t="s">
        <v>207</v>
      </c>
      <c r="AA145" s="135">
        <v>12</v>
      </c>
      <c r="AB145" s="506"/>
    </row>
    <row r="146" spans="1:28" ht="33.75" x14ac:dyDescent="0.25">
      <c r="A146" s="299"/>
      <c r="B146" s="477"/>
      <c r="C146" s="479"/>
      <c r="D146" s="487"/>
      <c r="E146" s="461"/>
      <c r="F146" s="461"/>
      <c r="G146" s="461"/>
      <c r="H146" s="461"/>
      <c r="I146" s="461"/>
      <c r="J146" s="497"/>
      <c r="K146" s="497"/>
      <c r="L146" s="461"/>
      <c r="M146" s="461"/>
      <c r="N146" s="479"/>
      <c r="O146" s="485"/>
      <c r="P146" s="485"/>
      <c r="Q146" s="500"/>
      <c r="R146" s="479"/>
      <c r="S146" s="485"/>
      <c r="T146" s="485"/>
      <c r="U146" s="485"/>
      <c r="V146" s="113" t="s">
        <v>200</v>
      </c>
      <c r="W146" s="135">
        <v>45</v>
      </c>
      <c r="X146" s="113" t="s">
        <v>207</v>
      </c>
      <c r="Y146" s="135">
        <v>0</v>
      </c>
      <c r="Z146" s="116" t="s">
        <v>213</v>
      </c>
      <c r="AA146" s="135">
        <v>0</v>
      </c>
      <c r="AB146" s="506"/>
    </row>
    <row r="147" spans="1:28" ht="23.25" thickBot="1" x14ac:dyDescent="0.3">
      <c r="A147" s="299"/>
      <c r="B147" s="477"/>
      <c r="C147" s="480"/>
      <c r="D147" s="488"/>
      <c r="E147" s="462"/>
      <c r="F147" s="462"/>
      <c r="G147" s="462"/>
      <c r="H147" s="462"/>
      <c r="I147" s="462"/>
      <c r="J147" s="498"/>
      <c r="K147" s="498"/>
      <c r="L147" s="462"/>
      <c r="M147" s="462"/>
      <c r="N147" s="480"/>
      <c r="O147" s="486"/>
      <c r="P147" s="486"/>
      <c r="Q147" s="501"/>
      <c r="R147" s="480"/>
      <c r="S147" s="486"/>
      <c r="T147" s="486"/>
      <c r="U147" s="486"/>
      <c r="V147" s="114" t="s">
        <v>201</v>
      </c>
      <c r="W147" s="135">
        <v>0</v>
      </c>
      <c r="X147" s="114" t="s">
        <v>208</v>
      </c>
      <c r="Y147" s="135">
        <v>0</v>
      </c>
      <c r="Z147" s="114"/>
      <c r="AA147" s="200"/>
      <c r="AB147" s="507"/>
    </row>
    <row r="148" spans="1:28" x14ac:dyDescent="0.25">
      <c r="A148" s="299"/>
      <c r="B148" s="477"/>
      <c r="C148" s="508" t="s">
        <v>39</v>
      </c>
      <c r="D148" s="67" t="s">
        <v>106</v>
      </c>
      <c r="E148" s="120">
        <v>30000</v>
      </c>
      <c r="F148" s="120">
        <v>30000</v>
      </c>
      <c r="G148" s="120">
        <v>30000</v>
      </c>
      <c r="H148" s="120"/>
      <c r="I148" s="120"/>
      <c r="J148" s="120">
        <v>2427</v>
      </c>
      <c r="K148" s="120">
        <v>14067</v>
      </c>
      <c r="L148" s="185"/>
      <c r="M148" s="122"/>
      <c r="N148" s="484"/>
      <c r="O148" s="484"/>
      <c r="P148" s="484"/>
      <c r="Q148" s="484"/>
      <c r="R148" s="484"/>
      <c r="S148" s="484">
        <v>6579</v>
      </c>
      <c r="T148" s="484">
        <v>7484</v>
      </c>
      <c r="U148" s="484">
        <v>4</v>
      </c>
      <c r="V148" s="511"/>
      <c r="W148" s="511"/>
      <c r="X148" s="511"/>
      <c r="Y148" s="511"/>
      <c r="Z148" s="511"/>
      <c r="AA148" s="514"/>
      <c r="AB148" s="517">
        <v>14067</v>
      </c>
    </row>
    <row r="149" spans="1:28" ht="27" x14ac:dyDescent="0.25">
      <c r="A149" s="299"/>
      <c r="B149" s="477"/>
      <c r="C149" s="509"/>
      <c r="D149" s="119" t="s">
        <v>105</v>
      </c>
      <c r="E149" s="106">
        <v>1610298000</v>
      </c>
      <c r="F149" s="106">
        <v>1610298000</v>
      </c>
      <c r="G149" s="187">
        <v>1510298000</v>
      </c>
      <c r="H149" s="187"/>
      <c r="I149" s="39"/>
      <c r="J149" s="227">
        <v>1014157000</v>
      </c>
      <c r="K149" s="227">
        <v>1465445800</v>
      </c>
      <c r="L149" s="184"/>
      <c r="M149" s="39"/>
      <c r="N149" s="485"/>
      <c r="O149" s="485"/>
      <c r="P149" s="485"/>
      <c r="Q149" s="485"/>
      <c r="R149" s="485"/>
      <c r="S149" s="485"/>
      <c r="T149" s="485"/>
      <c r="U149" s="485"/>
      <c r="V149" s="512"/>
      <c r="W149" s="512"/>
      <c r="X149" s="512"/>
      <c r="Y149" s="512"/>
      <c r="Z149" s="512"/>
      <c r="AA149" s="515"/>
      <c r="AB149" s="518"/>
    </row>
    <row r="150" spans="1:28" ht="36.75" thickBot="1" x14ac:dyDescent="0.3">
      <c r="A150" s="299"/>
      <c r="B150" s="477"/>
      <c r="C150" s="510"/>
      <c r="D150" s="124" t="s">
        <v>194</v>
      </c>
      <c r="E150" s="125">
        <v>124719800</v>
      </c>
      <c r="F150" s="125">
        <v>124719800</v>
      </c>
      <c r="G150" s="188">
        <v>124719800</v>
      </c>
      <c r="H150" s="188"/>
      <c r="I150" s="42"/>
      <c r="J150" s="227">
        <v>92137534.00000003</v>
      </c>
      <c r="K150" s="227">
        <v>118726466.99999996</v>
      </c>
      <c r="L150" s="183"/>
      <c r="M150" s="42"/>
      <c r="N150" s="486"/>
      <c r="O150" s="486"/>
      <c r="P150" s="486"/>
      <c r="Q150" s="486"/>
      <c r="R150" s="486"/>
      <c r="S150" s="486"/>
      <c r="T150" s="486"/>
      <c r="U150" s="486"/>
      <c r="V150" s="513"/>
      <c r="W150" s="513"/>
      <c r="X150" s="513"/>
      <c r="Y150" s="513"/>
      <c r="Z150" s="513"/>
      <c r="AA150" s="516"/>
      <c r="AB150" s="519"/>
    </row>
    <row r="151" spans="1:28" ht="45" x14ac:dyDescent="0.25">
      <c r="A151" s="299">
        <v>2</v>
      </c>
      <c r="B151" s="536" t="s">
        <v>160</v>
      </c>
      <c r="C151" s="478" t="s">
        <v>107</v>
      </c>
      <c r="D151" s="63" t="s">
        <v>35</v>
      </c>
      <c r="E151" s="98">
        <v>8910</v>
      </c>
      <c r="F151" s="98">
        <v>8910</v>
      </c>
      <c r="G151" s="185">
        <v>8910</v>
      </c>
      <c r="H151" s="185"/>
      <c r="I151" s="121"/>
      <c r="J151" s="121">
        <v>1525</v>
      </c>
      <c r="K151" s="121">
        <v>4139</v>
      </c>
      <c r="L151" s="182"/>
      <c r="M151" s="121"/>
      <c r="N151" s="478" t="s">
        <v>107</v>
      </c>
      <c r="O151" s="484"/>
      <c r="P151" s="484"/>
      <c r="Q151" s="499" t="s">
        <v>224</v>
      </c>
      <c r="R151" s="478" t="s">
        <v>107</v>
      </c>
      <c r="S151" s="484">
        <v>1818</v>
      </c>
      <c r="T151" s="484">
        <v>2317</v>
      </c>
      <c r="U151" s="484">
        <v>4</v>
      </c>
      <c r="V151" s="112" t="s">
        <v>195</v>
      </c>
      <c r="W151" s="138">
        <v>184</v>
      </c>
      <c r="X151" s="115" t="s">
        <v>202</v>
      </c>
      <c r="Y151" s="138">
        <v>200</v>
      </c>
      <c r="Z151" s="115" t="s">
        <v>209</v>
      </c>
      <c r="AA151" s="138">
        <v>156</v>
      </c>
      <c r="AB151" s="505">
        <v>4139</v>
      </c>
    </row>
    <row r="152" spans="1:28" ht="67.5" x14ac:dyDescent="0.25">
      <c r="A152" s="299"/>
      <c r="B152" s="536"/>
      <c r="C152" s="479"/>
      <c r="D152" s="64" t="s">
        <v>36</v>
      </c>
      <c r="E152" s="195">
        <v>89245110</v>
      </c>
      <c r="F152" s="195">
        <v>93060400</v>
      </c>
      <c r="G152" s="195">
        <v>97840450</v>
      </c>
      <c r="H152" s="195"/>
      <c r="I152" s="195"/>
      <c r="J152" s="228">
        <v>62493750</v>
      </c>
      <c r="K152" s="182">
        <v>76823850</v>
      </c>
      <c r="L152" s="461"/>
      <c r="M152" s="43"/>
      <c r="N152" s="479"/>
      <c r="O152" s="485"/>
      <c r="P152" s="485"/>
      <c r="Q152" s="500"/>
      <c r="R152" s="479"/>
      <c r="S152" s="485"/>
      <c r="T152" s="485"/>
      <c r="U152" s="485"/>
      <c r="V152" s="113" t="s">
        <v>196</v>
      </c>
      <c r="W152" s="138">
        <v>1516</v>
      </c>
      <c r="X152" s="116" t="s">
        <v>203</v>
      </c>
      <c r="Y152" s="138">
        <v>2051</v>
      </c>
      <c r="Z152" s="116" t="s">
        <v>210</v>
      </c>
      <c r="AA152" s="138">
        <v>19</v>
      </c>
      <c r="AB152" s="506"/>
    </row>
    <row r="153" spans="1:28" ht="33.75" x14ac:dyDescent="0.25">
      <c r="A153" s="299"/>
      <c r="B153" s="536"/>
      <c r="C153" s="479"/>
      <c r="D153" s="118" t="s">
        <v>37</v>
      </c>
      <c r="E153" s="99"/>
      <c r="F153" s="195"/>
      <c r="G153" s="195"/>
      <c r="H153" s="195"/>
      <c r="I153" s="195"/>
      <c r="J153" s="228"/>
      <c r="K153" s="43"/>
      <c r="L153" s="461"/>
      <c r="M153" s="43"/>
      <c r="N153" s="479"/>
      <c r="O153" s="485"/>
      <c r="P153" s="485"/>
      <c r="Q153" s="500"/>
      <c r="R153" s="479"/>
      <c r="S153" s="485"/>
      <c r="T153" s="485"/>
      <c r="U153" s="485"/>
      <c r="V153" s="113" t="s">
        <v>197</v>
      </c>
      <c r="W153" s="138">
        <v>849</v>
      </c>
      <c r="X153" s="116" t="s">
        <v>204</v>
      </c>
      <c r="Y153" s="138">
        <v>381</v>
      </c>
      <c r="Z153" s="116" t="s">
        <v>211</v>
      </c>
      <c r="AA153" s="138">
        <v>5</v>
      </c>
      <c r="AB153" s="506"/>
    </row>
    <row r="154" spans="1:28" ht="45.75" thickBot="1" x14ac:dyDescent="0.3">
      <c r="A154" s="299"/>
      <c r="B154" s="536"/>
      <c r="C154" s="479"/>
      <c r="D154" s="64" t="s">
        <v>38</v>
      </c>
      <c r="E154" s="195">
        <v>6563700.0999999996</v>
      </c>
      <c r="F154" s="195">
        <v>6780753.4499999974</v>
      </c>
      <c r="G154" s="195">
        <v>6780753.4499999974</v>
      </c>
      <c r="H154" s="195"/>
      <c r="I154" s="195"/>
      <c r="J154" s="228">
        <v>2956913.3</v>
      </c>
      <c r="K154" s="184">
        <v>6775858.4500000002</v>
      </c>
      <c r="L154" s="462"/>
      <c r="M154" s="43"/>
      <c r="N154" s="479"/>
      <c r="O154" s="485"/>
      <c r="P154" s="485"/>
      <c r="Q154" s="500"/>
      <c r="R154" s="479"/>
      <c r="S154" s="485"/>
      <c r="T154" s="485"/>
      <c r="U154" s="485"/>
      <c r="V154" s="113" t="s">
        <v>198</v>
      </c>
      <c r="W154" s="138">
        <v>807</v>
      </c>
      <c r="X154" s="116" t="s">
        <v>205</v>
      </c>
      <c r="Y154" s="138">
        <v>300</v>
      </c>
      <c r="Z154" s="116" t="s">
        <v>212</v>
      </c>
      <c r="AA154" s="138">
        <v>3884</v>
      </c>
      <c r="AB154" s="506"/>
    </row>
    <row r="155" spans="1:28" ht="22.5" x14ac:dyDescent="0.25">
      <c r="A155" s="299"/>
      <c r="B155" s="536"/>
      <c r="C155" s="479"/>
      <c r="D155" s="487"/>
      <c r="E155" s="461"/>
      <c r="F155" s="461"/>
      <c r="G155" s="461"/>
      <c r="H155" s="461"/>
      <c r="I155" s="461"/>
      <c r="J155" s="497"/>
      <c r="K155" s="497"/>
      <c r="L155" s="463"/>
      <c r="M155" s="461"/>
      <c r="N155" s="479"/>
      <c r="O155" s="485"/>
      <c r="P155" s="485"/>
      <c r="Q155" s="500"/>
      <c r="R155" s="479"/>
      <c r="S155" s="485"/>
      <c r="T155" s="485"/>
      <c r="U155" s="485"/>
      <c r="V155" s="113" t="s">
        <v>199</v>
      </c>
      <c r="W155" s="138">
        <v>702</v>
      </c>
      <c r="X155" s="116" t="s">
        <v>206</v>
      </c>
      <c r="Y155" s="138">
        <v>1120</v>
      </c>
      <c r="Z155" s="116" t="s">
        <v>207</v>
      </c>
      <c r="AA155" s="138">
        <v>75</v>
      </c>
      <c r="AB155" s="506"/>
    </row>
    <row r="156" spans="1:28" ht="33.75" x14ac:dyDescent="0.25">
      <c r="A156" s="299"/>
      <c r="B156" s="536"/>
      <c r="C156" s="479"/>
      <c r="D156" s="487"/>
      <c r="E156" s="461"/>
      <c r="F156" s="461"/>
      <c r="G156" s="461"/>
      <c r="H156" s="461"/>
      <c r="I156" s="461"/>
      <c r="J156" s="497"/>
      <c r="K156" s="497"/>
      <c r="L156" s="464"/>
      <c r="M156" s="461"/>
      <c r="N156" s="479"/>
      <c r="O156" s="485"/>
      <c r="P156" s="485"/>
      <c r="Q156" s="500"/>
      <c r="R156" s="479"/>
      <c r="S156" s="485"/>
      <c r="T156" s="485"/>
      <c r="U156" s="485"/>
      <c r="V156" s="113" t="s">
        <v>200</v>
      </c>
      <c r="W156" s="138">
        <v>81</v>
      </c>
      <c r="X156" s="113" t="s">
        <v>207</v>
      </c>
      <c r="Y156" s="138">
        <v>87</v>
      </c>
      <c r="Z156" s="116" t="s">
        <v>213</v>
      </c>
      <c r="AA156" s="138">
        <v>0</v>
      </c>
      <c r="AB156" s="506"/>
    </row>
    <row r="157" spans="1:28" ht="23.25" thickBot="1" x14ac:dyDescent="0.3">
      <c r="A157" s="299"/>
      <c r="B157" s="536"/>
      <c r="C157" s="480"/>
      <c r="D157" s="488"/>
      <c r="E157" s="462"/>
      <c r="F157" s="462"/>
      <c r="G157" s="462"/>
      <c r="H157" s="462"/>
      <c r="I157" s="462"/>
      <c r="J157" s="498"/>
      <c r="K157" s="498"/>
      <c r="L157" s="465"/>
      <c r="M157" s="462"/>
      <c r="N157" s="480"/>
      <c r="O157" s="486"/>
      <c r="P157" s="486"/>
      <c r="Q157" s="501"/>
      <c r="R157" s="480"/>
      <c r="S157" s="486"/>
      <c r="T157" s="486"/>
      <c r="U157" s="486"/>
      <c r="V157" s="114" t="s">
        <v>201</v>
      </c>
      <c r="W157" s="138">
        <v>0</v>
      </c>
      <c r="X157" s="114" t="s">
        <v>208</v>
      </c>
      <c r="Y157" s="138">
        <v>0</v>
      </c>
      <c r="Z157" s="114"/>
      <c r="AA157" s="200"/>
      <c r="AB157" s="507"/>
    </row>
    <row r="158" spans="1:28" ht="45" x14ac:dyDescent="0.25">
      <c r="A158" s="299"/>
      <c r="B158" s="536"/>
      <c r="C158" s="478" t="s">
        <v>165</v>
      </c>
      <c r="D158" s="63" t="s">
        <v>35</v>
      </c>
      <c r="E158" s="98">
        <v>4307</v>
      </c>
      <c r="F158" s="98">
        <v>4307</v>
      </c>
      <c r="G158" s="195">
        <v>4307</v>
      </c>
      <c r="H158" s="195"/>
      <c r="I158" s="195"/>
      <c r="J158" s="98">
        <v>985</v>
      </c>
      <c r="K158" s="121">
        <v>2537</v>
      </c>
      <c r="L158" s="185"/>
      <c r="M158" s="121"/>
      <c r="N158" s="478" t="s">
        <v>165</v>
      </c>
      <c r="O158" s="484"/>
      <c r="P158" s="484"/>
      <c r="Q158" s="499" t="s">
        <v>224</v>
      </c>
      <c r="R158" s="478" t="s">
        <v>165</v>
      </c>
      <c r="S158" s="484">
        <v>1060</v>
      </c>
      <c r="T158" s="484">
        <v>1472</v>
      </c>
      <c r="U158" s="484">
        <v>5</v>
      </c>
      <c r="V158" s="112" t="s">
        <v>195</v>
      </c>
      <c r="W158" s="139">
        <v>0</v>
      </c>
      <c r="X158" s="115" t="s">
        <v>202</v>
      </c>
      <c r="Y158" s="139">
        <v>0</v>
      </c>
      <c r="Z158" s="115" t="s">
        <v>209</v>
      </c>
      <c r="AA158" s="139">
        <v>147</v>
      </c>
      <c r="AB158" s="505">
        <v>2537</v>
      </c>
    </row>
    <row r="159" spans="1:28" ht="67.5" x14ac:dyDescent="0.25">
      <c r="A159" s="299"/>
      <c r="B159" s="536"/>
      <c r="C159" s="479"/>
      <c r="D159" s="64" t="s">
        <v>36</v>
      </c>
      <c r="E159" s="195">
        <v>89245110</v>
      </c>
      <c r="F159" s="195">
        <v>93060400</v>
      </c>
      <c r="G159" s="195">
        <v>97840450</v>
      </c>
      <c r="H159" s="195"/>
      <c r="I159" s="195"/>
      <c r="J159" s="228">
        <v>62493750</v>
      </c>
      <c r="K159" s="182">
        <v>76823850</v>
      </c>
      <c r="L159" s="184"/>
      <c r="M159" s="43"/>
      <c r="N159" s="479"/>
      <c r="O159" s="485"/>
      <c r="P159" s="485"/>
      <c r="Q159" s="500"/>
      <c r="R159" s="479"/>
      <c r="S159" s="485"/>
      <c r="T159" s="485"/>
      <c r="U159" s="485"/>
      <c r="V159" s="113" t="s">
        <v>196</v>
      </c>
      <c r="W159" s="139">
        <v>1</v>
      </c>
      <c r="X159" s="116" t="s">
        <v>203</v>
      </c>
      <c r="Y159" s="139">
        <v>1</v>
      </c>
      <c r="Z159" s="116" t="s">
        <v>210</v>
      </c>
      <c r="AA159" s="139">
        <v>6</v>
      </c>
      <c r="AB159" s="506"/>
    </row>
    <row r="160" spans="1:28" ht="33.75" x14ac:dyDescent="0.25">
      <c r="A160" s="299"/>
      <c r="B160" s="536"/>
      <c r="C160" s="479"/>
      <c r="D160" s="118" t="s">
        <v>37</v>
      </c>
      <c r="E160" s="99"/>
      <c r="F160" s="195"/>
      <c r="G160" s="195"/>
      <c r="H160" s="195"/>
      <c r="I160" s="195"/>
      <c r="J160" s="228"/>
      <c r="K160" s="43"/>
      <c r="L160" s="183"/>
      <c r="M160" s="43"/>
      <c r="N160" s="479"/>
      <c r="O160" s="485"/>
      <c r="P160" s="485"/>
      <c r="Q160" s="500"/>
      <c r="R160" s="479"/>
      <c r="S160" s="485"/>
      <c r="T160" s="485"/>
      <c r="U160" s="485"/>
      <c r="V160" s="113" t="s">
        <v>197</v>
      </c>
      <c r="W160" s="139">
        <v>59</v>
      </c>
      <c r="X160" s="116" t="s">
        <v>204</v>
      </c>
      <c r="Y160" s="139">
        <v>313</v>
      </c>
      <c r="Z160" s="116" t="s">
        <v>211</v>
      </c>
      <c r="AA160" s="139">
        <v>6</v>
      </c>
      <c r="AB160" s="506"/>
    </row>
    <row r="161" spans="1:28" ht="45" x14ac:dyDescent="0.25">
      <c r="A161" s="299"/>
      <c r="B161" s="536"/>
      <c r="C161" s="479"/>
      <c r="D161" s="64" t="s">
        <v>38</v>
      </c>
      <c r="E161" s="195">
        <v>6563700.0999999996</v>
      </c>
      <c r="F161" s="195">
        <v>6780753.4499999974</v>
      </c>
      <c r="G161" s="195">
        <v>6780753.4499999974</v>
      </c>
      <c r="H161" s="195"/>
      <c r="I161" s="195"/>
      <c r="J161" s="228">
        <v>2956913.3</v>
      </c>
      <c r="K161" s="184">
        <v>6775858.4500000002</v>
      </c>
      <c r="L161" s="182"/>
      <c r="M161" s="43"/>
      <c r="N161" s="479"/>
      <c r="O161" s="485"/>
      <c r="P161" s="485"/>
      <c r="Q161" s="500"/>
      <c r="R161" s="479"/>
      <c r="S161" s="485"/>
      <c r="T161" s="485"/>
      <c r="U161" s="485"/>
      <c r="V161" s="113" t="s">
        <v>198</v>
      </c>
      <c r="W161" s="139">
        <v>690</v>
      </c>
      <c r="X161" s="116" t="s">
        <v>205</v>
      </c>
      <c r="Y161" s="139">
        <v>1127</v>
      </c>
      <c r="Z161" s="116" t="s">
        <v>212</v>
      </c>
      <c r="AA161" s="139">
        <v>2330</v>
      </c>
      <c r="AB161" s="506"/>
    </row>
    <row r="162" spans="1:28" ht="22.5" x14ac:dyDescent="0.25">
      <c r="A162" s="299"/>
      <c r="B162" s="536"/>
      <c r="C162" s="479"/>
      <c r="D162" s="487"/>
      <c r="E162" s="461"/>
      <c r="F162" s="461"/>
      <c r="G162" s="461"/>
      <c r="H162" s="461"/>
      <c r="I162" s="461"/>
      <c r="J162" s="497"/>
      <c r="K162" s="497"/>
      <c r="L162" s="461"/>
      <c r="M162" s="461"/>
      <c r="N162" s="479"/>
      <c r="O162" s="485"/>
      <c r="P162" s="485"/>
      <c r="Q162" s="500"/>
      <c r="R162" s="479"/>
      <c r="S162" s="485"/>
      <c r="T162" s="485"/>
      <c r="U162" s="485"/>
      <c r="V162" s="113" t="s">
        <v>199</v>
      </c>
      <c r="W162" s="139">
        <v>1659</v>
      </c>
      <c r="X162" s="116" t="s">
        <v>206</v>
      </c>
      <c r="Y162" s="139">
        <v>1066</v>
      </c>
      <c r="Z162" s="116" t="s">
        <v>207</v>
      </c>
      <c r="AA162" s="139">
        <v>48</v>
      </c>
      <c r="AB162" s="506"/>
    </row>
    <row r="163" spans="1:28" ht="33.75" x14ac:dyDescent="0.25">
      <c r="A163" s="299"/>
      <c r="B163" s="536"/>
      <c r="C163" s="479"/>
      <c r="D163" s="487"/>
      <c r="E163" s="461"/>
      <c r="F163" s="461"/>
      <c r="G163" s="461"/>
      <c r="H163" s="461"/>
      <c r="I163" s="461"/>
      <c r="J163" s="497"/>
      <c r="K163" s="497"/>
      <c r="L163" s="461"/>
      <c r="M163" s="461"/>
      <c r="N163" s="479"/>
      <c r="O163" s="485"/>
      <c r="P163" s="485"/>
      <c r="Q163" s="500"/>
      <c r="R163" s="479"/>
      <c r="S163" s="485"/>
      <c r="T163" s="485"/>
      <c r="U163" s="485"/>
      <c r="V163" s="113" t="s">
        <v>200</v>
      </c>
      <c r="W163" s="139">
        <v>127</v>
      </c>
      <c r="X163" s="113" t="s">
        <v>207</v>
      </c>
      <c r="Y163" s="139">
        <v>30</v>
      </c>
      <c r="Z163" s="116" t="s">
        <v>213</v>
      </c>
      <c r="AA163" s="139">
        <v>0</v>
      </c>
      <c r="AB163" s="506"/>
    </row>
    <row r="164" spans="1:28" ht="23.25" thickBot="1" x14ac:dyDescent="0.3">
      <c r="A164" s="299"/>
      <c r="B164" s="536"/>
      <c r="C164" s="480"/>
      <c r="D164" s="488"/>
      <c r="E164" s="462"/>
      <c r="F164" s="462"/>
      <c r="G164" s="462"/>
      <c r="H164" s="462"/>
      <c r="I164" s="462"/>
      <c r="J164" s="498"/>
      <c r="K164" s="498"/>
      <c r="L164" s="462"/>
      <c r="M164" s="462"/>
      <c r="N164" s="480"/>
      <c r="O164" s="486"/>
      <c r="P164" s="486"/>
      <c r="Q164" s="501"/>
      <c r="R164" s="480"/>
      <c r="S164" s="486"/>
      <c r="T164" s="486"/>
      <c r="U164" s="486"/>
      <c r="V164" s="114" t="s">
        <v>201</v>
      </c>
      <c r="W164" s="139">
        <v>1</v>
      </c>
      <c r="X164" s="114" t="s">
        <v>208</v>
      </c>
      <c r="Y164" s="139">
        <v>0</v>
      </c>
      <c r="Z164" s="114"/>
      <c r="AA164" s="200"/>
      <c r="AB164" s="507"/>
    </row>
    <row r="165" spans="1:28" ht="45" x14ac:dyDescent="0.25">
      <c r="A165" s="299"/>
      <c r="B165" s="536"/>
      <c r="C165" s="478" t="s">
        <v>166</v>
      </c>
      <c r="D165" s="63" t="s">
        <v>35</v>
      </c>
      <c r="E165" s="98">
        <v>3640</v>
      </c>
      <c r="F165" s="98">
        <v>3640</v>
      </c>
      <c r="G165" s="98">
        <v>3640</v>
      </c>
      <c r="H165" s="123"/>
      <c r="I165" s="195"/>
      <c r="J165" s="98">
        <v>2214</v>
      </c>
      <c r="K165" s="121">
        <v>7132</v>
      </c>
      <c r="L165" s="121"/>
      <c r="M165" s="121"/>
      <c r="N165" s="478" t="s">
        <v>166</v>
      </c>
      <c r="O165" s="484"/>
      <c r="P165" s="484"/>
      <c r="Q165" s="499" t="s">
        <v>224</v>
      </c>
      <c r="R165" s="478" t="s">
        <v>166</v>
      </c>
      <c r="S165" s="484">
        <v>3366</v>
      </c>
      <c r="T165" s="484">
        <v>3761</v>
      </c>
      <c r="U165" s="484">
        <v>5</v>
      </c>
      <c r="V165" s="112" t="s">
        <v>195</v>
      </c>
      <c r="W165" s="138">
        <v>329</v>
      </c>
      <c r="X165" s="115" t="s">
        <v>202</v>
      </c>
      <c r="Y165" s="138">
        <v>329</v>
      </c>
      <c r="Z165" s="115" t="s">
        <v>209</v>
      </c>
      <c r="AA165" s="138">
        <v>169</v>
      </c>
      <c r="AB165" s="505">
        <v>7132</v>
      </c>
    </row>
    <row r="166" spans="1:28" ht="67.5" x14ac:dyDescent="0.25">
      <c r="A166" s="299"/>
      <c r="B166" s="536"/>
      <c r="C166" s="479"/>
      <c r="D166" s="64" t="s">
        <v>36</v>
      </c>
      <c r="E166" s="195">
        <v>89245110</v>
      </c>
      <c r="F166" s="195">
        <v>93060400</v>
      </c>
      <c r="G166" s="195">
        <v>97840450</v>
      </c>
      <c r="H166" s="195"/>
      <c r="I166" s="195"/>
      <c r="J166" s="228">
        <v>62493750</v>
      </c>
      <c r="K166" s="182">
        <v>76823850</v>
      </c>
      <c r="L166" s="43"/>
      <c r="M166" s="43"/>
      <c r="N166" s="479"/>
      <c r="O166" s="485"/>
      <c r="P166" s="485"/>
      <c r="Q166" s="500"/>
      <c r="R166" s="479"/>
      <c r="S166" s="485"/>
      <c r="T166" s="485"/>
      <c r="U166" s="485"/>
      <c r="V166" s="113" t="s">
        <v>196</v>
      </c>
      <c r="W166" s="138">
        <v>3189</v>
      </c>
      <c r="X166" s="116" t="s">
        <v>203</v>
      </c>
      <c r="Y166" s="138">
        <v>3252</v>
      </c>
      <c r="Z166" s="116" t="s">
        <v>210</v>
      </c>
      <c r="AA166" s="138">
        <v>44</v>
      </c>
      <c r="AB166" s="506"/>
    </row>
    <row r="167" spans="1:28" ht="33.75" x14ac:dyDescent="0.25">
      <c r="A167" s="299"/>
      <c r="B167" s="536"/>
      <c r="C167" s="479"/>
      <c r="D167" s="118" t="s">
        <v>37</v>
      </c>
      <c r="E167" s="99"/>
      <c r="F167" s="195"/>
      <c r="G167" s="195"/>
      <c r="H167" s="195"/>
      <c r="I167" s="195"/>
      <c r="J167" s="228"/>
      <c r="K167" s="43"/>
      <c r="L167" s="43"/>
      <c r="M167" s="43"/>
      <c r="N167" s="479"/>
      <c r="O167" s="485"/>
      <c r="P167" s="485"/>
      <c r="Q167" s="500"/>
      <c r="R167" s="479"/>
      <c r="S167" s="485"/>
      <c r="T167" s="485"/>
      <c r="U167" s="485"/>
      <c r="V167" s="113" t="s">
        <v>197</v>
      </c>
      <c r="W167" s="138">
        <v>416</v>
      </c>
      <c r="X167" s="116" t="s">
        <v>204</v>
      </c>
      <c r="Y167" s="138">
        <v>21</v>
      </c>
      <c r="Z167" s="116" t="s">
        <v>211</v>
      </c>
      <c r="AA167" s="138">
        <v>29</v>
      </c>
      <c r="AB167" s="506"/>
    </row>
    <row r="168" spans="1:28" ht="45" x14ac:dyDescent="0.25">
      <c r="A168" s="299"/>
      <c r="B168" s="536"/>
      <c r="C168" s="479"/>
      <c r="D168" s="64" t="s">
        <v>38</v>
      </c>
      <c r="E168" s="195">
        <v>6563700.0999999996</v>
      </c>
      <c r="F168" s="195">
        <v>6780753.4499999974</v>
      </c>
      <c r="G168" s="195">
        <v>6780753.4499999974</v>
      </c>
      <c r="H168" s="195"/>
      <c r="I168" s="195"/>
      <c r="J168" s="228">
        <v>2956913.3</v>
      </c>
      <c r="K168" s="184">
        <v>6775858.4500000002</v>
      </c>
      <c r="L168" s="43"/>
      <c r="M168" s="43"/>
      <c r="N168" s="479"/>
      <c r="O168" s="485"/>
      <c r="P168" s="485"/>
      <c r="Q168" s="500"/>
      <c r="R168" s="479"/>
      <c r="S168" s="485"/>
      <c r="T168" s="485"/>
      <c r="U168" s="485"/>
      <c r="V168" s="113" t="s">
        <v>198</v>
      </c>
      <c r="W168" s="138">
        <v>1005</v>
      </c>
      <c r="X168" s="116" t="s">
        <v>205</v>
      </c>
      <c r="Y168" s="138">
        <v>991</v>
      </c>
      <c r="Z168" s="116" t="s">
        <v>212</v>
      </c>
      <c r="AA168" s="138">
        <v>6820</v>
      </c>
      <c r="AB168" s="506"/>
    </row>
    <row r="169" spans="1:28" ht="22.5" x14ac:dyDescent="0.25">
      <c r="A169" s="299"/>
      <c r="B169" s="536"/>
      <c r="C169" s="479"/>
      <c r="D169" s="487"/>
      <c r="E169" s="461"/>
      <c r="F169" s="461"/>
      <c r="G169" s="461"/>
      <c r="H169" s="461"/>
      <c r="I169" s="461"/>
      <c r="J169" s="520"/>
      <c r="K169" s="497"/>
      <c r="L169" s="461"/>
      <c r="M169" s="461"/>
      <c r="N169" s="479"/>
      <c r="O169" s="485"/>
      <c r="P169" s="485"/>
      <c r="Q169" s="500"/>
      <c r="R169" s="479"/>
      <c r="S169" s="485"/>
      <c r="T169" s="485"/>
      <c r="U169" s="485"/>
      <c r="V169" s="113" t="s">
        <v>199</v>
      </c>
      <c r="W169" s="138">
        <v>2080</v>
      </c>
      <c r="X169" s="116" t="s">
        <v>206</v>
      </c>
      <c r="Y169" s="138">
        <v>1986</v>
      </c>
      <c r="Z169" s="116" t="s">
        <v>207</v>
      </c>
      <c r="AA169" s="138">
        <v>70</v>
      </c>
      <c r="AB169" s="506"/>
    </row>
    <row r="170" spans="1:28" ht="33.75" x14ac:dyDescent="0.25">
      <c r="A170" s="299"/>
      <c r="B170" s="536"/>
      <c r="C170" s="479"/>
      <c r="D170" s="487"/>
      <c r="E170" s="461"/>
      <c r="F170" s="461"/>
      <c r="G170" s="461"/>
      <c r="H170" s="461"/>
      <c r="I170" s="461"/>
      <c r="J170" s="521"/>
      <c r="K170" s="497"/>
      <c r="L170" s="461"/>
      <c r="M170" s="461"/>
      <c r="N170" s="479"/>
      <c r="O170" s="485"/>
      <c r="P170" s="485"/>
      <c r="Q170" s="500"/>
      <c r="R170" s="479"/>
      <c r="S170" s="485"/>
      <c r="T170" s="485"/>
      <c r="U170" s="485"/>
      <c r="V170" s="113" t="s">
        <v>200</v>
      </c>
      <c r="W170" s="138">
        <v>112</v>
      </c>
      <c r="X170" s="113" t="s">
        <v>207</v>
      </c>
      <c r="Y170" s="138">
        <v>553</v>
      </c>
      <c r="Z170" s="116" t="s">
        <v>213</v>
      </c>
      <c r="AA170" s="138">
        <v>0</v>
      </c>
      <c r="AB170" s="506"/>
    </row>
    <row r="171" spans="1:28" ht="23.25" thickBot="1" x14ac:dyDescent="0.3">
      <c r="A171" s="299"/>
      <c r="B171" s="536"/>
      <c r="C171" s="480"/>
      <c r="D171" s="488"/>
      <c r="E171" s="462"/>
      <c r="F171" s="462"/>
      <c r="G171" s="462"/>
      <c r="H171" s="462"/>
      <c r="I171" s="462"/>
      <c r="J171" s="522"/>
      <c r="K171" s="498"/>
      <c r="L171" s="462"/>
      <c r="M171" s="462"/>
      <c r="N171" s="480"/>
      <c r="O171" s="486"/>
      <c r="P171" s="486"/>
      <c r="Q171" s="501"/>
      <c r="R171" s="480"/>
      <c r="S171" s="486"/>
      <c r="T171" s="486"/>
      <c r="U171" s="486"/>
      <c r="V171" s="114" t="s">
        <v>201</v>
      </c>
      <c r="W171" s="138">
        <v>1</v>
      </c>
      <c r="X171" s="114" t="s">
        <v>208</v>
      </c>
      <c r="Y171" s="138">
        <v>0</v>
      </c>
      <c r="Z171" s="114"/>
      <c r="AA171" s="200"/>
      <c r="AB171" s="507"/>
    </row>
    <row r="172" spans="1:28" ht="45" x14ac:dyDescent="0.25">
      <c r="A172" s="299"/>
      <c r="B172" s="536"/>
      <c r="C172" s="478" t="s">
        <v>167</v>
      </c>
      <c r="D172" s="63" t="s">
        <v>35</v>
      </c>
      <c r="E172" s="98">
        <v>9740</v>
      </c>
      <c r="F172" s="98">
        <v>9740</v>
      </c>
      <c r="G172" s="98">
        <v>9740</v>
      </c>
      <c r="H172" s="123"/>
      <c r="I172" s="195"/>
      <c r="J172" s="98">
        <v>471</v>
      </c>
      <c r="K172" s="121">
        <v>2817</v>
      </c>
      <c r="L172" s="121"/>
      <c r="M172" s="121"/>
      <c r="N172" s="478" t="s">
        <v>167</v>
      </c>
      <c r="O172" s="484"/>
      <c r="P172" s="484"/>
      <c r="Q172" s="499" t="s">
        <v>224</v>
      </c>
      <c r="R172" s="478" t="s">
        <v>167</v>
      </c>
      <c r="S172" s="484">
        <v>1412</v>
      </c>
      <c r="T172" s="484">
        <v>1403</v>
      </c>
      <c r="U172" s="484">
        <v>2</v>
      </c>
      <c r="V172" s="112" t="s">
        <v>195</v>
      </c>
      <c r="W172" s="138">
        <v>93</v>
      </c>
      <c r="X172" s="115" t="s">
        <v>202</v>
      </c>
      <c r="Y172" s="138">
        <v>122</v>
      </c>
      <c r="Z172" s="115" t="s">
        <v>209</v>
      </c>
      <c r="AA172" s="138">
        <v>69</v>
      </c>
      <c r="AB172" s="505">
        <v>2817</v>
      </c>
    </row>
    <row r="173" spans="1:28" ht="67.5" x14ac:dyDescent="0.25">
      <c r="A173" s="299"/>
      <c r="B173" s="536"/>
      <c r="C173" s="479"/>
      <c r="D173" s="64" t="s">
        <v>36</v>
      </c>
      <c r="E173" s="195">
        <v>89245110</v>
      </c>
      <c r="F173" s="195">
        <v>93060400</v>
      </c>
      <c r="G173" s="195">
        <v>97840450</v>
      </c>
      <c r="H173" s="195"/>
      <c r="I173" s="195"/>
      <c r="J173" s="228">
        <v>62493750</v>
      </c>
      <c r="K173" s="182">
        <v>76823850</v>
      </c>
      <c r="L173" s="43"/>
      <c r="M173" s="43"/>
      <c r="N173" s="479"/>
      <c r="O173" s="485"/>
      <c r="P173" s="485"/>
      <c r="Q173" s="500"/>
      <c r="R173" s="479"/>
      <c r="S173" s="485"/>
      <c r="T173" s="485"/>
      <c r="U173" s="485"/>
      <c r="V173" s="113" t="s">
        <v>196</v>
      </c>
      <c r="W173" s="138">
        <v>1635</v>
      </c>
      <c r="X173" s="116" t="s">
        <v>203</v>
      </c>
      <c r="Y173" s="138">
        <v>1790</v>
      </c>
      <c r="Z173" s="116" t="s">
        <v>210</v>
      </c>
      <c r="AA173" s="138">
        <v>42</v>
      </c>
      <c r="AB173" s="506"/>
    </row>
    <row r="174" spans="1:28" ht="33.75" x14ac:dyDescent="0.25">
      <c r="A174" s="299"/>
      <c r="B174" s="536"/>
      <c r="C174" s="479"/>
      <c r="D174" s="118" t="s">
        <v>37</v>
      </c>
      <c r="E174" s="99"/>
      <c r="F174" s="195"/>
      <c r="G174" s="195"/>
      <c r="H174" s="195"/>
      <c r="I174" s="195"/>
      <c r="J174" s="228"/>
      <c r="K174" s="43"/>
      <c r="L174" s="43"/>
      <c r="M174" s="43"/>
      <c r="N174" s="479"/>
      <c r="O174" s="485"/>
      <c r="P174" s="485"/>
      <c r="Q174" s="500"/>
      <c r="R174" s="479"/>
      <c r="S174" s="485"/>
      <c r="T174" s="485"/>
      <c r="U174" s="485"/>
      <c r="V174" s="113" t="s">
        <v>197</v>
      </c>
      <c r="W174" s="138">
        <v>309</v>
      </c>
      <c r="X174" s="116" t="s">
        <v>204</v>
      </c>
      <c r="Y174" s="138">
        <v>22</v>
      </c>
      <c r="Z174" s="116" t="s">
        <v>211</v>
      </c>
      <c r="AA174" s="138">
        <v>2</v>
      </c>
      <c r="AB174" s="506"/>
    </row>
    <row r="175" spans="1:28" ht="45" x14ac:dyDescent="0.25">
      <c r="A175" s="299"/>
      <c r="B175" s="536"/>
      <c r="C175" s="479"/>
      <c r="D175" s="64" t="s">
        <v>38</v>
      </c>
      <c r="E175" s="195">
        <v>6563700.0999999996</v>
      </c>
      <c r="F175" s="195">
        <v>6780753.4499999974</v>
      </c>
      <c r="G175" s="195">
        <v>6780753.4499999974</v>
      </c>
      <c r="H175" s="195"/>
      <c r="I175" s="195"/>
      <c r="J175" s="228">
        <v>2956913.3</v>
      </c>
      <c r="K175" s="184">
        <v>6775858.4500000002</v>
      </c>
      <c r="L175" s="43"/>
      <c r="M175" s="43"/>
      <c r="N175" s="479"/>
      <c r="O175" s="485"/>
      <c r="P175" s="485"/>
      <c r="Q175" s="500"/>
      <c r="R175" s="479"/>
      <c r="S175" s="485"/>
      <c r="T175" s="485"/>
      <c r="U175" s="485"/>
      <c r="V175" s="113" t="s">
        <v>198</v>
      </c>
      <c r="W175" s="138">
        <v>200</v>
      </c>
      <c r="X175" s="116" t="s">
        <v>205</v>
      </c>
      <c r="Y175" s="138">
        <v>184</v>
      </c>
      <c r="Z175" s="116" t="s">
        <v>212</v>
      </c>
      <c r="AA175" s="138">
        <v>2674</v>
      </c>
      <c r="AB175" s="506"/>
    </row>
    <row r="176" spans="1:28" ht="22.5" x14ac:dyDescent="0.25">
      <c r="A176" s="299"/>
      <c r="B176" s="536"/>
      <c r="C176" s="479"/>
      <c r="D176" s="487"/>
      <c r="E176" s="461"/>
      <c r="F176" s="461"/>
      <c r="G176" s="461"/>
      <c r="H176" s="461"/>
      <c r="I176" s="461"/>
      <c r="J176" s="497"/>
      <c r="K176" s="497"/>
      <c r="L176" s="461"/>
      <c r="M176" s="461"/>
      <c r="N176" s="479"/>
      <c r="O176" s="485"/>
      <c r="P176" s="485"/>
      <c r="Q176" s="500"/>
      <c r="R176" s="479"/>
      <c r="S176" s="485"/>
      <c r="T176" s="485"/>
      <c r="U176" s="485"/>
      <c r="V176" s="113" t="s">
        <v>199</v>
      </c>
      <c r="W176" s="138">
        <v>518</v>
      </c>
      <c r="X176" s="116" t="s">
        <v>206</v>
      </c>
      <c r="Y176" s="138">
        <v>644</v>
      </c>
      <c r="Z176" s="116" t="s">
        <v>207</v>
      </c>
      <c r="AA176" s="138">
        <v>30</v>
      </c>
      <c r="AB176" s="506"/>
    </row>
    <row r="177" spans="1:28" ht="33.75" x14ac:dyDescent="0.25">
      <c r="A177" s="299"/>
      <c r="B177" s="536"/>
      <c r="C177" s="479"/>
      <c r="D177" s="487"/>
      <c r="E177" s="461"/>
      <c r="F177" s="461"/>
      <c r="G177" s="461"/>
      <c r="H177" s="461"/>
      <c r="I177" s="461"/>
      <c r="J177" s="497"/>
      <c r="K177" s="497"/>
      <c r="L177" s="461"/>
      <c r="M177" s="461"/>
      <c r="N177" s="479"/>
      <c r="O177" s="485"/>
      <c r="P177" s="485"/>
      <c r="Q177" s="500"/>
      <c r="R177" s="479"/>
      <c r="S177" s="485"/>
      <c r="T177" s="485"/>
      <c r="U177" s="485"/>
      <c r="V177" s="113" t="s">
        <v>200</v>
      </c>
      <c r="W177" s="138">
        <v>62</v>
      </c>
      <c r="X177" s="113" t="s">
        <v>207</v>
      </c>
      <c r="Y177" s="138">
        <v>55</v>
      </c>
      <c r="Z177" s="116" t="s">
        <v>213</v>
      </c>
      <c r="AA177" s="138">
        <v>0</v>
      </c>
      <c r="AB177" s="506"/>
    </row>
    <row r="178" spans="1:28" ht="23.25" thickBot="1" x14ac:dyDescent="0.3">
      <c r="A178" s="299"/>
      <c r="B178" s="536"/>
      <c r="C178" s="480"/>
      <c r="D178" s="488"/>
      <c r="E178" s="462"/>
      <c r="F178" s="462"/>
      <c r="G178" s="462"/>
      <c r="H178" s="462"/>
      <c r="I178" s="462"/>
      <c r="J178" s="498"/>
      <c r="K178" s="498"/>
      <c r="L178" s="462"/>
      <c r="M178" s="462"/>
      <c r="N178" s="480"/>
      <c r="O178" s="486"/>
      <c r="P178" s="486"/>
      <c r="Q178" s="501"/>
      <c r="R178" s="480"/>
      <c r="S178" s="486"/>
      <c r="T178" s="486"/>
      <c r="U178" s="486"/>
      <c r="V178" s="114" t="s">
        <v>201</v>
      </c>
      <c r="W178" s="138">
        <v>0</v>
      </c>
      <c r="X178" s="114" t="s">
        <v>208</v>
      </c>
      <c r="Y178" s="138">
        <v>0</v>
      </c>
      <c r="Z178" s="114"/>
      <c r="AA178" s="200"/>
      <c r="AB178" s="507"/>
    </row>
    <row r="179" spans="1:28" ht="45" x14ac:dyDescent="0.25">
      <c r="A179" s="299"/>
      <c r="B179" s="536"/>
      <c r="C179" s="478" t="s">
        <v>168</v>
      </c>
      <c r="D179" s="63" t="s">
        <v>35</v>
      </c>
      <c r="E179" s="98">
        <v>10380</v>
      </c>
      <c r="F179" s="98">
        <v>10380</v>
      </c>
      <c r="G179" s="98">
        <v>10380</v>
      </c>
      <c r="H179" s="123"/>
      <c r="I179" s="195"/>
      <c r="J179" s="98">
        <v>234</v>
      </c>
      <c r="K179" s="121">
        <v>907</v>
      </c>
      <c r="L179" s="121"/>
      <c r="M179" s="121"/>
      <c r="N179" s="478" t="s">
        <v>168</v>
      </c>
      <c r="O179" s="484"/>
      <c r="P179" s="484"/>
      <c r="Q179" s="499" t="s">
        <v>224</v>
      </c>
      <c r="R179" s="478" t="s">
        <v>168</v>
      </c>
      <c r="S179" s="484">
        <v>535</v>
      </c>
      <c r="T179" s="484">
        <v>372</v>
      </c>
      <c r="U179" s="484"/>
      <c r="V179" s="112" t="s">
        <v>195</v>
      </c>
      <c r="W179" s="138">
        <v>0</v>
      </c>
      <c r="X179" s="115" t="s">
        <v>202</v>
      </c>
      <c r="Y179" s="138">
        <v>338</v>
      </c>
      <c r="Z179" s="115" t="s">
        <v>209</v>
      </c>
      <c r="AA179" s="138">
        <v>73</v>
      </c>
      <c r="AB179" s="505">
        <v>907</v>
      </c>
    </row>
    <row r="180" spans="1:28" ht="67.5" x14ac:dyDescent="0.25">
      <c r="A180" s="299"/>
      <c r="B180" s="536"/>
      <c r="C180" s="479"/>
      <c r="D180" s="64" t="s">
        <v>36</v>
      </c>
      <c r="E180" s="195">
        <v>89245110</v>
      </c>
      <c r="F180" s="195">
        <v>93060400</v>
      </c>
      <c r="G180" s="195">
        <v>97840450</v>
      </c>
      <c r="H180" s="195"/>
      <c r="I180" s="195"/>
      <c r="J180" s="228">
        <v>62493750</v>
      </c>
      <c r="K180" s="182">
        <v>76823850</v>
      </c>
      <c r="L180" s="43"/>
      <c r="M180" s="43"/>
      <c r="N180" s="479"/>
      <c r="O180" s="485"/>
      <c r="P180" s="485"/>
      <c r="Q180" s="500"/>
      <c r="R180" s="479"/>
      <c r="S180" s="485"/>
      <c r="T180" s="485"/>
      <c r="U180" s="485"/>
      <c r="V180" s="113" t="s">
        <v>196</v>
      </c>
      <c r="W180" s="138">
        <v>469</v>
      </c>
      <c r="X180" s="116" t="s">
        <v>203</v>
      </c>
      <c r="Y180" s="138">
        <v>158</v>
      </c>
      <c r="Z180" s="116" t="s">
        <v>210</v>
      </c>
      <c r="AA180" s="138">
        <v>1</v>
      </c>
      <c r="AB180" s="506"/>
    </row>
    <row r="181" spans="1:28" ht="33.75" x14ac:dyDescent="0.25">
      <c r="A181" s="299"/>
      <c r="B181" s="536"/>
      <c r="C181" s="479"/>
      <c r="D181" s="118" t="s">
        <v>37</v>
      </c>
      <c r="E181" s="99"/>
      <c r="F181" s="195"/>
      <c r="G181" s="195"/>
      <c r="H181" s="195"/>
      <c r="I181" s="195"/>
      <c r="J181" s="228"/>
      <c r="K181" s="43"/>
      <c r="L181" s="43"/>
      <c r="M181" s="43"/>
      <c r="N181" s="479"/>
      <c r="O181" s="485"/>
      <c r="P181" s="485"/>
      <c r="Q181" s="500"/>
      <c r="R181" s="479"/>
      <c r="S181" s="485"/>
      <c r="T181" s="485"/>
      <c r="U181" s="485"/>
      <c r="V181" s="113" t="s">
        <v>197</v>
      </c>
      <c r="W181" s="138">
        <v>30</v>
      </c>
      <c r="X181" s="116" t="s">
        <v>204</v>
      </c>
      <c r="Y181" s="138">
        <v>0</v>
      </c>
      <c r="Z181" s="116" t="s">
        <v>211</v>
      </c>
      <c r="AA181" s="138">
        <v>0</v>
      </c>
      <c r="AB181" s="506"/>
    </row>
    <row r="182" spans="1:28" ht="45" x14ac:dyDescent="0.25">
      <c r="A182" s="299"/>
      <c r="B182" s="536"/>
      <c r="C182" s="479"/>
      <c r="D182" s="64" t="s">
        <v>38</v>
      </c>
      <c r="E182" s="195">
        <v>6563700.0999999996</v>
      </c>
      <c r="F182" s="195">
        <v>6780753.4499999974</v>
      </c>
      <c r="G182" s="195">
        <v>6780753.4499999974</v>
      </c>
      <c r="H182" s="195"/>
      <c r="I182" s="195"/>
      <c r="J182" s="228">
        <v>2956913.3</v>
      </c>
      <c r="K182" s="184">
        <v>6775858.4500000002</v>
      </c>
      <c r="L182" s="43"/>
      <c r="M182" s="43"/>
      <c r="N182" s="479"/>
      <c r="O182" s="485"/>
      <c r="P182" s="485"/>
      <c r="Q182" s="500"/>
      <c r="R182" s="479"/>
      <c r="S182" s="485"/>
      <c r="T182" s="485"/>
      <c r="U182" s="485"/>
      <c r="V182" s="113" t="s">
        <v>198</v>
      </c>
      <c r="W182" s="138">
        <v>243</v>
      </c>
      <c r="X182" s="116" t="s">
        <v>205</v>
      </c>
      <c r="Y182" s="138">
        <v>208</v>
      </c>
      <c r="Z182" s="116" t="s">
        <v>212</v>
      </c>
      <c r="AA182" s="138">
        <v>828</v>
      </c>
      <c r="AB182" s="506"/>
    </row>
    <row r="183" spans="1:28" ht="22.5" x14ac:dyDescent="0.25">
      <c r="A183" s="299"/>
      <c r="B183" s="536"/>
      <c r="C183" s="479"/>
      <c r="D183" s="487"/>
      <c r="E183" s="461"/>
      <c r="F183" s="461"/>
      <c r="G183" s="461"/>
      <c r="H183" s="461"/>
      <c r="I183" s="461"/>
      <c r="J183" s="497"/>
      <c r="K183" s="497"/>
      <c r="L183" s="461"/>
      <c r="M183" s="461"/>
      <c r="N183" s="479"/>
      <c r="O183" s="485"/>
      <c r="P183" s="485"/>
      <c r="Q183" s="500"/>
      <c r="R183" s="479"/>
      <c r="S183" s="485"/>
      <c r="T183" s="485"/>
      <c r="U183" s="485"/>
      <c r="V183" s="113" t="s">
        <v>199</v>
      </c>
      <c r="W183" s="138">
        <v>161</v>
      </c>
      <c r="X183" s="116" t="s">
        <v>206</v>
      </c>
      <c r="Y183" s="138">
        <v>203</v>
      </c>
      <c r="Z183" s="116" t="s">
        <v>207</v>
      </c>
      <c r="AA183" s="138">
        <v>5</v>
      </c>
      <c r="AB183" s="506"/>
    </row>
    <row r="184" spans="1:28" ht="33.75" x14ac:dyDescent="0.25">
      <c r="A184" s="299"/>
      <c r="B184" s="536"/>
      <c r="C184" s="479"/>
      <c r="D184" s="487"/>
      <c r="E184" s="461"/>
      <c r="F184" s="461"/>
      <c r="G184" s="461"/>
      <c r="H184" s="461"/>
      <c r="I184" s="461"/>
      <c r="J184" s="497"/>
      <c r="K184" s="497"/>
      <c r="L184" s="461"/>
      <c r="M184" s="461"/>
      <c r="N184" s="479"/>
      <c r="O184" s="485"/>
      <c r="P184" s="485"/>
      <c r="Q184" s="500"/>
      <c r="R184" s="479"/>
      <c r="S184" s="485"/>
      <c r="T184" s="485"/>
      <c r="U184" s="485"/>
      <c r="V184" s="113" t="s">
        <v>200</v>
      </c>
      <c r="W184" s="138">
        <v>4</v>
      </c>
      <c r="X184" s="113" t="s">
        <v>207</v>
      </c>
      <c r="Y184" s="138">
        <v>0</v>
      </c>
      <c r="Z184" s="116" t="s">
        <v>213</v>
      </c>
      <c r="AA184" s="138">
        <v>0</v>
      </c>
      <c r="AB184" s="506"/>
    </row>
    <row r="185" spans="1:28" ht="23.25" thickBot="1" x14ac:dyDescent="0.3">
      <c r="A185" s="299"/>
      <c r="B185" s="536"/>
      <c r="C185" s="480"/>
      <c r="D185" s="488"/>
      <c r="E185" s="462"/>
      <c r="F185" s="462"/>
      <c r="G185" s="462"/>
      <c r="H185" s="462"/>
      <c r="I185" s="462"/>
      <c r="J185" s="498"/>
      <c r="K185" s="498"/>
      <c r="L185" s="462"/>
      <c r="M185" s="462"/>
      <c r="N185" s="480"/>
      <c r="O185" s="486"/>
      <c r="P185" s="486"/>
      <c r="Q185" s="501"/>
      <c r="R185" s="480"/>
      <c r="S185" s="486"/>
      <c r="T185" s="486"/>
      <c r="U185" s="486"/>
      <c r="V185" s="114" t="s">
        <v>201</v>
      </c>
      <c r="W185" s="138">
        <v>0</v>
      </c>
      <c r="X185" s="114" t="s">
        <v>208</v>
      </c>
      <c r="Y185" s="138"/>
      <c r="Z185" s="114"/>
      <c r="AA185" s="200"/>
      <c r="AB185" s="507"/>
    </row>
    <row r="186" spans="1:28" ht="45" x14ac:dyDescent="0.25">
      <c r="A186" s="299"/>
      <c r="B186" s="536"/>
      <c r="C186" s="478" t="s">
        <v>169</v>
      </c>
      <c r="D186" s="63" t="s">
        <v>35</v>
      </c>
      <c r="E186" s="98">
        <v>5799</v>
      </c>
      <c r="F186" s="98">
        <v>5799</v>
      </c>
      <c r="G186" s="98">
        <v>5799</v>
      </c>
      <c r="H186" s="123"/>
      <c r="I186" s="195"/>
      <c r="J186" s="98">
        <v>1405</v>
      </c>
      <c r="K186" s="121">
        <v>5401</v>
      </c>
      <c r="L186" s="121"/>
      <c r="M186" s="121"/>
      <c r="N186" s="478" t="s">
        <v>169</v>
      </c>
      <c r="O186" s="484"/>
      <c r="P186" s="484"/>
      <c r="Q186" s="499" t="s">
        <v>224</v>
      </c>
      <c r="R186" s="478" t="s">
        <v>169</v>
      </c>
      <c r="S186" s="484">
        <v>2679</v>
      </c>
      <c r="T186" s="484">
        <v>2720</v>
      </c>
      <c r="U186" s="484">
        <v>2</v>
      </c>
      <c r="V186" s="112" t="s">
        <v>195</v>
      </c>
      <c r="W186" s="138">
        <v>212</v>
      </c>
      <c r="X186" s="115" t="s">
        <v>202</v>
      </c>
      <c r="Y186" s="138">
        <v>1584</v>
      </c>
      <c r="Z186" s="115" t="s">
        <v>209</v>
      </c>
      <c r="AA186" s="138">
        <v>148</v>
      </c>
      <c r="AB186" s="505">
        <v>5401</v>
      </c>
    </row>
    <row r="187" spans="1:28" ht="67.5" x14ac:dyDescent="0.25">
      <c r="A187" s="299"/>
      <c r="B187" s="536"/>
      <c r="C187" s="479"/>
      <c r="D187" s="64" t="s">
        <v>36</v>
      </c>
      <c r="E187" s="195">
        <v>89245110</v>
      </c>
      <c r="F187" s="195">
        <v>93060400</v>
      </c>
      <c r="G187" s="195">
        <v>97840450</v>
      </c>
      <c r="H187" s="195"/>
      <c r="I187" s="195"/>
      <c r="J187" s="228">
        <v>62493750</v>
      </c>
      <c r="K187" s="182">
        <v>76823850</v>
      </c>
      <c r="L187" s="43"/>
      <c r="M187" s="43"/>
      <c r="N187" s="479"/>
      <c r="O187" s="485"/>
      <c r="P187" s="485"/>
      <c r="Q187" s="500"/>
      <c r="R187" s="479"/>
      <c r="S187" s="485"/>
      <c r="T187" s="485"/>
      <c r="U187" s="485"/>
      <c r="V187" s="113" t="s">
        <v>196</v>
      </c>
      <c r="W187" s="138">
        <v>3974</v>
      </c>
      <c r="X187" s="116" t="s">
        <v>203</v>
      </c>
      <c r="Y187" s="138">
        <v>2378</v>
      </c>
      <c r="Z187" s="116" t="s">
        <v>210</v>
      </c>
      <c r="AA187" s="138">
        <v>9</v>
      </c>
      <c r="AB187" s="506"/>
    </row>
    <row r="188" spans="1:28" ht="33.75" x14ac:dyDescent="0.25">
      <c r="A188" s="299"/>
      <c r="B188" s="536"/>
      <c r="C188" s="479"/>
      <c r="D188" s="118" t="s">
        <v>37</v>
      </c>
      <c r="E188" s="99"/>
      <c r="F188" s="195"/>
      <c r="G188" s="195"/>
      <c r="H188" s="195"/>
      <c r="I188" s="195"/>
      <c r="J188" s="228"/>
      <c r="K188" s="43"/>
      <c r="L188" s="43"/>
      <c r="M188" s="43"/>
      <c r="N188" s="479"/>
      <c r="O188" s="485"/>
      <c r="P188" s="485"/>
      <c r="Q188" s="500"/>
      <c r="R188" s="479"/>
      <c r="S188" s="485"/>
      <c r="T188" s="485"/>
      <c r="U188" s="485"/>
      <c r="V188" s="113" t="s">
        <v>197</v>
      </c>
      <c r="W188" s="138">
        <v>48</v>
      </c>
      <c r="X188" s="116" t="s">
        <v>204</v>
      </c>
      <c r="Y188" s="138">
        <v>124</v>
      </c>
      <c r="Z188" s="116" t="s">
        <v>211</v>
      </c>
      <c r="AA188" s="138">
        <v>1</v>
      </c>
      <c r="AB188" s="506"/>
    </row>
    <row r="189" spans="1:28" ht="45" x14ac:dyDescent="0.25">
      <c r="A189" s="299"/>
      <c r="B189" s="536"/>
      <c r="C189" s="479"/>
      <c r="D189" s="64" t="s">
        <v>38</v>
      </c>
      <c r="E189" s="195">
        <v>6563700.0999999996</v>
      </c>
      <c r="F189" s="195">
        <v>6780753.4499999974</v>
      </c>
      <c r="G189" s="195">
        <v>6780753.4499999974</v>
      </c>
      <c r="H189" s="195"/>
      <c r="I189" s="195"/>
      <c r="J189" s="228">
        <v>2956913.3</v>
      </c>
      <c r="K189" s="184">
        <v>6775858.4500000002</v>
      </c>
      <c r="L189" s="43"/>
      <c r="M189" s="43"/>
      <c r="N189" s="479"/>
      <c r="O189" s="485"/>
      <c r="P189" s="485"/>
      <c r="Q189" s="500"/>
      <c r="R189" s="479"/>
      <c r="S189" s="485"/>
      <c r="T189" s="485"/>
      <c r="U189" s="485"/>
      <c r="V189" s="113" t="s">
        <v>198</v>
      </c>
      <c r="W189" s="138">
        <v>445</v>
      </c>
      <c r="X189" s="116" t="s">
        <v>205</v>
      </c>
      <c r="Y189" s="138">
        <v>375</v>
      </c>
      <c r="Z189" s="116" t="s">
        <v>212</v>
      </c>
      <c r="AA189" s="138">
        <v>5243</v>
      </c>
      <c r="AB189" s="506"/>
    </row>
    <row r="190" spans="1:28" ht="22.5" x14ac:dyDescent="0.25">
      <c r="A190" s="299"/>
      <c r="B190" s="536"/>
      <c r="C190" s="479"/>
      <c r="D190" s="487"/>
      <c r="E190" s="461"/>
      <c r="F190" s="461"/>
      <c r="G190" s="461"/>
      <c r="H190" s="461"/>
      <c r="I190" s="461"/>
      <c r="J190" s="497"/>
      <c r="K190" s="497"/>
      <c r="L190" s="461"/>
      <c r="M190" s="461"/>
      <c r="N190" s="479"/>
      <c r="O190" s="485"/>
      <c r="P190" s="485"/>
      <c r="Q190" s="500"/>
      <c r="R190" s="479"/>
      <c r="S190" s="485"/>
      <c r="T190" s="485"/>
      <c r="U190" s="485"/>
      <c r="V190" s="113" t="s">
        <v>199</v>
      </c>
      <c r="W190" s="138">
        <v>652</v>
      </c>
      <c r="X190" s="116" t="s">
        <v>206</v>
      </c>
      <c r="Y190" s="138">
        <v>703</v>
      </c>
      <c r="Z190" s="116" t="s">
        <v>207</v>
      </c>
      <c r="AA190" s="138">
        <v>0</v>
      </c>
      <c r="AB190" s="506"/>
    </row>
    <row r="191" spans="1:28" ht="33.75" x14ac:dyDescent="0.25">
      <c r="A191" s="299"/>
      <c r="B191" s="536"/>
      <c r="C191" s="479"/>
      <c r="D191" s="487"/>
      <c r="E191" s="461"/>
      <c r="F191" s="461"/>
      <c r="G191" s="461"/>
      <c r="H191" s="461"/>
      <c r="I191" s="461"/>
      <c r="J191" s="497"/>
      <c r="K191" s="497"/>
      <c r="L191" s="461"/>
      <c r="M191" s="461"/>
      <c r="N191" s="479"/>
      <c r="O191" s="485"/>
      <c r="P191" s="485"/>
      <c r="Q191" s="500"/>
      <c r="R191" s="479"/>
      <c r="S191" s="485"/>
      <c r="T191" s="485"/>
      <c r="U191" s="485"/>
      <c r="V191" s="113" t="s">
        <v>200</v>
      </c>
      <c r="W191" s="138">
        <v>70</v>
      </c>
      <c r="X191" s="113" t="s">
        <v>207</v>
      </c>
      <c r="Y191" s="138">
        <v>237</v>
      </c>
      <c r="Z191" s="116" t="s">
        <v>213</v>
      </c>
      <c r="AA191" s="138">
        <v>0</v>
      </c>
      <c r="AB191" s="506"/>
    </row>
    <row r="192" spans="1:28" ht="23.25" thickBot="1" x14ac:dyDescent="0.3">
      <c r="A192" s="299"/>
      <c r="B192" s="536"/>
      <c r="C192" s="480"/>
      <c r="D192" s="488"/>
      <c r="E192" s="462"/>
      <c r="F192" s="462"/>
      <c r="G192" s="462"/>
      <c r="H192" s="462"/>
      <c r="I192" s="462"/>
      <c r="J192" s="498"/>
      <c r="K192" s="498"/>
      <c r="L192" s="462"/>
      <c r="M192" s="462"/>
      <c r="N192" s="480"/>
      <c r="O192" s="486"/>
      <c r="P192" s="486"/>
      <c r="Q192" s="501"/>
      <c r="R192" s="480"/>
      <c r="S192" s="486"/>
      <c r="T192" s="486"/>
      <c r="U192" s="486"/>
      <c r="V192" s="114" t="s">
        <v>201</v>
      </c>
      <c r="W192" s="138">
        <v>0</v>
      </c>
      <c r="X192" s="114" t="s">
        <v>208</v>
      </c>
      <c r="Y192" s="138">
        <v>0</v>
      </c>
      <c r="Z192" s="114"/>
      <c r="AA192" s="200"/>
      <c r="AB192" s="507"/>
    </row>
    <row r="193" spans="1:28" ht="45" x14ac:dyDescent="0.25">
      <c r="A193" s="299"/>
      <c r="B193" s="536"/>
      <c r="C193" s="523" t="s">
        <v>170</v>
      </c>
      <c r="D193" s="62" t="s">
        <v>35</v>
      </c>
      <c r="E193" s="123">
        <v>15516</v>
      </c>
      <c r="F193" s="123">
        <v>15516</v>
      </c>
      <c r="G193" s="123">
        <v>15516</v>
      </c>
      <c r="H193" s="123"/>
      <c r="I193" s="195"/>
      <c r="J193" s="123">
        <v>566</v>
      </c>
      <c r="K193" s="121">
        <v>10042</v>
      </c>
      <c r="L193" s="121"/>
      <c r="M193" s="44"/>
      <c r="N193" s="523" t="s">
        <v>170</v>
      </c>
      <c r="O193" s="524"/>
      <c r="P193" s="524"/>
      <c r="Q193" s="499" t="s">
        <v>224</v>
      </c>
      <c r="R193" s="523" t="s">
        <v>170</v>
      </c>
      <c r="S193" s="524">
        <v>4634</v>
      </c>
      <c r="T193" s="524">
        <v>5382</v>
      </c>
      <c r="U193" s="524">
        <v>26</v>
      </c>
      <c r="V193" s="112" t="s">
        <v>195</v>
      </c>
      <c r="W193" s="138">
        <v>784</v>
      </c>
      <c r="X193" s="115" t="s">
        <v>202</v>
      </c>
      <c r="Y193" s="138">
        <v>1807</v>
      </c>
      <c r="Z193" s="115" t="s">
        <v>209</v>
      </c>
      <c r="AA193" s="138">
        <v>216</v>
      </c>
      <c r="AB193" s="505">
        <v>10042</v>
      </c>
    </row>
    <row r="194" spans="1:28" ht="67.5" x14ac:dyDescent="0.25">
      <c r="A194" s="299"/>
      <c r="B194" s="536"/>
      <c r="C194" s="479"/>
      <c r="D194" s="64" t="s">
        <v>36</v>
      </c>
      <c r="E194" s="195">
        <v>89245110</v>
      </c>
      <c r="F194" s="195">
        <v>93060400</v>
      </c>
      <c r="G194" s="195">
        <v>97840450</v>
      </c>
      <c r="H194" s="195"/>
      <c r="I194" s="195"/>
      <c r="J194" s="228">
        <v>62493750</v>
      </c>
      <c r="K194" s="182">
        <v>76823850</v>
      </c>
      <c r="L194" s="43"/>
      <c r="M194" s="43"/>
      <c r="N194" s="479"/>
      <c r="O194" s="485"/>
      <c r="P194" s="485"/>
      <c r="Q194" s="500"/>
      <c r="R194" s="479"/>
      <c r="S194" s="485"/>
      <c r="T194" s="485"/>
      <c r="U194" s="485"/>
      <c r="V194" s="113" t="s">
        <v>196</v>
      </c>
      <c r="W194" s="138">
        <v>7112</v>
      </c>
      <c r="X194" s="116" t="s">
        <v>203</v>
      </c>
      <c r="Y194" s="138">
        <v>7156</v>
      </c>
      <c r="Z194" s="116" t="s">
        <v>210</v>
      </c>
      <c r="AA194" s="138">
        <v>37</v>
      </c>
      <c r="AB194" s="506"/>
    </row>
    <row r="195" spans="1:28" ht="33.75" x14ac:dyDescent="0.25">
      <c r="A195" s="299"/>
      <c r="B195" s="536"/>
      <c r="C195" s="479"/>
      <c r="D195" s="118" t="s">
        <v>37</v>
      </c>
      <c r="E195" s="99"/>
      <c r="F195" s="195"/>
      <c r="G195" s="195"/>
      <c r="H195" s="195"/>
      <c r="I195" s="195"/>
      <c r="J195" s="228"/>
      <c r="K195" s="43"/>
      <c r="L195" s="43"/>
      <c r="M195" s="43"/>
      <c r="N195" s="479"/>
      <c r="O195" s="485"/>
      <c r="P195" s="485"/>
      <c r="Q195" s="500"/>
      <c r="R195" s="479"/>
      <c r="S195" s="485"/>
      <c r="T195" s="485"/>
      <c r="U195" s="485"/>
      <c r="V195" s="113" t="s">
        <v>197</v>
      </c>
      <c r="W195" s="138">
        <v>1202</v>
      </c>
      <c r="X195" s="116" t="s">
        <v>204</v>
      </c>
      <c r="Y195" s="138">
        <v>107</v>
      </c>
      <c r="Z195" s="116" t="s">
        <v>211</v>
      </c>
      <c r="AA195" s="138">
        <v>4</v>
      </c>
      <c r="AB195" s="506"/>
    </row>
    <row r="196" spans="1:28" ht="45" x14ac:dyDescent="0.25">
      <c r="A196" s="299"/>
      <c r="B196" s="536"/>
      <c r="C196" s="479"/>
      <c r="D196" s="64" t="s">
        <v>38</v>
      </c>
      <c r="E196" s="195">
        <v>6563700.0999999996</v>
      </c>
      <c r="F196" s="195">
        <v>6780753.4499999974</v>
      </c>
      <c r="G196" s="195">
        <v>6780753.4499999974</v>
      </c>
      <c r="H196" s="195"/>
      <c r="I196" s="195"/>
      <c r="J196" s="228">
        <v>2956913.3</v>
      </c>
      <c r="K196" s="184">
        <v>6775858.4500000002</v>
      </c>
      <c r="L196" s="43"/>
      <c r="M196" s="43"/>
      <c r="N196" s="479"/>
      <c r="O196" s="485"/>
      <c r="P196" s="485"/>
      <c r="Q196" s="500"/>
      <c r="R196" s="479"/>
      <c r="S196" s="485"/>
      <c r="T196" s="485"/>
      <c r="U196" s="485"/>
      <c r="V196" s="113" t="s">
        <v>198</v>
      </c>
      <c r="W196" s="138">
        <v>255</v>
      </c>
      <c r="X196" s="116" t="s">
        <v>205</v>
      </c>
      <c r="Y196" s="138">
        <v>144</v>
      </c>
      <c r="Z196" s="116" t="s">
        <v>212</v>
      </c>
      <c r="AA196" s="138">
        <v>9724</v>
      </c>
      <c r="AB196" s="506"/>
    </row>
    <row r="197" spans="1:28" ht="22.5" x14ac:dyDescent="0.25">
      <c r="A197" s="299"/>
      <c r="B197" s="536"/>
      <c r="C197" s="479"/>
      <c r="D197" s="487"/>
      <c r="E197" s="461"/>
      <c r="F197" s="461"/>
      <c r="G197" s="461"/>
      <c r="H197" s="461"/>
      <c r="I197" s="461"/>
      <c r="J197" s="497"/>
      <c r="K197" s="497"/>
      <c r="L197" s="461"/>
      <c r="M197" s="461"/>
      <c r="N197" s="479"/>
      <c r="O197" s="485"/>
      <c r="P197" s="485"/>
      <c r="Q197" s="500"/>
      <c r="R197" s="479"/>
      <c r="S197" s="485"/>
      <c r="T197" s="485"/>
      <c r="U197" s="485"/>
      <c r="V197" s="113" t="s">
        <v>199</v>
      </c>
      <c r="W197" s="138">
        <v>396</v>
      </c>
      <c r="X197" s="116" t="s">
        <v>206</v>
      </c>
      <c r="Y197" s="138">
        <v>504</v>
      </c>
      <c r="Z197" s="116" t="s">
        <v>207</v>
      </c>
      <c r="AA197" s="138">
        <v>61</v>
      </c>
      <c r="AB197" s="506"/>
    </row>
    <row r="198" spans="1:28" ht="33.75" x14ac:dyDescent="0.25">
      <c r="A198" s="299"/>
      <c r="B198" s="536"/>
      <c r="C198" s="479"/>
      <c r="D198" s="487"/>
      <c r="E198" s="461"/>
      <c r="F198" s="461"/>
      <c r="G198" s="461"/>
      <c r="H198" s="461"/>
      <c r="I198" s="461"/>
      <c r="J198" s="497"/>
      <c r="K198" s="497"/>
      <c r="L198" s="461"/>
      <c r="M198" s="461"/>
      <c r="N198" s="479"/>
      <c r="O198" s="485"/>
      <c r="P198" s="485"/>
      <c r="Q198" s="500"/>
      <c r="R198" s="479"/>
      <c r="S198" s="485"/>
      <c r="T198" s="485"/>
      <c r="U198" s="485"/>
      <c r="V198" s="113" t="s">
        <v>200</v>
      </c>
      <c r="W198" s="138">
        <v>292</v>
      </c>
      <c r="X198" s="113" t="s">
        <v>207</v>
      </c>
      <c r="Y198" s="138">
        <v>324</v>
      </c>
      <c r="Z198" s="116" t="s">
        <v>213</v>
      </c>
      <c r="AA198" s="138">
        <v>0</v>
      </c>
      <c r="AB198" s="506"/>
    </row>
    <row r="199" spans="1:28" ht="23.25" thickBot="1" x14ac:dyDescent="0.3">
      <c r="A199" s="299"/>
      <c r="B199" s="536"/>
      <c r="C199" s="480"/>
      <c r="D199" s="488"/>
      <c r="E199" s="462"/>
      <c r="F199" s="462"/>
      <c r="G199" s="462"/>
      <c r="H199" s="462"/>
      <c r="I199" s="462"/>
      <c r="J199" s="498"/>
      <c r="K199" s="498"/>
      <c r="L199" s="462"/>
      <c r="M199" s="462"/>
      <c r="N199" s="480"/>
      <c r="O199" s="486"/>
      <c r="P199" s="486"/>
      <c r="Q199" s="501"/>
      <c r="R199" s="480"/>
      <c r="S199" s="486"/>
      <c r="T199" s="486"/>
      <c r="U199" s="486"/>
      <c r="V199" s="114" t="s">
        <v>201</v>
      </c>
      <c r="W199" s="138">
        <v>1</v>
      </c>
      <c r="X199" s="114" t="s">
        <v>208</v>
      </c>
      <c r="Y199" s="138">
        <v>0</v>
      </c>
      <c r="Z199" s="114"/>
      <c r="AA199" s="200"/>
      <c r="AB199" s="507"/>
    </row>
    <row r="200" spans="1:28" ht="45" x14ac:dyDescent="0.25">
      <c r="A200" s="299"/>
      <c r="B200" s="536"/>
      <c r="C200" s="478" t="s">
        <v>171</v>
      </c>
      <c r="D200" s="63" t="s">
        <v>35</v>
      </c>
      <c r="E200" s="98">
        <v>25205</v>
      </c>
      <c r="F200" s="98">
        <v>25205</v>
      </c>
      <c r="G200" s="98">
        <v>25205</v>
      </c>
      <c r="H200" s="123"/>
      <c r="I200" s="195"/>
      <c r="J200" s="98">
        <v>3675</v>
      </c>
      <c r="K200" s="121">
        <v>9751</v>
      </c>
      <c r="L200" s="121"/>
      <c r="M200" s="121"/>
      <c r="N200" s="478" t="s">
        <v>171</v>
      </c>
      <c r="O200" s="484"/>
      <c r="P200" s="484"/>
      <c r="Q200" s="499" t="s">
        <v>224</v>
      </c>
      <c r="R200" s="478" t="s">
        <v>171</v>
      </c>
      <c r="S200" s="484">
        <v>4760</v>
      </c>
      <c r="T200" s="484">
        <v>4991</v>
      </c>
      <c r="U200" s="484">
        <v>0</v>
      </c>
      <c r="V200" s="112" t="s">
        <v>195</v>
      </c>
      <c r="W200" s="138">
        <v>1231</v>
      </c>
      <c r="X200" s="115" t="s">
        <v>202</v>
      </c>
      <c r="Y200" s="138">
        <v>1539</v>
      </c>
      <c r="Z200" s="115" t="s">
        <v>209</v>
      </c>
      <c r="AA200" s="138">
        <v>333</v>
      </c>
      <c r="AB200" s="505">
        <v>9751</v>
      </c>
    </row>
    <row r="201" spans="1:28" ht="67.5" x14ac:dyDescent="0.25">
      <c r="A201" s="299"/>
      <c r="B201" s="536"/>
      <c r="C201" s="479"/>
      <c r="D201" s="64" t="s">
        <v>36</v>
      </c>
      <c r="E201" s="195">
        <v>89245110</v>
      </c>
      <c r="F201" s="195">
        <v>93060400</v>
      </c>
      <c r="G201" s="195">
        <v>97840450</v>
      </c>
      <c r="H201" s="195"/>
      <c r="I201" s="195"/>
      <c r="J201" s="228">
        <v>62493750</v>
      </c>
      <c r="K201" s="182">
        <v>76823850</v>
      </c>
      <c r="L201" s="43"/>
      <c r="M201" s="43"/>
      <c r="N201" s="479"/>
      <c r="O201" s="485"/>
      <c r="P201" s="485"/>
      <c r="Q201" s="500"/>
      <c r="R201" s="479"/>
      <c r="S201" s="485"/>
      <c r="T201" s="485"/>
      <c r="U201" s="485"/>
      <c r="V201" s="113" t="s">
        <v>196</v>
      </c>
      <c r="W201" s="138">
        <v>6418</v>
      </c>
      <c r="X201" s="116" t="s">
        <v>203</v>
      </c>
      <c r="Y201" s="138">
        <v>6028</v>
      </c>
      <c r="Z201" s="116" t="s">
        <v>210</v>
      </c>
      <c r="AA201" s="138">
        <v>494</v>
      </c>
      <c r="AB201" s="506"/>
    </row>
    <row r="202" spans="1:28" ht="33.75" x14ac:dyDescent="0.25">
      <c r="A202" s="299"/>
      <c r="B202" s="536"/>
      <c r="C202" s="479"/>
      <c r="D202" s="118" t="s">
        <v>37</v>
      </c>
      <c r="E202" s="99"/>
      <c r="F202" s="195"/>
      <c r="G202" s="195"/>
      <c r="H202" s="195"/>
      <c r="I202" s="195"/>
      <c r="J202" s="228"/>
      <c r="K202" s="43"/>
      <c r="L202" s="43"/>
      <c r="M202" s="43"/>
      <c r="N202" s="479"/>
      <c r="O202" s="485"/>
      <c r="P202" s="485"/>
      <c r="Q202" s="500"/>
      <c r="R202" s="479"/>
      <c r="S202" s="485"/>
      <c r="T202" s="485"/>
      <c r="U202" s="485"/>
      <c r="V202" s="113" t="s">
        <v>197</v>
      </c>
      <c r="W202" s="138">
        <v>1242</v>
      </c>
      <c r="X202" s="116" t="s">
        <v>204</v>
      </c>
      <c r="Y202" s="138">
        <v>192</v>
      </c>
      <c r="Z202" s="116" t="s">
        <v>211</v>
      </c>
      <c r="AA202" s="138">
        <v>2</v>
      </c>
      <c r="AB202" s="506"/>
    </row>
    <row r="203" spans="1:28" ht="45" x14ac:dyDescent="0.25">
      <c r="A203" s="299"/>
      <c r="B203" s="536"/>
      <c r="C203" s="479"/>
      <c r="D203" s="64" t="s">
        <v>38</v>
      </c>
      <c r="E203" s="195">
        <v>6563700.0999999996</v>
      </c>
      <c r="F203" s="195">
        <v>6780753.4499999974</v>
      </c>
      <c r="G203" s="195">
        <v>6780753.4499999974</v>
      </c>
      <c r="H203" s="195"/>
      <c r="I203" s="195"/>
      <c r="J203" s="228">
        <v>2956913.3</v>
      </c>
      <c r="K203" s="184">
        <v>6775858.4500000002</v>
      </c>
      <c r="L203" s="43"/>
      <c r="M203" s="43"/>
      <c r="N203" s="479"/>
      <c r="O203" s="485"/>
      <c r="P203" s="485"/>
      <c r="Q203" s="500"/>
      <c r="R203" s="479"/>
      <c r="S203" s="485"/>
      <c r="T203" s="485"/>
      <c r="U203" s="485"/>
      <c r="V203" s="113" t="s">
        <v>198</v>
      </c>
      <c r="W203" s="138">
        <v>214</v>
      </c>
      <c r="X203" s="116" t="s">
        <v>205</v>
      </c>
      <c r="Y203" s="138">
        <v>315</v>
      </c>
      <c r="Z203" s="116" t="s">
        <v>212</v>
      </c>
      <c r="AA203" s="138">
        <v>8854</v>
      </c>
      <c r="AB203" s="506"/>
    </row>
    <row r="204" spans="1:28" ht="22.5" x14ac:dyDescent="0.25">
      <c r="A204" s="299"/>
      <c r="B204" s="536"/>
      <c r="C204" s="479"/>
      <c r="D204" s="487"/>
      <c r="E204" s="461"/>
      <c r="F204" s="461"/>
      <c r="G204" s="461"/>
      <c r="H204" s="461"/>
      <c r="I204" s="461"/>
      <c r="J204" s="497"/>
      <c r="K204" s="497"/>
      <c r="L204" s="461"/>
      <c r="M204" s="461"/>
      <c r="N204" s="479"/>
      <c r="O204" s="485"/>
      <c r="P204" s="485"/>
      <c r="Q204" s="500"/>
      <c r="R204" s="479"/>
      <c r="S204" s="485"/>
      <c r="T204" s="485"/>
      <c r="U204" s="485"/>
      <c r="V204" s="113" t="s">
        <v>199</v>
      </c>
      <c r="W204" s="138">
        <v>611</v>
      </c>
      <c r="X204" s="116" t="s">
        <v>206</v>
      </c>
      <c r="Y204" s="138">
        <v>481</v>
      </c>
      <c r="Z204" s="116" t="s">
        <v>207</v>
      </c>
      <c r="AA204" s="138">
        <v>68</v>
      </c>
      <c r="AB204" s="506"/>
    </row>
    <row r="205" spans="1:28" ht="33.75" x14ac:dyDescent="0.25">
      <c r="A205" s="299"/>
      <c r="B205" s="536"/>
      <c r="C205" s="479"/>
      <c r="D205" s="487"/>
      <c r="E205" s="461"/>
      <c r="F205" s="461"/>
      <c r="G205" s="461"/>
      <c r="H205" s="461"/>
      <c r="I205" s="461"/>
      <c r="J205" s="497"/>
      <c r="K205" s="497"/>
      <c r="L205" s="461"/>
      <c r="M205" s="461"/>
      <c r="N205" s="479"/>
      <c r="O205" s="485"/>
      <c r="P205" s="485"/>
      <c r="Q205" s="500"/>
      <c r="R205" s="479"/>
      <c r="S205" s="485"/>
      <c r="T205" s="485"/>
      <c r="U205" s="485"/>
      <c r="V205" s="113" t="s">
        <v>200</v>
      </c>
      <c r="W205" s="138">
        <v>35</v>
      </c>
      <c r="X205" s="113" t="s">
        <v>207</v>
      </c>
      <c r="Y205" s="138">
        <v>1196</v>
      </c>
      <c r="Z205" s="116" t="s">
        <v>213</v>
      </c>
      <c r="AA205" s="138">
        <v>0</v>
      </c>
      <c r="AB205" s="506"/>
    </row>
    <row r="206" spans="1:28" ht="23.25" thickBot="1" x14ac:dyDescent="0.3">
      <c r="A206" s="299"/>
      <c r="B206" s="536"/>
      <c r="C206" s="480"/>
      <c r="D206" s="488"/>
      <c r="E206" s="462"/>
      <c r="F206" s="462"/>
      <c r="G206" s="462"/>
      <c r="H206" s="462"/>
      <c r="I206" s="462"/>
      <c r="J206" s="498"/>
      <c r="K206" s="498"/>
      <c r="L206" s="462"/>
      <c r="M206" s="462"/>
      <c r="N206" s="480"/>
      <c r="O206" s="486"/>
      <c r="P206" s="486"/>
      <c r="Q206" s="501"/>
      <c r="R206" s="480"/>
      <c r="S206" s="486"/>
      <c r="T206" s="486"/>
      <c r="U206" s="486"/>
      <c r="V206" s="114" t="s">
        <v>201</v>
      </c>
      <c r="W206" s="138">
        <v>0</v>
      </c>
      <c r="X206" s="114" t="s">
        <v>208</v>
      </c>
      <c r="Y206" s="138">
        <v>0</v>
      </c>
      <c r="Z206" s="114"/>
      <c r="AA206" s="200"/>
      <c r="AB206" s="507"/>
    </row>
    <row r="207" spans="1:28" ht="45" x14ac:dyDescent="0.25">
      <c r="A207" s="299"/>
      <c r="B207" s="536"/>
      <c r="C207" s="478" t="s">
        <v>172</v>
      </c>
      <c r="D207" s="63" t="s">
        <v>35</v>
      </c>
      <c r="E207" s="98">
        <v>9127</v>
      </c>
      <c r="F207" s="98">
        <v>9127</v>
      </c>
      <c r="G207" s="98">
        <v>9127</v>
      </c>
      <c r="H207" s="123"/>
      <c r="I207" s="195"/>
      <c r="J207" s="98">
        <v>1365</v>
      </c>
      <c r="K207" s="121">
        <v>2150</v>
      </c>
      <c r="L207" s="121"/>
      <c r="M207" s="121"/>
      <c r="N207" s="478" t="s">
        <v>172</v>
      </c>
      <c r="O207" s="484"/>
      <c r="P207" s="484"/>
      <c r="Q207" s="499" t="s">
        <v>224</v>
      </c>
      <c r="R207" s="478" t="s">
        <v>172</v>
      </c>
      <c r="S207" s="484">
        <v>1064</v>
      </c>
      <c r="T207" s="484">
        <v>1083</v>
      </c>
      <c r="U207" s="484">
        <v>3</v>
      </c>
      <c r="V207" s="112" t="s">
        <v>195</v>
      </c>
      <c r="W207" s="138">
        <v>52</v>
      </c>
      <c r="X207" s="115" t="s">
        <v>202</v>
      </c>
      <c r="Y207" s="138">
        <v>58</v>
      </c>
      <c r="Z207" s="115" t="s">
        <v>209</v>
      </c>
      <c r="AA207" s="138">
        <v>206</v>
      </c>
      <c r="AB207" s="505">
        <v>2150</v>
      </c>
    </row>
    <row r="208" spans="1:28" ht="67.5" x14ac:dyDescent="0.25">
      <c r="A208" s="299"/>
      <c r="B208" s="536"/>
      <c r="C208" s="479"/>
      <c r="D208" s="64" t="s">
        <v>36</v>
      </c>
      <c r="E208" s="195">
        <v>89245110</v>
      </c>
      <c r="F208" s="195">
        <v>93060400</v>
      </c>
      <c r="G208" s="195">
        <v>97840450</v>
      </c>
      <c r="H208" s="195"/>
      <c r="I208" s="195"/>
      <c r="J208" s="228">
        <v>62493750</v>
      </c>
      <c r="K208" s="182">
        <v>76823850</v>
      </c>
      <c r="L208" s="43"/>
      <c r="M208" s="43"/>
      <c r="N208" s="479"/>
      <c r="O208" s="485"/>
      <c r="P208" s="485"/>
      <c r="Q208" s="500"/>
      <c r="R208" s="479"/>
      <c r="S208" s="485"/>
      <c r="T208" s="485"/>
      <c r="U208" s="485"/>
      <c r="V208" s="113" t="s">
        <v>196</v>
      </c>
      <c r="W208" s="138">
        <v>766</v>
      </c>
      <c r="X208" s="116" t="s">
        <v>203</v>
      </c>
      <c r="Y208" s="138">
        <v>818</v>
      </c>
      <c r="Z208" s="116" t="s">
        <v>210</v>
      </c>
      <c r="AA208" s="138">
        <v>13</v>
      </c>
      <c r="AB208" s="506"/>
    </row>
    <row r="209" spans="1:28" ht="33.75" x14ac:dyDescent="0.25">
      <c r="A209" s="299"/>
      <c r="B209" s="536"/>
      <c r="C209" s="479"/>
      <c r="D209" s="118" t="s">
        <v>37</v>
      </c>
      <c r="E209" s="99"/>
      <c r="F209" s="195"/>
      <c r="G209" s="195"/>
      <c r="H209" s="195"/>
      <c r="I209" s="195"/>
      <c r="J209" s="228"/>
      <c r="K209" s="43"/>
      <c r="L209" s="43"/>
      <c r="M209" s="43"/>
      <c r="N209" s="479"/>
      <c r="O209" s="485"/>
      <c r="P209" s="485"/>
      <c r="Q209" s="500"/>
      <c r="R209" s="479"/>
      <c r="S209" s="485"/>
      <c r="T209" s="485"/>
      <c r="U209" s="485"/>
      <c r="V209" s="113" t="s">
        <v>197</v>
      </c>
      <c r="W209" s="138">
        <v>61</v>
      </c>
      <c r="X209" s="116" t="s">
        <v>204</v>
      </c>
      <c r="Y209" s="138">
        <v>6</v>
      </c>
      <c r="Z209" s="116" t="s">
        <v>211</v>
      </c>
      <c r="AA209" s="138">
        <v>0</v>
      </c>
      <c r="AB209" s="506"/>
    </row>
    <row r="210" spans="1:28" ht="45" x14ac:dyDescent="0.25">
      <c r="A210" s="299"/>
      <c r="B210" s="536"/>
      <c r="C210" s="479"/>
      <c r="D210" s="64" t="s">
        <v>38</v>
      </c>
      <c r="E210" s="195">
        <v>6563700.0999999996</v>
      </c>
      <c r="F210" s="195">
        <v>6780753.4499999974</v>
      </c>
      <c r="G210" s="195">
        <v>6780753.4499999974</v>
      </c>
      <c r="H210" s="195"/>
      <c r="I210" s="195"/>
      <c r="J210" s="228">
        <v>2956913.3</v>
      </c>
      <c r="K210" s="184">
        <v>6775858.4500000002</v>
      </c>
      <c r="L210" s="43"/>
      <c r="M210" s="43"/>
      <c r="N210" s="479"/>
      <c r="O210" s="485"/>
      <c r="P210" s="485"/>
      <c r="Q210" s="500"/>
      <c r="R210" s="479"/>
      <c r="S210" s="485"/>
      <c r="T210" s="485"/>
      <c r="U210" s="485"/>
      <c r="V210" s="113" t="s">
        <v>198</v>
      </c>
      <c r="W210" s="138">
        <v>418</v>
      </c>
      <c r="X210" s="116" t="s">
        <v>205</v>
      </c>
      <c r="Y210" s="138">
        <v>472</v>
      </c>
      <c r="Z210" s="116" t="s">
        <v>212</v>
      </c>
      <c r="AA210" s="138">
        <v>1926</v>
      </c>
      <c r="AB210" s="506"/>
    </row>
    <row r="211" spans="1:28" ht="22.5" x14ac:dyDescent="0.25">
      <c r="A211" s="299"/>
      <c r="B211" s="536"/>
      <c r="C211" s="479"/>
      <c r="D211" s="487"/>
      <c r="E211" s="461"/>
      <c r="F211" s="461"/>
      <c r="G211" s="461"/>
      <c r="H211" s="461"/>
      <c r="I211" s="461"/>
      <c r="J211" s="497"/>
      <c r="K211" s="497"/>
      <c r="L211" s="461"/>
      <c r="M211" s="461"/>
      <c r="N211" s="479"/>
      <c r="O211" s="485"/>
      <c r="P211" s="485"/>
      <c r="Q211" s="500"/>
      <c r="R211" s="479"/>
      <c r="S211" s="485"/>
      <c r="T211" s="485"/>
      <c r="U211" s="485"/>
      <c r="V211" s="113" t="s">
        <v>199</v>
      </c>
      <c r="W211" s="138">
        <v>820</v>
      </c>
      <c r="X211" s="116" t="s">
        <v>206</v>
      </c>
      <c r="Y211" s="138">
        <v>483</v>
      </c>
      <c r="Z211" s="116" t="s">
        <v>207</v>
      </c>
      <c r="AA211" s="138">
        <v>5</v>
      </c>
      <c r="AB211" s="506"/>
    </row>
    <row r="212" spans="1:28" ht="33.75" x14ac:dyDescent="0.25">
      <c r="A212" s="299"/>
      <c r="B212" s="536"/>
      <c r="C212" s="479"/>
      <c r="D212" s="487"/>
      <c r="E212" s="461"/>
      <c r="F212" s="461"/>
      <c r="G212" s="461"/>
      <c r="H212" s="461"/>
      <c r="I212" s="461"/>
      <c r="J212" s="497"/>
      <c r="K212" s="497"/>
      <c r="L212" s="461"/>
      <c r="M212" s="461"/>
      <c r="N212" s="479"/>
      <c r="O212" s="485"/>
      <c r="P212" s="485"/>
      <c r="Q212" s="500"/>
      <c r="R212" s="479"/>
      <c r="S212" s="485"/>
      <c r="T212" s="485"/>
      <c r="U212" s="485"/>
      <c r="V212" s="113" t="s">
        <v>200</v>
      </c>
      <c r="W212" s="138">
        <v>33</v>
      </c>
      <c r="X212" s="113" t="s">
        <v>207</v>
      </c>
      <c r="Y212" s="138">
        <v>313</v>
      </c>
      <c r="Z212" s="116" t="s">
        <v>213</v>
      </c>
      <c r="AA212" s="138">
        <v>0</v>
      </c>
      <c r="AB212" s="506"/>
    </row>
    <row r="213" spans="1:28" ht="23.25" thickBot="1" x14ac:dyDescent="0.3">
      <c r="A213" s="299"/>
      <c r="B213" s="536"/>
      <c r="C213" s="480"/>
      <c r="D213" s="488"/>
      <c r="E213" s="462"/>
      <c r="F213" s="462"/>
      <c r="G213" s="462"/>
      <c r="H213" s="462"/>
      <c r="I213" s="462"/>
      <c r="J213" s="498"/>
      <c r="K213" s="498"/>
      <c r="L213" s="462"/>
      <c r="M213" s="462"/>
      <c r="N213" s="480"/>
      <c r="O213" s="486"/>
      <c r="P213" s="486"/>
      <c r="Q213" s="501"/>
      <c r="R213" s="480"/>
      <c r="S213" s="486"/>
      <c r="T213" s="486"/>
      <c r="U213" s="486"/>
      <c r="V213" s="114" t="s">
        <v>201</v>
      </c>
      <c r="W213" s="138">
        <v>0</v>
      </c>
      <c r="X213" s="114" t="s">
        <v>208</v>
      </c>
      <c r="Y213" s="138">
        <v>0</v>
      </c>
      <c r="Z213" s="114"/>
      <c r="AA213" s="200"/>
      <c r="AB213" s="507"/>
    </row>
    <row r="214" spans="1:28" ht="45" x14ac:dyDescent="0.25">
      <c r="A214" s="299"/>
      <c r="B214" s="536"/>
      <c r="C214" s="478" t="s">
        <v>173</v>
      </c>
      <c r="D214" s="63" t="s">
        <v>35</v>
      </c>
      <c r="E214" s="98">
        <v>20984</v>
      </c>
      <c r="F214" s="98">
        <v>20984</v>
      </c>
      <c r="G214" s="98">
        <v>20984</v>
      </c>
      <c r="H214" s="123"/>
      <c r="I214" s="195"/>
      <c r="J214" s="98">
        <v>1373</v>
      </c>
      <c r="K214" s="121">
        <v>4805</v>
      </c>
      <c r="L214" s="121"/>
      <c r="M214" s="121"/>
      <c r="N214" s="478" t="s">
        <v>173</v>
      </c>
      <c r="O214" s="484"/>
      <c r="P214" s="484"/>
      <c r="Q214" s="499" t="s">
        <v>224</v>
      </c>
      <c r="R214" s="478" t="s">
        <v>173</v>
      </c>
      <c r="S214" s="484">
        <v>2243</v>
      </c>
      <c r="T214" s="484">
        <v>2562</v>
      </c>
      <c r="U214" s="484">
        <v>0</v>
      </c>
      <c r="V214" s="112" t="s">
        <v>195</v>
      </c>
      <c r="W214" s="138">
        <v>326</v>
      </c>
      <c r="X214" s="115" t="s">
        <v>202</v>
      </c>
      <c r="Y214" s="138">
        <v>585</v>
      </c>
      <c r="Z214" s="115" t="s">
        <v>209</v>
      </c>
      <c r="AA214" s="138">
        <v>197</v>
      </c>
      <c r="AB214" s="505">
        <v>4805</v>
      </c>
    </row>
    <row r="215" spans="1:28" ht="67.5" x14ac:dyDescent="0.25">
      <c r="A215" s="299"/>
      <c r="B215" s="536"/>
      <c r="C215" s="479"/>
      <c r="D215" s="64" t="s">
        <v>36</v>
      </c>
      <c r="E215" s="195">
        <v>89245110</v>
      </c>
      <c r="F215" s="195">
        <v>93060400</v>
      </c>
      <c r="G215" s="195">
        <v>97840450</v>
      </c>
      <c r="H215" s="195"/>
      <c r="I215" s="195"/>
      <c r="J215" s="228">
        <v>62493750</v>
      </c>
      <c r="K215" s="182">
        <v>76823850</v>
      </c>
      <c r="L215" s="43"/>
      <c r="M215" s="43"/>
      <c r="N215" s="479"/>
      <c r="O215" s="485"/>
      <c r="P215" s="485"/>
      <c r="Q215" s="500"/>
      <c r="R215" s="479"/>
      <c r="S215" s="485"/>
      <c r="T215" s="485"/>
      <c r="U215" s="485"/>
      <c r="V215" s="113" t="s">
        <v>196</v>
      </c>
      <c r="W215" s="138">
        <v>2209</v>
      </c>
      <c r="X215" s="116" t="s">
        <v>203</v>
      </c>
      <c r="Y215" s="138">
        <v>2201</v>
      </c>
      <c r="Z215" s="116" t="s">
        <v>210</v>
      </c>
      <c r="AA215" s="138">
        <v>33</v>
      </c>
      <c r="AB215" s="506"/>
    </row>
    <row r="216" spans="1:28" ht="33.75" x14ac:dyDescent="0.25">
      <c r="A216" s="299"/>
      <c r="B216" s="536"/>
      <c r="C216" s="479"/>
      <c r="D216" s="118" t="s">
        <v>37</v>
      </c>
      <c r="E216" s="99"/>
      <c r="F216" s="195"/>
      <c r="G216" s="195"/>
      <c r="H216" s="195"/>
      <c r="I216" s="195"/>
      <c r="J216" s="228"/>
      <c r="K216" s="43"/>
      <c r="L216" s="43"/>
      <c r="M216" s="43"/>
      <c r="N216" s="479"/>
      <c r="O216" s="485"/>
      <c r="P216" s="485"/>
      <c r="Q216" s="500"/>
      <c r="R216" s="479"/>
      <c r="S216" s="485"/>
      <c r="T216" s="485"/>
      <c r="U216" s="485"/>
      <c r="V216" s="113" t="s">
        <v>197</v>
      </c>
      <c r="W216" s="138">
        <v>368</v>
      </c>
      <c r="X216" s="116" t="s">
        <v>204</v>
      </c>
      <c r="Y216" s="138">
        <v>173</v>
      </c>
      <c r="Z216" s="116" t="s">
        <v>211</v>
      </c>
      <c r="AA216" s="138">
        <v>8</v>
      </c>
      <c r="AB216" s="506"/>
    </row>
    <row r="217" spans="1:28" ht="45" x14ac:dyDescent="0.25">
      <c r="A217" s="299"/>
      <c r="B217" s="536"/>
      <c r="C217" s="479"/>
      <c r="D217" s="64" t="s">
        <v>38</v>
      </c>
      <c r="E217" s="195">
        <v>6563700.0999999996</v>
      </c>
      <c r="F217" s="195">
        <v>6780753.4499999974</v>
      </c>
      <c r="G217" s="195">
        <v>6780753.4499999974</v>
      </c>
      <c r="H217" s="195"/>
      <c r="I217" s="195"/>
      <c r="J217" s="228">
        <v>2956913.3</v>
      </c>
      <c r="K217" s="184">
        <v>6775858.4500000002</v>
      </c>
      <c r="L217" s="43"/>
      <c r="M217" s="43"/>
      <c r="N217" s="479"/>
      <c r="O217" s="485"/>
      <c r="P217" s="485"/>
      <c r="Q217" s="500"/>
      <c r="R217" s="479"/>
      <c r="S217" s="485"/>
      <c r="T217" s="485"/>
      <c r="U217" s="485"/>
      <c r="V217" s="113" t="s">
        <v>198</v>
      </c>
      <c r="W217" s="138">
        <v>530</v>
      </c>
      <c r="X217" s="116" t="s">
        <v>205</v>
      </c>
      <c r="Y217" s="138">
        <v>254</v>
      </c>
      <c r="Z217" s="116" t="s">
        <v>212</v>
      </c>
      <c r="AA217" s="138">
        <v>4394</v>
      </c>
      <c r="AB217" s="506"/>
    </row>
    <row r="218" spans="1:28" ht="22.5" x14ac:dyDescent="0.25">
      <c r="A218" s="299"/>
      <c r="B218" s="536"/>
      <c r="C218" s="479"/>
      <c r="D218" s="487"/>
      <c r="E218" s="461"/>
      <c r="F218" s="461"/>
      <c r="G218" s="461"/>
      <c r="H218" s="461"/>
      <c r="I218" s="461"/>
      <c r="J218" s="497"/>
      <c r="K218" s="497"/>
      <c r="L218" s="461"/>
      <c r="M218" s="461"/>
      <c r="N218" s="479"/>
      <c r="O218" s="485"/>
      <c r="P218" s="485"/>
      <c r="Q218" s="500"/>
      <c r="R218" s="479"/>
      <c r="S218" s="485"/>
      <c r="T218" s="485"/>
      <c r="U218" s="485"/>
      <c r="V218" s="113" t="s">
        <v>199</v>
      </c>
      <c r="W218" s="138">
        <v>1278</v>
      </c>
      <c r="X218" s="116" t="s">
        <v>206</v>
      </c>
      <c r="Y218" s="138">
        <v>1481</v>
      </c>
      <c r="Z218" s="116" t="s">
        <v>207</v>
      </c>
      <c r="AA218" s="138">
        <v>173</v>
      </c>
      <c r="AB218" s="506"/>
    </row>
    <row r="219" spans="1:28" ht="33.75" x14ac:dyDescent="0.25">
      <c r="A219" s="299"/>
      <c r="B219" s="536"/>
      <c r="C219" s="479"/>
      <c r="D219" s="487"/>
      <c r="E219" s="461"/>
      <c r="F219" s="461"/>
      <c r="G219" s="461"/>
      <c r="H219" s="461"/>
      <c r="I219" s="461"/>
      <c r="J219" s="497"/>
      <c r="K219" s="497"/>
      <c r="L219" s="461"/>
      <c r="M219" s="461"/>
      <c r="N219" s="479"/>
      <c r="O219" s="485"/>
      <c r="P219" s="485"/>
      <c r="Q219" s="500"/>
      <c r="R219" s="479"/>
      <c r="S219" s="485"/>
      <c r="T219" s="485"/>
      <c r="U219" s="485"/>
      <c r="V219" s="113" t="s">
        <v>200</v>
      </c>
      <c r="W219" s="138">
        <v>93</v>
      </c>
      <c r="X219" s="113" t="s">
        <v>207</v>
      </c>
      <c r="Y219" s="138">
        <v>111</v>
      </c>
      <c r="Z219" s="116" t="s">
        <v>213</v>
      </c>
      <c r="AA219" s="138">
        <v>0</v>
      </c>
      <c r="AB219" s="506"/>
    </row>
    <row r="220" spans="1:28" ht="23.25" thickBot="1" x14ac:dyDescent="0.3">
      <c r="A220" s="299"/>
      <c r="B220" s="536"/>
      <c r="C220" s="480"/>
      <c r="D220" s="488"/>
      <c r="E220" s="462"/>
      <c r="F220" s="462"/>
      <c r="G220" s="462"/>
      <c r="H220" s="462"/>
      <c r="I220" s="462"/>
      <c r="J220" s="498"/>
      <c r="K220" s="498"/>
      <c r="L220" s="462"/>
      <c r="M220" s="462"/>
      <c r="N220" s="480"/>
      <c r="O220" s="486"/>
      <c r="P220" s="486"/>
      <c r="Q220" s="501"/>
      <c r="R220" s="480"/>
      <c r="S220" s="486"/>
      <c r="T220" s="486"/>
      <c r="U220" s="486"/>
      <c r="V220" s="114" t="s">
        <v>201</v>
      </c>
      <c r="W220" s="138">
        <v>1</v>
      </c>
      <c r="X220" s="114" t="s">
        <v>208</v>
      </c>
      <c r="Y220" s="138">
        <v>0</v>
      </c>
      <c r="Z220" s="114"/>
      <c r="AA220" s="200"/>
      <c r="AB220" s="507"/>
    </row>
    <row r="221" spans="1:28" ht="45" x14ac:dyDescent="0.25">
      <c r="A221" s="299"/>
      <c r="B221" s="536"/>
      <c r="C221" s="478" t="s">
        <v>174</v>
      </c>
      <c r="D221" s="63" t="s">
        <v>35</v>
      </c>
      <c r="E221" s="98">
        <v>25180</v>
      </c>
      <c r="F221" s="98">
        <v>25180</v>
      </c>
      <c r="G221" s="98">
        <v>25180</v>
      </c>
      <c r="H221" s="123"/>
      <c r="I221" s="195"/>
      <c r="J221" s="98">
        <v>3843</v>
      </c>
      <c r="K221" s="121">
        <v>12322</v>
      </c>
      <c r="L221" s="121"/>
      <c r="M221" s="121"/>
      <c r="N221" s="478" t="s">
        <v>174</v>
      </c>
      <c r="O221" s="484"/>
      <c r="P221" s="484"/>
      <c r="Q221" s="499" t="s">
        <v>224</v>
      </c>
      <c r="R221" s="478" t="s">
        <v>174</v>
      </c>
      <c r="S221" s="484">
        <v>5998</v>
      </c>
      <c r="T221" s="484">
        <v>6318</v>
      </c>
      <c r="U221" s="484">
        <v>6</v>
      </c>
      <c r="V221" s="112" t="s">
        <v>195</v>
      </c>
      <c r="W221" s="138">
        <v>542</v>
      </c>
      <c r="X221" s="115" t="s">
        <v>202</v>
      </c>
      <c r="Y221" s="138">
        <v>760</v>
      </c>
      <c r="Z221" s="115" t="s">
        <v>209</v>
      </c>
      <c r="AA221" s="138">
        <v>401</v>
      </c>
      <c r="AB221" s="505">
        <v>12322</v>
      </c>
    </row>
    <row r="222" spans="1:28" ht="67.5" x14ac:dyDescent="0.25">
      <c r="A222" s="299"/>
      <c r="B222" s="536"/>
      <c r="C222" s="479"/>
      <c r="D222" s="64" t="s">
        <v>36</v>
      </c>
      <c r="E222" s="195">
        <v>89245110</v>
      </c>
      <c r="F222" s="195">
        <v>93060400</v>
      </c>
      <c r="G222" s="195">
        <v>97840450</v>
      </c>
      <c r="H222" s="195"/>
      <c r="I222" s="195"/>
      <c r="J222" s="228">
        <v>62493750</v>
      </c>
      <c r="K222" s="182">
        <v>76823850</v>
      </c>
      <c r="L222" s="43"/>
      <c r="M222" s="43"/>
      <c r="N222" s="479"/>
      <c r="O222" s="485"/>
      <c r="P222" s="485"/>
      <c r="Q222" s="500"/>
      <c r="R222" s="479"/>
      <c r="S222" s="485"/>
      <c r="T222" s="485"/>
      <c r="U222" s="485"/>
      <c r="V222" s="113" t="s">
        <v>196</v>
      </c>
      <c r="W222" s="138">
        <v>7233</v>
      </c>
      <c r="X222" s="116" t="s">
        <v>203</v>
      </c>
      <c r="Y222" s="138">
        <v>8290</v>
      </c>
      <c r="Z222" s="116" t="s">
        <v>210</v>
      </c>
      <c r="AA222" s="138">
        <v>35</v>
      </c>
      <c r="AB222" s="506"/>
    </row>
    <row r="223" spans="1:28" ht="33.75" x14ac:dyDescent="0.25">
      <c r="A223" s="299"/>
      <c r="B223" s="536"/>
      <c r="C223" s="479"/>
      <c r="D223" s="118" t="s">
        <v>37</v>
      </c>
      <c r="E223" s="100"/>
      <c r="F223" s="195"/>
      <c r="G223" s="195"/>
      <c r="H223" s="195"/>
      <c r="I223" s="195"/>
      <c r="J223" s="228"/>
      <c r="K223" s="43"/>
      <c r="L223" s="43"/>
      <c r="M223" s="43"/>
      <c r="N223" s="479"/>
      <c r="O223" s="485"/>
      <c r="P223" s="485"/>
      <c r="Q223" s="500"/>
      <c r="R223" s="479"/>
      <c r="S223" s="485"/>
      <c r="T223" s="485"/>
      <c r="U223" s="485"/>
      <c r="V223" s="113" t="s">
        <v>197</v>
      </c>
      <c r="W223" s="138">
        <v>2761</v>
      </c>
      <c r="X223" s="116" t="s">
        <v>204</v>
      </c>
      <c r="Y223" s="138">
        <v>711</v>
      </c>
      <c r="Z223" s="116" t="s">
        <v>211</v>
      </c>
      <c r="AA223" s="138">
        <v>5</v>
      </c>
      <c r="AB223" s="506"/>
    </row>
    <row r="224" spans="1:28" ht="45" x14ac:dyDescent="0.25">
      <c r="A224" s="299"/>
      <c r="B224" s="536"/>
      <c r="C224" s="479"/>
      <c r="D224" s="64" t="s">
        <v>38</v>
      </c>
      <c r="E224" s="195">
        <v>6563700.0999999996</v>
      </c>
      <c r="F224" s="195">
        <v>6780753.4499999974</v>
      </c>
      <c r="G224" s="195">
        <v>6780753.4499999974</v>
      </c>
      <c r="H224" s="195"/>
      <c r="I224" s="195"/>
      <c r="J224" s="228">
        <v>2956913.3</v>
      </c>
      <c r="K224" s="184">
        <v>6775858.4500000002</v>
      </c>
      <c r="L224" s="43"/>
      <c r="M224" s="43"/>
      <c r="N224" s="479"/>
      <c r="O224" s="485"/>
      <c r="P224" s="485"/>
      <c r="Q224" s="500"/>
      <c r="R224" s="479"/>
      <c r="S224" s="485"/>
      <c r="T224" s="485"/>
      <c r="U224" s="485"/>
      <c r="V224" s="113" t="s">
        <v>198</v>
      </c>
      <c r="W224" s="138">
        <v>759</v>
      </c>
      <c r="X224" s="116" t="s">
        <v>205</v>
      </c>
      <c r="Y224" s="138">
        <v>102</v>
      </c>
      <c r="Z224" s="116" t="s">
        <v>212</v>
      </c>
      <c r="AA224" s="138">
        <v>11581</v>
      </c>
      <c r="AB224" s="506"/>
    </row>
    <row r="225" spans="1:28" ht="22.5" x14ac:dyDescent="0.25">
      <c r="A225" s="299"/>
      <c r="B225" s="536"/>
      <c r="C225" s="479"/>
      <c r="D225" s="487"/>
      <c r="E225" s="461"/>
      <c r="F225" s="461"/>
      <c r="G225" s="461"/>
      <c r="H225" s="461"/>
      <c r="I225" s="461"/>
      <c r="J225" s="497"/>
      <c r="K225" s="497"/>
      <c r="L225" s="461"/>
      <c r="M225" s="461"/>
      <c r="N225" s="479"/>
      <c r="O225" s="485"/>
      <c r="P225" s="485"/>
      <c r="Q225" s="500"/>
      <c r="R225" s="479"/>
      <c r="S225" s="485"/>
      <c r="T225" s="485"/>
      <c r="U225" s="485"/>
      <c r="V225" s="113" t="s">
        <v>199</v>
      </c>
      <c r="W225" s="138">
        <v>897</v>
      </c>
      <c r="X225" s="116" t="s">
        <v>206</v>
      </c>
      <c r="Y225" s="138">
        <v>1601</v>
      </c>
      <c r="Z225" s="116" t="s">
        <v>207</v>
      </c>
      <c r="AA225" s="138">
        <v>300</v>
      </c>
      <c r="AB225" s="506"/>
    </row>
    <row r="226" spans="1:28" ht="33.75" x14ac:dyDescent="0.25">
      <c r="A226" s="299"/>
      <c r="B226" s="536"/>
      <c r="C226" s="479"/>
      <c r="D226" s="487"/>
      <c r="E226" s="461"/>
      <c r="F226" s="461"/>
      <c r="G226" s="461"/>
      <c r="H226" s="461"/>
      <c r="I226" s="461"/>
      <c r="J226" s="497"/>
      <c r="K226" s="497"/>
      <c r="L226" s="461"/>
      <c r="M226" s="461"/>
      <c r="N226" s="479"/>
      <c r="O226" s="485"/>
      <c r="P226" s="485"/>
      <c r="Q226" s="500"/>
      <c r="R226" s="479"/>
      <c r="S226" s="485"/>
      <c r="T226" s="485"/>
      <c r="U226" s="485"/>
      <c r="V226" s="113" t="s">
        <v>200</v>
      </c>
      <c r="W226" s="138">
        <v>128</v>
      </c>
      <c r="X226" s="113" t="s">
        <v>207</v>
      </c>
      <c r="Y226" s="138">
        <v>858</v>
      </c>
      <c r="Z226" s="116" t="s">
        <v>213</v>
      </c>
      <c r="AA226" s="138">
        <v>0</v>
      </c>
      <c r="AB226" s="506"/>
    </row>
    <row r="227" spans="1:28" ht="23.25" thickBot="1" x14ac:dyDescent="0.3">
      <c r="A227" s="299"/>
      <c r="B227" s="536"/>
      <c r="C227" s="480"/>
      <c r="D227" s="488"/>
      <c r="E227" s="462"/>
      <c r="F227" s="462"/>
      <c r="G227" s="462"/>
      <c r="H227" s="462"/>
      <c r="I227" s="462"/>
      <c r="J227" s="498"/>
      <c r="K227" s="498"/>
      <c r="L227" s="462"/>
      <c r="M227" s="462"/>
      <c r="N227" s="480"/>
      <c r="O227" s="486"/>
      <c r="P227" s="486"/>
      <c r="Q227" s="501"/>
      <c r="R227" s="480"/>
      <c r="S227" s="486"/>
      <c r="T227" s="486"/>
      <c r="U227" s="486"/>
      <c r="V227" s="114" t="s">
        <v>201</v>
      </c>
      <c r="W227" s="138">
        <v>2</v>
      </c>
      <c r="X227" s="114" t="s">
        <v>208</v>
      </c>
      <c r="Y227" s="138">
        <v>0</v>
      </c>
      <c r="Z227" s="114"/>
      <c r="AA227" s="200"/>
      <c r="AB227" s="507"/>
    </row>
    <row r="228" spans="1:28" ht="45" x14ac:dyDescent="0.25">
      <c r="A228" s="299"/>
      <c r="B228" s="536"/>
      <c r="C228" s="478" t="s">
        <v>175</v>
      </c>
      <c r="D228" s="63" t="s">
        <v>35</v>
      </c>
      <c r="E228" s="98">
        <v>5780</v>
      </c>
      <c r="F228" s="98">
        <v>5780</v>
      </c>
      <c r="G228" s="98">
        <v>5780</v>
      </c>
      <c r="H228" s="123"/>
      <c r="I228" s="195"/>
      <c r="J228" s="98">
        <v>784</v>
      </c>
      <c r="K228" s="121">
        <v>3346</v>
      </c>
      <c r="L228" s="121"/>
      <c r="M228" s="121"/>
      <c r="N228" s="478" t="s">
        <v>175</v>
      </c>
      <c r="O228" s="484"/>
      <c r="P228" s="484"/>
      <c r="Q228" s="499" t="s">
        <v>224</v>
      </c>
      <c r="R228" s="478" t="s">
        <v>175</v>
      </c>
      <c r="S228" s="484">
        <v>1678</v>
      </c>
      <c r="T228" s="484">
        <v>1659</v>
      </c>
      <c r="U228" s="484">
        <v>9</v>
      </c>
      <c r="V228" s="112" t="s">
        <v>195</v>
      </c>
      <c r="W228" s="138">
        <v>78</v>
      </c>
      <c r="X228" s="115" t="s">
        <v>202</v>
      </c>
      <c r="Y228" s="138">
        <v>78</v>
      </c>
      <c r="Z228" s="115" t="s">
        <v>209</v>
      </c>
      <c r="AA228" s="138">
        <v>178</v>
      </c>
      <c r="AB228" s="505">
        <v>3346</v>
      </c>
    </row>
    <row r="229" spans="1:28" ht="67.5" x14ac:dyDescent="0.25">
      <c r="A229" s="299"/>
      <c r="B229" s="536"/>
      <c r="C229" s="479"/>
      <c r="D229" s="64" t="s">
        <v>36</v>
      </c>
      <c r="E229" s="195">
        <v>89245110</v>
      </c>
      <c r="F229" s="195">
        <v>93060400</v>
      </c>
      <c r="G229" s="195">
        <v>97840450</v>
      </c>
      <c r="H229" s="195"/>
      <c r="I229" s="195"/>
      <c r="J229" s="228">
        <v>62493750</v>
      </c>
      <c r="K229" s="182">
        <v>76823850</v>
      </c>
      <c r="L229" s="43"/>
      <c r="M229" s="43"/>
      <c r="N229" s="479"/>
      <c r="O229" s="485"/>
      <c r="P229" s="485"/>
      <c r="Q229" s="500"/>
      <c r="R229" s="479"/>
      <c r="S229" s="485"/>
      <c r="T229" s="485"/>
      <c r="U229" s="485"/>
      <c r="V229" s="113" t="s">
        <v>196</v>
      </c>
      <c r="W229" s="138">
        <v>1630</v>
      </c>
      <c r="X229" s="116" t="s">
        <v>203</v>
      </c>
      <c r="Y229" s="138">
        <v>1050</v>
      </c>
      <c r="Z229" s="116" t="s">
        <v>210</v>
      </c>
      <c r="AA229" s="138">
        <v>7</v>
      </c>
      <c r="AB229" s="506"/>
    </row>
    <row r="230" spans="1:28" ht="33.75" x14ac:dyDescent="0.25">
      <c r="A230" s="299"/>
      <c r="B230" s="536"/>
      <c r="C230" s="479"/>
      <c r="D230" s="118" t="s">
        <v>37</v>
      </c>
      <c r="E230" s="100"/>
      <c r="F230" s="195"/>
      <c r="G230" s="195"/>
      <c r="H230" s="195"/>
      <c r="I230" s="195"/>
      <c r="J230" s="228"/>
      <c r="K230" s="43"/>
      <c r="L230" s="43"/>
      <c r="M230" s="43"/>
      <c r="N230" s="479"/>
      <c r="O230" s="485"/>
      <c r="P230" s="485"/>
      <c r="Q230" s="500"/>
      <c r="R230" s="479"/>
      <c r="S230" s="485"/>
      <c r="T230" s="485"/>
      <c r="U230" s="485"/>
      <c r="V230" s="113" t="s">
        <v>197</v>
      </c>
      <c r="W230" s="138">
        <v>283</v>
      </c>
      <c r="X230" s="116" t="s">
        <v>204</v>
      </c>
      <c r="Y230" s="138">
        <v>348</v>
      </c>
      <c r="Z230" s="116" t="s">
        <v>211</v>
      </c>
      <c r="AA230" s="138">
        <v>2</v>
      </c>
      <c r="AB230" s="506"/>
    </row>
    <row r="231" spans="1:28" ht="45" x14ac:dyDescent="0.25">
      <c r="A231" s="299"/>
      <c r="B231" s="536"/>
      <c r="C231" s="479"/>
      <c r="D231" s="64" t="s">
        <v>38</v>
      </c>
      <c r="E231" s="195">
        <v>6563700.0999999996</v>
      </c>
      <c r="F231" s="195">
        <v>6780753.4499999974</v>
      </c>
      <c r="G231" s="195">
        <v>6780753.4499999974</v>
      </c>
      <c r="H231" s="195"/>
      <c r="I231" s="195"/>
      <c r="J231" s="228">
        <v>2956913.3</v>
      </c>
      <c r="K231" s="184">
        <v>6775858.4500000002</v>
      </c>
      <c r="L231" s="43"/>
      <c r="M231" s="43"/>
      <c r="N231" s="479"/>
      <c r="O231" s="485"/>
      <c r="P231" s="485"/>
      <c r="Q231" s="500"/>
      <c r="R231" s="479"/>
      <c r="S231" s="485"/>
      <c r="T231" s="485"/>
      <c r="U231" s="485"/>
      <c r="V231" s="113" t="s">
        <v>198</v>
      </c>
      <c r="W231" s="138">
        <v>451</v>
      </c>
      <c r="X231" s="116" t="s">
        <v>205</v>
      </c>
      <c r="Y231" s="138">
        <v>577</v>
      </c>
      <c r="Z231" s="116" t="s">
        <v>212</v>
      </c>
      <c r="AA231" s="138">
        <v>3152</v>
      </c>
      <c r="AB231" s="506"/>
    </row>
    <row r="232" spans="1:28" ht="22.5" x14ac:dyDescent="0.25">
      <c r="A232" s="299"/>
      <c r="B232" s="536"/>
      <c r="C232" s="479"/>
      <c r="D232" s="487"/>
      <c r="E232" s="461"/>
      <c r="F232" s="461"/>
      <c r="G232" s="461"/>
      <c r="H232" s="461"/>
      <c r="I232" s="461"/>
      <c r="J232" s="497"/>
      <c r="K232" s="497"/>
      <c r="L232" s="461"/>
      <c r="M232" s="461"/>
      <c r="N232" s="479"/>
      <c r="O232" s="485"/>
      <c r="P232" s="485"/>
      <c r="Q232" s="500"/>
      <c r="R232" s="479"/>
      <c r="S232" s="485"/>
      <c r="T232" s="485"/>
      <c r="U232" s="485"/>
      <c r="V232" s="113" t="s">
        <v>199</v>
      </c>
      <c r="W232" s="138">
        <v>834</v>
      </c>
      <c r="X232" s="116" t="s">
        <v>206</v>
      </c>
      <c r="Y232" s="138">
        <v>648</v>
      </c>
      <c r="Z232" s="116" t="s">
        <v>207</v>
      </c>
      <c r="AA232" s="138">
        <v>7</v>
      </c>
      <c r="AB232" s="506"/>
    </row>
    <row r="233" spans="1:28" ht="33.75" x14ac:dyDescent="0.25">
      <c r="A233" s="299"/>
      <c r="B233" s="536"/>
      <c r="C233" s="479"/>
      <c r="D233" s="487"/>
      <c r="E233" s="461"/>
      <c r="F233" s="461"/>
      <c r="G233" s="461"/>
      <c r="H233" s="461"/>
      <c r="I233" s="461"/>
      <c r="J233" s="497"/>
      <c r="K233" s="497"/>
      <c r="L233" s="461"/>
      <c r="M233" s="461"/>
      <c r="N233" s="479"/>
      <c r="O233" s="485"/>
      <c r="P233" s="485"/>
      <c r="Q233" s="500"/>
      <c r="R233" s="479"/>
      <c r="S233" s="485"/>
      <c r="T233" s="485"/>
      <c r="U233" s="485"/>
      <c r="V233" s="113" t="s">
        <v>200</v>
      </c>
      <c r="W233" s="138">
        <v>70</v>
      </c>
      <c r="X233" s="113" t="s">
        <v>207</v>
      </c>
      <c r="Y233" s="138">
        <v>645</v>
      </c>
      <c r="Z233" s="116" t="s">
        <v>213</v>
      </c>
      <c r="AA233" s="138">
        <v>0</v>
      </c>
      <c r="AB233" s="506"/>
    </row>
    <row r="234" spans="1:28" ht="23.25" thickBot="1" x14ac:dyDescent="0.3">
      <c r="A234" s="299"/>
      <c r="B234" s="536"/>
      <c r="C234" s="480"/>
      <c r="D234" s="488"/>
      <c r="E234" s="462"/>
      <c r="F234" s="462"/>
      <c r="G234" s="462"/>
      <c r="H234" s="462"/>
      <c r="I234" s="462"/>
      <c r="J234" s="498"/>
      <c r="K234" s="498"/>
      <c r="L234" s="462"/>
      <c r="M234" s="462"/>
      <c r="N234" s="480"/>
      <c r="O234" s="486"/>
      <c r="P234" s="486"/>
      <c r="Q234" s="501"/>
      <c r="R234" s="480"/>
      <c r="S234" s="486"/>
      <c r="T234" s="486"/>
      <c r="U234" s="486"/>
      <c r="V234" s="114" t="s">
        <v>201</v>
      </c>
      <c r="W234" s="138">
        <v>0</v>
      </c>
      <c r="X234" s="114" t="s">
        <v>208</v>
      </c>
      <c r="Y234" s="138">
        <v>0</v>
      </c>
      <c r="Z234" s="114"/>
      <c r="AA234" s="200"/>
      <c r="AB234" s="507"/>
    </row>
    <row r="235" spans="1:28" ht="45" x14ac:dyDescent="0.25">
      <c r="A235" s="299"/>
      <c r="B235" s="536"/>
      <c r="C235" s="478" t="s">
        <v>176</v>
      </c>
      <c r="D235" s="63" t="s">
        <v>35</v>
      </c>
      <c r="E235" s="98">
        <v>5624</v>
      </c>
      <c r="F235" s="98">
        <v>5624</v>
      </c>
      <c r="G235" s="98">
        <v>5624</v>
      </c>
      <c r="H235" s="123"/>
      <c r="I235" s="195"/>
      <c r="J235" s="98">
        <v>1116</v>
      </c>
      <c r="K235" s="121">
        <v>4411</v>
      </c>
      <c r="L235" s="121"/>
      <c r="M235" s="121"/>
      <c r="N235" s="478" t="s">
        <v>176</v>
      </c>
      <c r="O235" s="484"/>
      <c r="P235" s="484"/>
      <c r="Q235" s="499" t="s">
        <v>224</v>
      </c>
      <c r="R235" s="478" t="s">
        <v>176</v>
      </c>
      <c r="S235" s="484">
        <v>2125</v>
      </c>
      <c r="T235" s="484">
        <v>2279</v>
      </c>
      <c r="U235" s="484">
        <v>7</v>
      </c>
      <c r="V235" s="112" t="s">
        <v>195</v>
      </c>
      <c r="W235" s="138">
        <v>254</v>
      </c>
      <c r="X235" s="115" t="s">
        <v>202</v>
      </c>
      <c r="Y235" s="138">
        <v>544</v>
      </c>
      <c r="Z235" s="115" t="s">
        <v>209</v>
      </c>
      <c r="AA235" s="138">
        <v>310</v>
      </c>
      <c r="AB235" s="505">
        <v>4411</v>
      </c>
    </row>
    <row r="236" spans="1:28" ht="67.5" x14ac:dyDescent="0.25">
      <c r="A236" s="299"/>
      <c r="B236" s="536"/>
      <c r="C236" s="479"/>
      <c r="D236" s="64" t="s">
        <v>36</v>
      </c>
      <c r="E236" s="195">
        <v>89245110</v>
      </c>
      <c r="F236" s="195">
        <v>93060400</v>
      </c>
      <c r="G236" s="195">
        <v>97840450</v>
      </c>
      <c r="H236" s="195"/>
      <c r="I236" s="195"/>
      <c r="J236" s="228">
        <v>62493750</v>
      </c>
      <c r="K236" s="182">
        <v>76823850</v>
      </c>
      <c r="L236" s="43"/>
      <c r="M236" s="43"/>
      <c r="N236" s="479"/>
      <c r="O236" s="485"/>
      <c r="P236" s="485"/>
      <c r="Q236" s="500"/>
      <c r="R236" s="479"/>
      <c r="S236" s="485"/>
      <c r="T236" s="485"/>
      <c r="U236" s="485"/>
      <c r="V236" s="113" t="s">
        <v>196</v>
      </c>
      <c r="W236" s="138">
        <v>1523</v>
      </c>
      <c r="X236" s="116" t="s">
        <v>203</v>
      </c>
      <c r="Y236" s="138">
        <v>1216</v>
      </c>
      <c r="Z236" s="116" t="s">
        <v>210</v>
      </c>
      <c r="AA236" s="138">
        <v>29</v>
      </c>
      <c r="AB236" s="506"/>
    </row>
    <row r="237" spans="1:28" ht="33.75" x14ac:dyDescent="0.25">
      <c r="A237" s="299"/>
      <c r="B237" s="536"/>
      <c r="C237" s="479"/>
      <c r="D237" s="118" t="s">
        <v>37</v>
      </c>
      <c r="E237" s="100"/>
      <c r="F237" s="195"/>
      <c r="G237" s="195"/>
      <c r="H237" s="195"/>
      <c r="I237" s="195"/>
      <c r="J237" s="228"/>
      <c r="K237" s="43"/>
      <c r="L237" s="43"/>
      <c r="M237" s="43"/>
      <c r="N237" s="479"/>
      <c r="O237" s="485"/>
      <c r="P237" s="485"/>
      <c r="Q237" s="500"/>
      <c r="R237" s="479"/>
      <c r="S237" s="485"/>
      <c r="T237" s="485"/>
      <c r="U237" s="485"/>
      <c r="V237" s="113" t="s">
        <v>197</v>
      </c>
      <c r="W237" s="138">
        <v>284</v>
      </c>
      <c r="X237" s="116" t="s">
        <v>204</v>
      </c>
      <c r="Y237" s="138">
        <v>292</v>
      </c>
      <c r="Z237" s="116" t="s">
        <v>211</v>
      </c>
      <c r="AA237" s="138">
        <v>11</v>
      </c>
      <c r="AB237" s="506"/>
    </row>
    <row r="238" spans="1:28" ht="45" x14ac:dyDescent="0.25">
      <c r="A238" s="299"/>
      <c r="B238" s="536"/>
      <c r="C238" s="479"/>
      <c r="D238" s="64" t="s">
        <v>38</v>
      </c>
      <c r="E238" s="195">
        <v>6563700.0999999996</v>
      </c>
      <c r="F238" s="195">
        <v>6780753.4499999974</v>
      </c>
      <c r="G238" s="195">
        <v>6780753.4499999974</v>
      </c>
      <c r="H238" s="195"/>
      <c r="I238" s="195"/>
      <c r="J238" s="228">
        <v>2956913.3</v>
      </c>
      <c r="K238" s="184">
        <v>6775858.4500000002</v>
      </c>
      <c r="L238" s="43"/>
      <c r="M238" s="43"/>
      <c r="N238" s="479"/>
      <c r="O238" s="485"/>
      <c r="P238" s="485"/>
      <c r="Q238" s="500"/>
      <c r="R238" s="479"/>
      <c r="S238" s="485"/>
      <c r="T238" s="485"/>
      <c r="U238" s="485"/>
      <c r="V238" s="113" t="s">
        <v>198</v>
      </c>
      <c r="W238" s="138">
        <v>785</v>
      </c>
      <c r="X238" s="116" t="s">
        <v>205</v>
      </c>
      <c r="Y238" s="138">
        <v>1319</v>
      </c>
      <c r="Z238" s="116" t="s">
        <v>212</v>
      </c>
      <c r="AA238" s="138">
        <v>4019</v>
      </c>
      <c r="AB238" s="506"/>
    </row>
    <row r="239" spans="1:28" ht="22.5" x14ac:dyDescent="0.25">
      <c r="A239" s="299"/>
      <c r="B239" s="536"/>
      <c r="C239" s="479"/>
      <c r="D239" s="487"/>
      <c r="E239" s="461"/>
      <c r="F239" s="461"/>
      <c r="G239" s="461"/>
      <c r="H239" s="461"/>
      <c r="I239" s="461"/>
      <c r="J239" s="497"/>
      <c r="K239" s="497"/>
      <c r="L239" s="461"/>
      <c r="M239" s="461"/>
      <c r="N239" s="479"/>
      <c r="O239" s="485"/>
      <c r="P239" s="485"/>
      <c r="Q239" s="500"/>
      <c r="R239" s="479"/>
      <c r="S239" s="485"/>
      <c r="T239" s="485"/>
      <c r="U239" s="485"/>
      <c r="V239" s="113" t="s">
        <v>199</v>
      </c>
      <c r="W239" s="138">
        <v>1488</v>
      </c>
      <c r="X239" s="116" t="s">
        <v>206</v>
      </c>
      <c r="Y239" s="138">
        <v>641</v>
      </c>
      <c r="Z239" s="116" t="s">
        <v>207</v>
      </c>
      <c r="AA239" s="138">
        <v>42</v>
      </c>
      <c r="AB239" s="506"/>
    </row>
    <row r="240" spans="1:28" ht="33.75" x14ac:dyDescent="0.25">
      <c r="A240" s="299"/>
      <c r="B240" s="536"/>
      <c r="C240" s="479"/>
      <c r="D240" s="487"/>
      <c r="E240" s="461"/>
      <c r="F240" s="461"/>
      <c r="G240" s="461"/>
      <c r="H240" s="461"/>
      <c r="I240" s="461"/>
      <c r="J240" s="497"/>
      <c r="K240" s="497"/>
      <c r="L240" s="461"/>
      <c r="M240" s="461"/>
      <c r="N240" s="479"/>
      <c r="O240" s="485"/>
      <c r="P240" s="485"/>
      <c r="Q240" s="500"/>
      <c r="R240" s="479"/>
      <c r="S240" s="485"/>
      <c r="T240" s="485"/>
      <c r="U240" s="485"/>
      <c r="V240" s="113" t="s">
        <v>200</v>
      </c>
      <c r="W240" s="138">
        <v>77</v>
      </c>
      <c r="X240" s="113" t="s">
        <v>207</v>
      </c>
      <c r="Y240" s="138">
        <v>399</v>
      </c>
      <c r="Z240" s="116" t="s">
        <v>213</v>
      </c>
      <c r="AA240" s="138">
        <v>0</v>
      </c>
      <c r="AB240" s="506"/>
    </row>
    <row r="241" spans="1:28" ht="23.25" thickBot="1" x14ac:dyDescent="0.3">
      <c r="A241" s="299"/>
      <c r="B241" s="536"/>
      <c r="C241" s="480"/>
      <c r="D241" s="488"/>
      <c r="E241" s="462"/>
      <c r="F241" s="462"/>
      <c r="G241" s="462"/>
      <c r="H241" s="462"/>
      <c r="I241" s="462"/>
      <c r="J241" s="498"/>
      <c r="K241" s="498"/>
      <c r="L241" s="462"/>
      <c r="M241" s="462"/>
      <c r="N241" s="480"/>
      <c r="O241" s="486"/>
      <c r="P241" s="486"/>
      <c r="Q241" s="501"/>
      <c r="R241" s="480"/>
      <c r="S241" s="486"/>
      <c r="T241" s="486"/>
      <c r="U241" s="486"/>
      <c r="V241" s="114" t="s">
        <v>201</v>
      </c>
      <c r="W241" s="138">
        <v>0</v>
      </c>
      <c r="X241" s="114" t="s">
        <v>208</v>
      </c>
      <c r="Y241" s="138">
        <v>0</v>
      </c>
      <c r="Z241" s="114"/>
      <c r="AA241" s="200"/>
      <c r="AB241" s="507"/>
    </row>
    <row r="242" spans="1:28" ht="45" x14ac:dyDescent="0.25">
      <c r="A242" s="299"/>
      <c r="B242" s="536"/>
      <c r="C242" s="478" t="s">
        <v>177</v>
      </c>
      <c r="D242" s="63" t="s">
        <v>35</v>
      </c>
      <c r="E242" s="98">
        <v>2369</v>
      </c>
      <c r="F242" s="98">
        <v>2369</v>
      </c>
      <c r="G242" s="98">
        <v>2369</v>
      </c>
      <c r="H242" s="123"/>
      <c r="I242" s="195"/>
      <c r="J242" s="98">
        <v>496</v>
      </c>
      <c r="K242" s="121">
        <v>776</v>
      </c>
      <c r="L242" s="121"/>
      <c r="M242" s="121"/>
      <c r="N242" s="478" t="s">
        <v>177</v>
      </c>
      <c r="O242" s="484"/>
      <c r="P242" s="484"/>
      <c r="Q242" s="499" t="s">
        <v>224</v>
      </c>
      <c r="R242" s="478" t="s">
        <v>177</v>
      </c>
      <c r="S242" s="484">
        <v>357</v>
      </c>
      <c r="T242" s="484">
        <v>419</v>
      </c>
      <c r="U242" s="484">
        <v>0</v>
      </c>
      <c r="V242" s="112" t="s">
        <v>195</v>
      </c>
      <c r="W242" s="138">
        <v>0</v>
      </c>
      <c r="X242" s="115" t="s">
        <v>202</v>
      </c>
      <c r="Y242" s="138">
        <v>0</v>
      </c>
      <c r="Z242" s="115" t="s">
        <v>209</v>
      </c>
      <c r="AA242" s="138">
        <v>15</v>
      </c>
      <c r="AB242" s="505">
        <v>776</v>
      </c>
    </row>
    <row r="243" spans="1:28" ht="67.5" x14ac:dyDescent="0.25">
      <c r="A243" s="299"/>
      <c r="B243" s="536"/>
      <c r="C243" s="479"/>
      <c r="D243" s="64" t="s">
        <v>36</v>
      </c>
      <c r="E243" s="195">
        <v>89245110</v>
      </c>
      <c r="F243" s="195">
        <v>93060400</v>
      </c>
      <c r="G243" s="195">
        <v>97840450</v>
      </c>
      <c r="H243" s="195"/>
      <c r="I243" s="195"/>
      <c r="J243" s="228">
        <v>62493750</v>
      </c>
      <c r="K243" s="182">
        <v>76823850</v>
      </c>
      <c r="L243" s="43"/>
      <c r="M243" s="43"/>
      <c r="N243" s="479"/>
      <c r="O243" s="485"/>
      <c r="P243" s="485"/>
      <c r="Q243" s="500"/>
      <c r="R243" s="479"/>
      <c r="S243" s="485"/>
      <c r="T243" s="485"/>
      <c r="U243" s="485"/>
      <c r="V243" s="113" t="s">
        <v>196</v>
      </c>
      <c r="W243" s="138">
        <v>1</v>
      </c>
      <c r="X243" s="116" t="s">
        <v>203</v>
      </c>
      <c r="Y243" s="138">
        <v>0</v>
      </c>
      <c r="Z243" s="116" t="s">
        <v>210</v>
      </c>
      <c r="AA243" s="138">
        <v>63</v>
      </c>
      <c r="AB243" s="506"/>
    </row>
    <row r="244" spans="1:28" ht="33.75" x14ac:dyDescent="0.25">
      <c r="A244" s="299"/>
      <c r="B244" s="536"/>
      <c r="C244" s="479"/>
      <c r="D244" s="118" t="s">
        <v>37</v>
      </c>
      <c r="E244" s="100"/>
      <c r="F244" s="195"/>
      <c r="G244" s="195"/>
      <c r="H244" s="195"/>
      <c r="I244" s="195"/>
      <c r="J244" s="228"/>
      <c r="K244" s="43"/>
      <c r="L244" s="43"/>
      <c r="M244" s="43"/>
      <c r="N244" s="479"/>
      <c r="O244" s="485"/>
      <c r="P244" s="485"/>
      <c r="Q244" s="500"/>
      <c r="R244" s="479"/>
      <c r="S244" s="485"/>
      <c r="T244" s="485"/>
      <c r="U244" s="485"/>
      <c r="V244" s="113" t="s">
        <v>197</v>
      </c>
      <c r="W244" s="138">
        <v>70</v>
      </c>
      <c r="X244" s="116" t="s">
        <v>204</v>
      </c>
      <c r="Y244" s="138">
        <v>106</v>
      </c>
      <c r="Z244" s="116" t="s">
        <v>211</v>
      </c>
      <c r="AA244" s="138">
        <v>0</v>
      </c>
      <c r="AB244" s="506"/>
    </row>
    <row r="245" spans="1:28" ht="45" x14ac:dyDescent="0.25">
      <c r="A245" s="299"/>
      <c r="B245" s="536"/>
      <c r="C245" s="479"/>
      <c r="D245" s="64" t="s">
        <v>38</v>
      </c>
      <c r="E245" s="195">
        <v>6563700.0999999996</v>
      </c>
      <c r="F245" s="195">
        <v>6780753.4499999974</v>
      </c>
      <c r="G245" s="195">
        <v>6780753.4499999974</v>
      </c>
      <c r="H245" s="195"/>
      <c r="I245" s="195"/>
      <c r="J245" s="228">
        <v>2956913.3</v>
      </c>
      <c r="K245" s="184">
        <v>6775858.4500000002</v>
      </c>
      <c r="L245" s="43"/>
      <c r="M245" s="43"/>
      <c r="N245" s="479"/>
      <c r="O245" s="485"/>
      <c r="P245" s="485"/>
      <c r="Q245" s="500"/>
      <c r="R245" s="479"/>
      <c r="S245" s="485"/>
      <c r="T245" s="485"/>
      <c r="U245" s="485"/>
      <c r="V245" s="113" t="s">
        <v>198</v>
      </c>
      <c r="W245" s="138">
        <v>229</v>
      </c>
      <c r="X245" s="116" t="s">
        <v>205</v>
      </c>
      <c r="Y245" s="138">
        <v>35</v>
      </c>
      <c r="Z245" s="116" t="s">
        <v>212</v>
      </c>
      <c r="AA245" s="138">
        <v>683</v>
      </c>
      <c r="AB245" s="506"/>
    </row>
    <row r="246" spans="1:28" ht="22.5" x14ac:dyDescent="0.25">
      <c r="A246" s="299"/>
      <c r="B246" s="536"/>
      <c r="C246" s="479"/>
      <c r="D246" s="487"/>
      <c r="E246" s="461"/>
      <c r="F246" s="461"/>
      <c r="G246" s="461"/>
      <c r="H246" s="461"/>
      <c r="I246" s="461"/>
      <c r="J246" s="497"/>
      <c r="K246" s="497"/>
      <c r="L246" s="461"/>
      <c r="M246" s="461"/>
      <c r="N246" s="479"/>
      <c r="O246" s="485"/>
      <c r="P246" s="485"/>
      <c r="Q246" s="500"/>
      <c r="R246" s="479"/>
      <c r="S246" s="485"/>
      <c r="T246" s="485"/>
      <c r="U246" s="485"/>
      <c r="V246" s="113" t="s">
        <v>199</v>
      </c>
      <c r="W246" s="138">
        <v>455</v>
      </c>
      <c r="X246" s="116" t="s">
        <v>206</v>
      </c>
      <c r="Y246" s="138">
        <v>559</v>
      </c>
      <c r="Z246" s="116" t="s">
        <v>207</v>
      </c>
      <c r="AA246" s="138">
        <v>15</v>
      </c>
      <c r="AB246" s="506"/>
    </row>
    <row r="247" spans="1:28" ht="33.75" x14ac:dyDescent="0.25">
      <c r="A247" s="299"/>
      <c r="B247" s="536"/>
      <c r="C247" s="479"/>
      <c r="D247" s="487"/>
      <c r="E247" s="461"/>
      <c r="F247" s="461"/>
      <c r="G247" s="461"/>
      <c r="H247" s="461"/>
      <c r="I247" s="461"/>
      <c r="J247" s="497"/>
      <c r="K247" s="497"/>
      <c r="L247" s="461"/>
      <c r="M247" s="461"/>
      <c r="N247" s="479"/>
      <c r="O247" s="485"/>
      <c r="P247" s="485"/>
      <c r="Q247" s="500"/>
      <c r="R247" s="479"/>
      <c r="S247" s="485"/>
      <c r="T247" s="485"/>
      <c r="U247" s="485"/>
      <c r="V247" s="113" t="s">
        <v>200</v>
      </c>
      <c r="W247" s="138">
        <v>21</v>
      </c>
      <c r="X247" s="113" t="s">
        <v>207</v>
      </c>
      <c r="Y247" s="138">
        <v>76</v>
      </c>
      <c r="Z247" s="116" t="s">
        <v>213</v>
      </c>
      <c r="AA247" s="138">
        <v>0</v>
      </c>
      <c r="AB247" s="506"/>
    </row>
    <row r="248" spans="1:28" ht="23.25" thickBot="1" x14ac:dyDescent="0.3">
      <c r="A248" s="299"/>
      <c r="B248" s="536"/>
      <c r="C248" s="480"/>
      <c r="D248" s="488"/>
      <c r="E248" s="462"/>
      <c r="F248" s="462"/>
      <c r="G248" s="462"/>
      <c r="H248" s="462"/>
      <c r="I248" s="462"/>
      <c r="J248" s="498"/>
      <c r="K248" s="498"/>
      <c r="L248" s="462"/>
      <c r="M248" s="462"/>
      <c r="N248" s="480"/>
      <c r="O248" s="486"/>
      <c r="P248" s="486"/>
      <c r="Q248" s="501"/>
      <c r="R248" s="480"/>
      <c r="S248" s="486"/>
      <c r="T248" s="486"/>
      <c r="U248" s="486"/>
      <c r="V248" s="114" t="s">
        <v>201</v>
      </c>
      <c r="W248" s="138">
        <v>0</v>
      </c>
      <c r="X248" s="114" t="s">
        <v>208</v>
      </c>
      <c r="Y248" s="138">
        <v>0</v>
      </c>
      <c r="Z248" s="114"/>
      <c r="AA248" s="200"/>
      <c r="AB248" s="507"/>
    </row>
    <row r="249" spans="1:28" ht="45" x14ac:dyDescent="0.25">
      <c r="A249" s="299"/>
      <c r="B249" s="536"/>
      <c r="C249" s="478" t="s">
        <v>178</v>
      </c>
      <c r="D249" s="63" t="s">
        <v>35</v>
      </c>
      <c r="E249" s="98">
        <v>2613</v>
      </c>
      <c r="F249" s="98">
        <v>2613</v>
      </c>
      <c r="G249" s="98">
        <v>2613</v>
      </c>
      <c r="H249" s="123"/>
      <c r="I249" s="195"/>
      <c r="J249" s="98">
        <v>360</v>
      </c>
      <c r="K249" s="121">
        <v>1007</v>
      </c>
      <c r="L249" s="121"/>
      <c r="M249" s="121"/>
      <c r="N249" s="478" t="s">
        <v>178</v>
      </c>
      <c r="O249" s="484"/>
      <c r="P249" s="484"/>
      <c r="Q249" s="499" t="s">
        <v>224</v>
      </c>
      <c r="R249" s="478" t="s">
        <v>178</v>
      </c>
      <c r="S249" s="484">
        <v>439</v>
      </c>
      <c r="T249" s="484">
        <v>568</v>
      </c>
      <c r="U249" s="484">
        <v>0</v>
      </c>
      <c r="V249" s="112" t="s">
        <v>195</v>
      </c>
      <c r="W249" s="138">
        <v>0</v>
      </c>
      <c r="X249" s="115" t="s">
        <v>202</v>
      </c>
      <c r="Y249" s="138">
        <v>0</v>
      </c>
      <c r="Z249" s="115" t="s">
        <v>209</v>
      </c>
      <c r="AA249" s="138">
        <v>56</v>
      </c>
      <c r="AB249" s="505">
        <v>1007</v>
      </c>
    </row>
    <row r="250" spans="1:28" ht="67.5" x14ac:dyDescent="0.25">
      <c r="A250" s="299"/>
      <c r="B250" s="536"/>
      <c r="C250" s="479"/>
      <c r="D250" s="64" t="s">
        <v>36</v>
      </c>
      <c r="E250" s="195">
        <v>89245110</v>
      </c>
      <c r="F250" s="195">
        <v>93060400</v>
      </c>
      <c r="G250" s="195">
        <v>97840450</v>
      </c>
      <c r="H250" s="195"/>
      <c r="I250" s="195"/>
      <c r="J250" s="228">
        <v>62493750</v>
      </c>
      <c r="K250" s="182">
        <v>76823850</v>
      </c>
      <c r="L250" s="43"/>
      <c r="M250" s="43"/>
      <c r="N250" s="479"/>
      <c r="O250" s="485"/>
      <c r="P250" s="485"/>
      <c r="Q250" s="500"/>
      <c r="R250" s="479"/>
      <c r="S250" s="485"/>
      <c r="T250" s="485"/>
      <c r="U250" s="485"/>
      <c r="V250" s="113" t="s">
        <v>196</v>
      </c>
      <c r="W250" s="138">
        <v>119</v>
      </c>
      <c r="X250" s="116" t="s">
        <v>203</v>
      </c>
      <c r="Y250" s="138">
        <v>100</v>
      </c>
      <c r="Z250" s="116" t="s">
        <v>210</v>
      </c>
      <c r="AA250" s="138">
        <v>5</v>
      </c>
      <c r="AB250" s="506"/>
    </row>
    <row r="251" spans="1:28" ht="33.75" x14ac:dyDescent="0.25">
      <c r="A251" s="299"/>
      <c r="B251" s="536"/>
      <c r="C251" s="479"/>
      <c r="D251" s="118" t="s">
        <v>37</v>
      </c>
      <c r="E251" s="101"/>
      <c r="F251" s="195"/>
      <c r="G251" s="195"/>
      <c r="H251" s="195"/>
      <c r="I251" s="195"/>
      <c r="J251" s="228"/>
      <c r="K251" s="43"/>
      <c r="L251" s="43"/>
      <c r="M251" s="43"/>
      <c r="N251" s="479"/>
      <c r="O251" s="485"/>
      <c r="P251" s="485"/>
      <c r="Q251" s="500"/>
      <c r="R251" s="479"/>
      <c r="S251" s="485"/>
      <c r="T251" s="485"/>
      <c r="U251" s="485"/>
      <c r="V251" s="113" t="s">
        <v>197</v>
      </c>
      <c r="W251" s="138">
        <v>7</v>
      </c>
      <c r="X251" s="116" t="s">
        <v>204</v>
      </c>
      <c r="Y251" s="138">
        <v>0</v>
      </c>
      <c r="Z251" s="116" t="s">
        <v>211</v>
      </c>
      <c r="AA251" s="138">
        <v>0</v>
      </c>
      <c r="AB251" s="506"/>
    </row>
    <row r="252" spans="1:28" ht="45" x14ac:dyDescent="0.25">
      <c r="A252" s="299"/>
      <c r="B252" s="536"/>
      <c r="C252" s="479"/>
      <c r="D252" s="64" t="s">
        <v>38</v>
      </c>
      <c r="E252" s="195">
        <v>6563700.0999999996</v>
      </c>
      <c r="F252" s="195">
        <v>6780753.4499999974</v>
      </c>
      <c r="G252" s="195">
        <v>6780753.4499999974</v>
      </c>
      <c r="H252" s="195"/>
      <c r="I252" s="195"/>
      <c r="J252" s="228">
        <v>2956913.3</v>
      </c>
      <c r="K252" s="184">
        <v>6775858.4500000002</v>
      </c>
      <c r="L252" s="43"/>
      <c r="M252" s="43"/>
      <c r="N252" s="479"/>
      <c r="O252" s="485"/>
      <c r="P252" s="485"/>
      <c r="Q252" s="500"/>
      <c r="R252" s="479"/>
      <c r="S252" s="485"/>
      <c r="T252" s="485"/>
      <c r="U252" s="485"/>
      <c r="V252" s="113" t="s">
        <v>198</v>
      </c>
      <c r="W252" s="138">
        <v>146</v>
      </c>
      <c r="X252" s="116" t="s">
        <v>205</v>
      </c>
      <c r="Y252" s="138">
        <v>1</v>
      </c>
      <c r="Z252" s="116" t="s">
        <v>212</v>
      </c>
      <c r="AA252" s="138">
        <v>942</v>
      </c>
      <c r="AB252" s="506"/>
    </row>
    <row r="253" spans="1:28" ht="22.5" x14ac:dyDescent="0.25">
      <c r="A253" s="299"/>
      <c r="B253" s="536"/>
      <c r="C253" s="479"/>
      <c r="D253" s="487"/>
      <c r="E253" s="461"/>
      <c r="F253" s="461"/>
      <c r="G253" s="461"/>
      <c r="H253" s="461"/>
      <c r="I253" s="461"/>
      <c r="J253" s="497"/>
      <c r="K253" s="497"/>
      <c r="L253" s="461"/>
      <c r="M253" s="461"/>
      <c r="N253" s="479"/>
      <c r="O253" s="485"/>
      <c r="P253" s="485"/>
      <c r="Q253" s="500"/>
      <c r="R253" s="479"/>
      <c r="S253" s="485"/>
      <c r="T253" s="485"/>
      <c r="U253" s="485"/>
      <c r="V253" s="113" t="s">
        <v>199</v>
      </c>
      <c r="W253" s="138">
        <v>672</v>
      </c>
      <c r="X253" s="116" t="s">
        <v>206</v>
      </c>
      <c r="Y253" s="138">
        <v>773</v>
      </c>
      <c r="Z253" s="116" t="s">
        <v>207</v>
      </c>
      <c r="AA253" s="138">
        <v>4</v>
      </c>
      <c r="AB253" s="506"/>
    </row>
    <row r="254" spans="1:28" ht="33.75" x14ac:dyDescent="0.25">
      <c r="A254" s="299"/>
      <c r="B254" s="536"/>
      <c r="C254" s="479"/>
      <c r="D254" s="487"/>
      <c r="E254" s="461"/>
      <c r="F254" s="461"/>
      <c r="G254" s="461"/>
      <c r="H254" s="461"/>
      <c r="I254" s="461"/>
      <c r="J254" s="497"/>
      <c r="K254" s="497"/>
      <c r="L254" s="461"/>
      <c r="M254" s="461"/>
      <c r="N254" s="479"/>
      <c r="O254" s="485"/>
      <c r="P254" s="485"/>
      <c r="Q254" s="500"/>
      <c r="R254" s="479"/>
      <c r="S254" s="485"/>
      <c r="T254" s="485"/>
      <c r="U254" s="485"/>
      <c r="V254" s="113" t="s">
        <v>200</v>
      </c>
      <c r="W254" s="138">
        <v>63</v>
      </c>
      <c r="X254" s="113" t="s">
        <v>207</v>
      </c>
      <c r="Y254" s="138">
        <v>133</v>
      </c>
      <c r="Z254" s="116" t="s">
        <v>213</v>
      </c>
      <c r="AA254" s="138">
        <v>0</v>
      </c>
      <c r="AB254" s="506"/>
    </row>
    <row r="255" spans="1:28" ht="23.25" thickBot="1" x14ac:dyDescent="0.3">
      <c r="A255" s="299"/>
      <c r="B255" s="536"/>
      <c r="C255" s="480"/>
      <c r="D255" s="488"/>
      <c r="E255" s="462"/>
      <c r="F255" s="462"/>
      <c r="G255" s="462"/>
      <c r="H255" s="462"/>
      <c r="I255" s="462"/>
      <c r="J255" s="498"/>
      <c r="K255" s="498"/>
      <c r="L255" s="462"/>
      <c r="M255" s="462"/>
      <c r="N255" s="480"/>
      <c r="O255" s="486"/>
      <c r="P255" s="486"/>
      <c r="Q255" s="501"/>
      <c r="R255" s="480"/>
      <c r="S255" s="486"/>
      <c r="T255" s="486"/>
      <c r="U255" s="486"/>
      <c r="V255" s="114" t="s">
        <v>201</v>
      </c>
      <c r="W255" s="138">
        <v>0</v>
      </c>
      <c r="X255" s="114" t="s">
        <v>208</v>
      </c>
      <c r="Y255" s="138">
        <v>0</v>
      </c>
      <c r="Z255" s="114"/>
      <c r="AA255" s="200"/>
      <c r="AB255" s="507"/>
    </row>
    <row r="256" spans="1:28" ht="45" x14ac:dyDescent="0.25">
      <c r="A256" s="299"/>
      <c r="B256" s="536"/>
      <c r="C256" s="478" t="s">
        <v>179</v>
      </c>
      <c r="D256" s="63" t="s">
        <v>35</v>
      </c>
      <c r="E256" s="98">
        <v>6200</v>
      </c>
      <c r="F256" s="98">
        <v>6200</v>
      </c>
      <c r="G256" s="98">
        <v>6200</v>
      </c>
      <c r="H256" s="123"/>
      <c r="I256" s="195"/>
      <c r="J256" s="98">
        <v>1790</v>
      </c>
      <c r="K256" s="121">
        <v>4177</v>
      </c>
      <c r="L256" s="121"/>
      <c r="M256" s="121"/>
      <c r="N256" s="478" t="s">
        <v>179</v>
      </c>
      <c r="O256" s="484"/>
      <c r="P256" s="484"/>
      <c r="Q256" s="499" t="s">
        <v>224</v>
      </c>
      <c r="R256" s="478" t="s">
        <v>179</v>
      </c>
      <c r="S256" s="484">
        <v>1744</v>
      </c>
      <c r="T256" s="484">
        <v>2431</v>
      </c>
      <c r="U256" s="484">
        <v>2</v>
      </c>
      <c r="V256" s="112" t="s">
        <v>195</v>
      </c>
      <c r="W256" s="138">
        <v>344</v>
      </c>
      <c r="X256" s="115" t="s">
        <v>202</v>
      </c>
      <c r="Y256" s="138">
        <v>520</v>
      </c>
      <c r="Z256" s="115" t="s">
        <v>209</v>
      </c>
      <c r="AA256" s="138">
        <v>202</v>
      </c>
      <c r="AB256" s="505">
        <v>4177</v>
      </c>
    </row>
    <row r="257" spans="1:28" ht="67.5" x14ac:dyDescent="0.25">
      <c r="A257" s="299"/>
      <c r="B257" s="536"/>
      <c r="C257" s="479"/>
      <c r="D257" s="64" t="s">
        <v>36</v>
      </c>
      <c r="E257" s="195">
        <v>89245110</v>
      </c>
      <c r="F257" s="195">
        <v>93060400</v>
      </c>
      <c r="G257" s="195">
        <v>97840450</v>
      </c>
      <c r="H257" s="195"/>
      <c r="I257" s="195"/>
      <c r="J257" s="228">
        <v>62493750</v>
      </c>
      <c r="K257" s="182">
        <v>76823850</v>
      </c>
      <c r="L257" s="43"/>
      <c r="M257" s="43"/>
      <c r="N257" s="479"/>
      <c r="O257" s="485"/>
      <c r="P257" s="485"/>
      <c r="Q257" s="500"/>
      <c r="R257" s="479"/>
      <c r="S257" s="485"/>
      <c r="T257" s="485"/>
      <c r="U257" s="485"/>
      <c r="V257" s="113" t="s">
        <v>196</v>
      </c>
      <c r="W257" s="138">
        <v>747</v>
      </c>
      <c r="X257" s="116" t="s">
        <v>203</v>
      </c>
      <c r="Y257" s="138">
        <v>625</v>
      </c>
      <c r="Z257" s="116" t="s">
        <v>210</v>
      </c>
      <c r="AA257" s="138">
        <v>12</v>
      </c>
      <c r="AB257" s="506"/>
    </row>
    <row r="258" spans="1:28" ht="33.75" x14ac:dyDescent="0.25">
      <c r="A258" s="299"/>
      <c r="B258" s="536"/>
      <c r="C258" s="479"/>
      <c r="D258" s="118" t="s">
        <v>37</v>
      </c>
      <c r="E258" s="100"/>
      <c r="F258" s="195"/>
      <c r="G258" s="195"/>
      <c r="H258" s="195"/>
      <c r="I258" s="195"/>
      <c r="J258" s="228"/>
      <c r="K258" s="43"/>
      <c r="L258" s="43"/>
      <c r="M258" s="43"/>
      <c r="N258" s="479"/>
      <c r="O258" s="485"/>
      <c r="P258" s="485"/>
      <c r="Q258" s="500"/>
      <c r="R258" s="479"/>
      <c r="S258" s="485"/>
      <c r="T258" s="485"/>
      <c r="U258" s="485"/>
      <c r="V258" s="113" t="s">
        <v>197</v>
      </c>
      <c r="W258" s="138">
        <v>94</v>
      </c>
      <c r="X258" s="116" t="s">
        <v>204</v>
      </c>
      <c r="Y258" s="138">
        <v>53</v>
      </c>
      <c r="Z258" s="116" t="s">
        <v>211</v>
      </c>
      <c r="AA258" s="138">
        <v>3</v>
      </c>
      <c r="AB258" s="506"/>
    </row>
    <row r="259" spans="1:28" ht="45" x14ac:dyDescent="0.25">
      <c r="A259" s="299"/>
      <c r="B259" s="536"/>
      <c r="C259" s="479"/>
      <c r="D259" s="64" t="s">
        <v>38</v>
      </c>
      <c r="E259" s="195">
        <v>6563700.0999999996</v>
      </c>
      <c r="F259" s="195">
        <v>6780753.4499999974</v>
      </c>
      <c r="G259" s="195">
        <v>6780753.4499999974</v>
      </c>
      <c r="H259" s="195"/>
      <c r="I259" s="195"/>
      <c r="J259" s="228">
        <v>2956913.3</v>
      </c>
      <c r="K259" s="184">
        <v>6775858.4500000002</v>
      </c>
      <c r="L259" s="43"/>
      <c r="M259" s="43"/>
      <c r="N259" s="479"/>
      <c r="O259" s="485"/>
      <c r="P259" s="485"/>
      <c r="Q259" s="500"/>
      <c r="R259" s="479"/>
      <c r="S259" s="485"/>
      <c r="T259" s="485"/>
      <c r="U259" s="485"/>
      <c r="V259" s="113" t="s">
        <v>198</v>
      </c>
      <c r="W259" s="138">
        <v>496</v>
      </c>
      <c r="X259" s="116" t="s">
        <v>205</v>
      </c>
      <c r="Y259" s="138">
        <v>2085</v>
      </c>
      <c r="Z259" s="116" t="s">
        <v>212</v>
      </c>
      <c r="AA259" s="138">
        <v>3926</v>
      </c>
      <c r="AB259" s="506"/>
    </row>
    <row r="260" spans="1:28" ht="22.5" x14ac:dyDescent="0.25">
      <c r="A260" s="299"/>
      <c r="B260" s="536"/>
      <c r="C260" s="479"/>
      <c r="D260" s="487"/>
      <c r="E260" s="461"/>
      <c r="F260" s="461"/>
      <c r="G260" s="461"/>
      <c r="H260" s="461"/>
      <c r="I260" s="461"/>
      <c r="J260" s="497"/>
      <c r="K260" s="497"/>
      <c r="L260" s="461"/>
      <c r="M260" s="461"/>
      <c r="N260" s="479"/>
      <c r="O260" s="485"/>
      <c r="P260" s="485"/>
      <c r="Q260" s="500"/>
      <c r="R260" s="479"/>
      <c r="S260" s="485"/>
      <c r="T260" s="485"/>
      <c r="U260" s="485"/>
      <c r="V260" s="113" t="s">
        <v>199</v>
      </c>
      <c r="W260" s="138">
        <v>2322</v>
      </c>
      <c r="X260" s="116" t="s">
        <v>206</v>
      </c>
      <c r="Y260" s="138">
        <v>465</v>
      </c>
      <c r="Z260" s="116" t="s">
        <v>207</v>
      </c>
      <c r="AA260" s="138">
        <v>34</v>
      </c>
      <c r="AB260" s="506"/>
    </row>
    <row r="261" spans="1:28" ht="33.75" x14ac:dyDescent="0.25">
      <c r="A261" s="299"/>
      <c r="B261" s="536"/>
      <c r="C261" s="479"/>
      <c r="D261" s="487"/>
      <c r="E261" s="461"/>
      <c r="F261" s="461"/>
      <c r="G261" s="461"/>
      <c r="H261" s="461"/>
      <c r="I261" s="461"/>
      <c r="J261" s="497"/>
      <c r="K261" s="497"/>
      <c r="L261" s="461"/>
      <c r="M261" s="461"/>
      <c r="N261" s="479"/>
      <c r="O261" s="485"/>
      <c r="P261" s="485"/>
      <c r="Q261" s="500"/>
      <c r="R261" s="479"/>
      <c r="S261" s="485"/>
      <c r="T261" s="485"/>
      <c r="U261" s="485"/>
      <c r="V261" s="113" t="s">
        <v>200</v>
      </c>
      <c r="W261" s="138">
        <v>174</v>
      </c>
      <c r="X261" s="113" t="s">
        <v>207</v>
      </c>
      <c r="Y261" s="138">
        <v>429</v>
      </c>
      <c r="Z261" s="116" t="s">
        <v>213</v>
      </c>
      <c r="AA261" s="138">
        <v>0</v>
      </c>
      <c r="AB261" s="506"/>
    </row>
    <row r="262" spans="1:28" ht="23.25" thickBot="1" x14ac:dyDescent="0.3">
      <c r="A262" s="299"/>
      <c r="B262" s="536"/>
      <c r="C262" s="480"/>
      <c r="D262" s="488"/>
      <c r="E262" s="462"/>
      <c r="F262" s="462"/>
      <c r="G262" s="462"/>
      <c r="H262" s="462"/>
      <c r="I262" s="462"/>
      <c r="J262" s="498"/>
      <c r="K262" s="498"/>
      <c r="L262" s="462"/>
      <c r="M262" s="462"/>
      <c r="N262" s="480"/>
      <c r="O262" s="486"/>
      <c r="P262" s="486"/>
      <c r="Q262" s="501"/>
      <c r="R262" s="480"/>
      <c r="S262" s="486"/>
      <c r="T262" s="486"/>
      <c r="U262" s="486"/>
      <c r="V262" s="114" t="s">
        <v>201</v>
      </c>
      <c r="W262" s="138">
        <v>0</v>
      </c>
      <c r="X262" s="114" t="s">
        <v>208</v>
      </c>
      <c r="Y262" s="138">
        <v>0</v>
      </c>
      <c r="Z262" s="114"/>
      <c r="AA262" s="200"/>
      <c r="AB262" s="507"/>
    </row>
    <row r="263" spans="1:28" ht="45" x14ac:dyDescent="0.25">
      <c r="A263" s="299"/>
      <c r="B263" s="536"/>
      <c r="C263" s="478" t="s">
        <v>180</v>
      </c>
      <c r="D263" s="63" t="s">
        <v>35</v>
      </c>
      <c r="E263" s="98">
        <v>2520</v>
      </c>
      <c r="F263" s="98">
        <v>2520</v>
      </c>
      <c r="G263" s="98">
        <v>2520</v>
      </c>
      <c r="H263" s="123"/>
      <c r="I263" s="195"/>
      <c r="J263" s="98">
        <v>171</v>
      </c>
      <c r="K263" s="121">
        <v>541</v>
      </c>
      <c r="L263" s="121"/>
      <c r="M263" s="121"/>
      <c r="N263" s="478" t="s">
        <v>180</v>
      </c>
      <c r="O263" s="484"/>
      <c r="P263" s="484"/>
      <c r="Q263" s="499" t="s">
        <v>224</v>
      </c>
      <c r="R263" s="478" t="s">
        <v>180</v>
      </c>
      <c r="S263" s="484">
        <v>241</v>
      </c>
      <c r="T263" s="484">
        <v>300</v>
      </c>
      <c r="U263" s="484">
        <v>0</v>
      </c>
      <c r="V263" s="112" t="s">
        <v>195</v>
      </c>
      <c r="W263" s="138">
        <v>0</v>
      </c>
      <c r="X263" s="115" t="s">
        <v>202</v>
      </c>
      <c r="Y263" s="138">
        <v>0</v>
      </c>
      <c r="Z263" s="115" t="s">
        <v>209</v>
      </c>
      <c r="AA263" s="138">
        <v>23</v>
      </c>
      <c r="AB263" s="505">
        <v>541</v>
      </c>
    </row>
    <row r="264" spans="1:28" ht="67.5" x14ac:dyDescent="0.25">
      <c r="A264" s="299"/>
      <c r="B264" s="536"/>
      <c r="C264" s="479"/>
      <c r="D264" s="64" t="s">
        <v>36</v>
      </c>
      <c r="E264" s="195">
        <v>89245110</v>
      </c>
      <c r="F264" s="195">
        <v>93060400</v>
      </c>
      <c r="G264" s="195">
        <v>97840450</v>
      </c>
      <c r="H264" s="195"/>
      <c r="I264" s="195"/>
      <c r="J264" s="228">
        <v>62493750</v>
      </c>
      <c r="K264" s="182">
        <v>76823850</v>
      </c>
      <c r="L264" s="43"/>
      <c r="M264" s="43"/>
      <c r="N264" s="479"/>
      <c r="O264" s="485"/>
      <c r="P264" s="485"/>
      <c r="Q264" s="500"/>
      <c r="R264" s="479"/>
      <c r="S264" s="485"/>
      <c r="T264" s="485"/>
      <c r="U264" s="485"/>
      <c r="V264" s="113" t="s">
        <v>196</v>
      </c>
      <c r="W264" s="138">
        <v>98</v>
      </c>
      <c r="X264" s="116" t="s">
        <v>203</v>
      </c>
      <c r="Y264" s="138">
        <v>178</v>
      </c>
      <c r="Z264" s="116" t="s">
        <v>210</v>
      </c>
      <c r="AA264" s="138">
        <v>1</v>
      </c>
      <c r="AB264" s="506"/>
    </row>
    <row r="265" spans="1:28" ht="33.75" x14ac:dyDescent="0.25">
      <c r="A265" s="299"/>
      <c r="B265" s="536"/>
      <c r="C265" s="479"/>
      <c r="D265" s="118" t="s">
        <v>37</v>
      </c>
      <c r="E265" s="100"/>
      <c r="F265" s="195"/>
      <c r="G265" s="195"/>
      <c r="H265" s="195"/>
      <c r="I265" s="195"/>
      <c r="J265" s="228"/>
      <c r="K265" s="43"/>
      <c r="L265" s="43"/>
      <c r="M265" s="43"/>
      <c r="N265" s="479"/>
      <c r="O265" s="485"/>
      <c r="P265" s="485"/>
      <c r="Q265" s="500"/>
      <c r="R265" s="479"/>
      <c r="S265" s="485"/>
      <c r="T265" s="485"/>
      <c r="U265" s="485"/>
      <c r="V265" s="113" t="s">
        <v>197</v>
      </c>
      <c r="W265" s="138">
        <v>73</v>
      </c>
      <c r="X265" s="116" t="s">
        <v>204</v>
      </c>
      <c r="Y265" s="138">
        <v>0</v>
      </c>
      <c r="Z265" s="116" t="s">
        <v>211</v>
      </c>
      <c r="AA265" s="138">
        <v>1</v>
      </c>
      <c r="AB265" s="506"/>
    </row>
    <row r="266" spans="1:28" ht="45" x14ac:dyDescent="0.25">
      <c r="A266" s="299"/>
      <c r="B266" s="536"/>
      <c r="C266" s="479"/>
      <c r="D266" s="64" t="s">
        <v>38</v>
      </c>
      <c r="E266" s="195">
        <v>6563700.0999999996</v>
      </c>
      <c r="F266" s="195">
        <v>6780753.4499999974</v>
      </c>
      <c r="G266" s="195">
        <v>6780753.4499999974</v>
      </c>
      <c r="H266" s="195"/>
      <c r="I266" s="195"/>
      <c r="J266" s="228">
        <v>2956913.3</v>
      </c>
      <c r="K266" s="184">
        <v>6775858.4500000002</v>
      </c>
      <c r="L266" s="43"/>
      <c r="M266" s="43"/>
      <c r="N266" s="479"/>
      <c r="O266" s="485"/>
      <c r="P266" s="485"/>
      <c r="Q266" s="500"/>
      <c r="R266" s="479"/>
      <c r="S266" s="485"/>
      <c r="T266" s="485"/>
      <c r="U266" s="485"/>
      <c r="V266" s="113" t="s">
        <v>198</v>
      </c>
      <c r="W266" s="138">
        <v>96</v>
      </c>
      <c r="X266" s="116" t="s">
        <v>205</v>
      </c>
      <c r="Y266" s="138">
        <v>108</v>
      </c>
      <c r="Z266" s="116" t="s">
        <v>212</v>
      </c>
      <c r="AA266" s="138">
        <v>514</v>
      </c>
      <c r="AB266" s="506"/>
    </row>
    <row r="267" spans="1:28" ht="22.5" x14ac:dyDescent="0.25">
      <c r="A267" s="299"/>
      <c r="B267" s="536"/>
      <c r="C267" s="479"/>
      <c r="D267" s="487"/>
      <c r="E267" s="461"/>
      <c r="F267" s="461"/>
      <c r="G267" s="461"/>
      <c r="H267" s="461"/>
      <c r="I267" s="461"/>
      <c r="J267" s="497"/>
      <c r="K267" s="497"/>
      <c r="L267" s="461"/>
      <c r="M267" s="461"/>
      <c r="N267" s="479"/>
      <c r="O267" s="485"/>
      <c r="P267" s="485"/>
      <c r="Q267" s="500"/>
      <c r="R267" s="479"/>
      <c r="S267" s="485"/>
      <c r="T267" s="485"/>
      <c r="U267" s="485"/>
      <c r="V267" s="113" t="s">
        <v>199</v>
      </c>
      <c r="W267" s="138">
        <v>252</v>
      </c>
      <c r="X267" s="116" t="s">
        <v>206</v>
      </c>
      <c r="Y267" s="138">
        <v>255</v>
      </c>
      <c r="Z267" s="116" t="s">
        <v>207</v>
      </c>
      <c r="AA267" s="138">
        <v>2</v>
      </c>
      <c r="AB267" s="506"/>
    </row>
    <row r="268" spans="1:28" ht="33.75" x14ac:dyDescent="0.25">
      <c r="A268" s="299"/>
      <c r="B268" s="536"/>
      <c r="C268" s="479"/>
      <c r="D268" s="487"/>
      <c r="E268" s="461"/>
      <c r="F268" s="461"/>
      <c r="G268" s="461"/>
      <c r="H268" s="461"/>
      <c r="I268" s="461"/>
      <c r="J268" s="497"/>
      <c r="K268" s="497"/>
      <c r="L268" s="461"/>
      <c r="M268" s="461"/>
      <c r="N268" s="479"/>
      <c r="O268" s="485"/>
      <c r="P268" s="485"/>
      <c r="Q268" s="500"/>
      <c r="R268" s="479"/>
      <c r="S268" s="485"/>
      <c r="T268" s="485"/>
      <c r="U268" s="485"/>
      <c r="V268" s="113" t="s">
        <v>200</v>
      </c>
      <c r="W268" s="138">
        <v>22</v>
      </c>
      <c r="X268" s="113" t="s">
        <v>207</v>
      </c>
      <c r="Y268" s="138">
        <v>0</v>
      </c>
      <c r="Z268" s="116" t="s">
        <v>213</v>
      </c>
      <c r="AA268" s="138">
        <v>0</v>
      </c>
      <c r="AB268" s="506"/>
    </row>
    <row r="269" spans="1:28" ht="23.25" thickBot="1" x14ac:dyDescent="0.3">
      <c r="A269" s="299"/>
      <c r="B269" s="536"/>
      <c r="C269" s="480"/>
      <c r="D269" s="488"/>
      <c r="E269" s="462"/>
      <c r="F269" s="462"/>
      <c r="G269" s="462"/>
      <c r="H269" s="462"/>
      <c r="I269" s="462"/>
      <c r="J269" s="498"/>
      <c r="K269" s="498"/>
      <c r="L269" s="462"/>
      <c r="M269" s="462"/>
      <c r="N269" s="480"/>
      <c r="O269" s="486"/>
      <c r="P269" s="486"/>
      <c r="Q269" s="501"/>
      <c r="R269" s="480"/>
      <c r="S269" s="486"/>
      <c r="T269" s="486"/>
      <c r="U269" s="486"/>
      <c r="V269" s="114" t="s">
        <v>201</v>
      </c>
      <c r="W269" s="138">
        <v>0</v>
      </c>
      <c r="X269" s="114" t="s">
        <v>208</v>
      </c>
      <c r="Y269" s="138">
        <v>0</v>
      </c>
      <c r="Z269" s="114"/>
      <c r="AA269" s="200"/>
      <c r="AB269" s="507"/>
    </row>
    <row r="270" spans="1:28" ht="45" x14ac:dyDescent="0.25">
      <c r="A270" s="299"/>
      <c r="B270" s="536"/>
      <c r="C270" s="478" t="s">
        <v>181</v>
      </c>
      <c r="D270" s="63" t="s">
        <v>35</v>
      </c>
      <c r="E270" s="98">
        <v>8998</v>
      </c>
      <c r="F270" s="98">
        <v>8998</v>
      </c>
      <c r="G270" s="98">
        <v>8998</v>
      </c>
      <c r="H270" s="123"/>
      <c r="I270" s="195"/>
      <c r="J270" s="98">
        <v>1148</v>
      </c>
      <c r="K270" s="121">
        <v>2421</v>
      </c>
      <c r="L270" s="121"/>
      <c r="M270" s="121"/>
      <c r="N270" s="478" t="s">
        <v>181</v>
      </c>
      <c r="O270" s="484"/>
      <c r="P270" s="484"/>
      <c r="Q270" s="499" t="s">
        <v>224</v>
      </c>
      <c r="R270" s="478" t="s">
        <v>181</v>
      </c>
      <c r="S270" s="484">
        <v>1266</v>
      </c>
      <c r="T270" s="484">
        <v>1153</v>
      </c>
      <c r="U270" s="484">
        <v>2</v>
      </c>
      <c r="V270" s="112" t="s">
        <v>195</v>
      </c>
      <c r="W270" s="138">
        <v>55</v>
      </c>
      <c r="X270" s="115" t="s">
        <v>202</v>
      </c>
      <c r="Y270" s="138">
        <v>83</v>
      </c>
      <c r="Z270" s="115" t="s">
        <v>209</v>
      </c>
      <c r="AA270" s="138">
        <v>139</v>
      </c>
      <c r="AB270" s="505">
        <v>2421</v>
      </c>
    </row>
    <row r="271" spans="1:28" ht="67.5" x14ac:dyDescent="0.25">
      <c r="A271" s="299"/>
      <c r="B271" s="536"/>
      <c r="C271" s="479"/>
      <c r="D271" s="64" t="s">
        <v>36</v>
      </c>
      <c r="E271" s="195">
        <v>89245110</v>
      </c>
      <c r="F271" s="195">
        <v>93060400</v>
      </c>
      <c r="G271" s="195">
        <v>97840450</v>
      </c>
      <c r="H271" s="195"/>
      <c r="I271" s="195"/>
      <c r="J271" s="228">
        <v>62493750</v>
      </c>
      <c r="K271" s="182">
        <v>76823850</v>
      </c>
      <c r="L271" s="43"/>
      <c r="M271" s="43"/>
      <c r="N271" s="479"/>
      <c r="O271" s="485"/>
      <c r="P271" s="485"/>
      <c r="Q271" s="500"/>
      <c r="R271" s="479"/>
      <c r="S271" s="485"/>
      <c r="T271" s="485"/>
      <c r="U271" s="485"/>
      <c r="V271" s="113" t="s">
        <v>196</v>
      </c>
      <c r="W271" s="138">
        <v>1516</v>
      </c>
      <c r="X271" s="116" t="s">
        <v>203</v>
      </c>
      <c r="Y271" s="138">
        <v>1498</v>
      </c>
      <c r="Z271" s="116" t="s">
        <v>210</v>
      </c>
      <c r="AA271" s="138">
        <v>7</v>
      </c>
      <c r="AB271" s="506"/>
    </row>
    <row r="272" spans="1:28" ht="33.75" x14ac:dyDescent="0.25">
      <c r="A272" s="299"/>
      <c r="B272" s="536"/>
      <c r="C272" s="479"/>
      <c r="D272" s="118" t="s">
        <v>37</v>
      </c>
      <c r="E272" s="99"/>
      <c r="F272" s="195"/>
      <c r="G272" s="195"/>
      <c r="H272" s="195"/>
      <c r="I272" s="195"/>
      <c r="J272" s="228"/>
      <c r="K272" s="43"/>
      <c r="L272" s="43"/>
      <c r="M272" s="43"/>
      <c r="N272" s="479"/>
      <c r="O272" s="485"/>
      <c r="P272" s="485"/>
      <c r="Q272" s="500"/>
      <c r="R272" s="479"/>
      <c r="S272" s="485"/>
      <c r="T272" s="485"/>
      <c r="U272" s="485"/>
      <c r="V272" s="113" t="s">
        <v>197</v>
      </c>
      <c r="W272" s="138">
        <v>359</v>
      </c>
      <c r="X272" s="116" t="s">
        <v>204</v>
      </c>
      <c r="Y272" s="138">
        <v>44</v>
      </c>
      <c r="Z272" s="116" t="s">
        <v>211</v>
      </c>
      <c r="AA272" s="138">
        <v>1</v>
      </c>
      <c r="AB272" s="506"/>
    </row>
    <row r="273" spans="1:28" ht="45" x14ac:dyDescent="0.25">
      <c r="A273" s="299"/>
      <c r="B273" s="536"/>
      <c r="C273" s="479"/>
      <c r="D273" s="64" t="s">
        <v>38</v>
      </c>
      <c r="E273" s="195">
        <v>6563700.0999999996</v>
      </c>
      <c r="F273" s="195">
        <v>6780753.4499999974</v>
      </c>
      <c r="G273" s="195">
        <v>6780753.4499999974</v>
      </c>
      <c r="H273" s="195"/>
      <c r="I273" s="195"/>
      <c r="J273" s="228">
        <v>2956913.3</v>
      </c>
      <c r="K273" s="184">
        <v>6775858.4500000002</v>
      </c>
      <c r="L273" s="43"/>
      <c r="M273" s="43"/>
      <c r="N273" s="479"/>
      <c r="O273" s="485"/>
      <c r="P273" s="485"/>
      <c r="Q273" s="500"/>
      <c r="R273" s="479"/>
      <c r="S273" s="485"/>
      <c r="T273" s="485"/>
      <c r="U273" s="485"/>
      <c r="V273" s="113" t="s">
        <v>198</v>
      </c>
      <c r="W273" s="138">
        <v>209</v>
      </c>
      <c r="X273" s="116" t="s">
        <v>205</v>
      </c>
      <c r="Y273" s="138">
        <v>17</v>
      </c>
      <c r="Z273" s="116" t="s">
        <v>212</v>
      </c>
      <c r="AA273" s="138">
        <v>2257</v>
      </c>
      <c r="AB273" s="506"/>
    </row>
    <row r="274" spans="1:28" ht="22.5" x14ac:dyDescent="0.25">
      <c r="A274" s="299"/>
      <c r="B274" s="536"/>
      <c r="C274" s="479"/>
      <c r="D274" s="487"/>
      <c r="E274" s="461"/>
      <c r="F274" s="461"/>
      <c r="G274" s="461"/>
      <c r="H274" s="461"/>
      <c r="I274" s="461"/>
      <c r="J274" s="497"/>
      <c r="K274" s="497"/>
      <c r="L274" s="461"/>
      <c r="M274" s="461"/>
      <c r="N274" s="479"/>
      <c r="O274" s="485"/>
      <c r="P274" s="485"/>
      <c r="Q274" s="500"/>
      <c r="R274" s="479"/>
      <c r="S274" s="485"/>
      <c r="T274" s="485"/>
      <c r="U274" s="485"/>
      <c r="V274" s="113" t="s">
        <v>199</v>
      </c>
      <c r="W274" s="138">
        <v>272</v>
      </c>
      <c r="X274" s="116" t="s">
        <v>206</v>
      </c>
      <c r="Y274" s="138">
        <v>352</v>
      </c>
      <c r="Z274" s="116" t="s">
        <v>207</v>
      </c>
      <c r="AA274" s="138">
        <v>17</v>
      </c>
      <c r="AB274" s="506"/>
    </row>
    <row r="275" spans="1:28" ht="33.75" x14ac:dyDescent="0.25">
      <c r="A275" s="299"/>
      <c r="B275" s="536"/>
      <c r="C275" s="479"/>
      <c r="D275" s="487"/>
      <c r="E275" s="461"/>
      <c r="F275" s="461"/>
      <c r="G275" s="461"/>
      <c r="H275" s="461"/>
      <c r="I275" s="461"/>
      <c r="J275" s="497"/>
      <c r="K275" s="497"/>
      <c r="L275" s="461"/>
      <c r="M275" s="461"/>
      <c r="N275" s="479"/>
      <c r="O275" s="485"/>
      <c r="P275" s="485"/>
      <c r="Q275" s="500"/>
      <c r="R275" s="479"/>
      <c r="S275" s="485"/>
      <c r="T275" s="485"/>
      <c r="U275" s="485"/>
      <c r="V275" s="113" t="s">
        <v>200</v>
      </c>
      <c r="W275" s="138">
        <v>10</v>
      </c>
      <c r="X275" s="113" t="s">
        <v>207</v>
      </c>
      <c r="Y275" s="138">
        <v>427</v>
      </c>
      <c r="Z275" s="116" t="s">
        <v>213</v>
      </c>
      <c r="AA275" s="138">
        <v>0</v>
      </c>
      <c r="AB275" s="506"/>
    </row>
    <row r="276" spans="1:28" ht="23.25" thickBot="1" x14ac:dyDescent="0.3">
      <c r="A276" s="299"/>
      <c r="B276" s="536"/>
      <c r="C276" s="480"/>
      <c r="D276" s="488"/>
      <c r="E276" s="462"/>
      <c r="F276" s="462"/>
      <c r="G276" s="462"/>
      <c r="H276" s="462"/>
      <c r="I276" s="462"/>
      <c r="J276" s="498"/>
      <c r="K276" s="498"/>
      <c r="L276" s="462"/>
      <c r="M276" s="462"/>
      <c r="N276" s="480"/>
      <c r="O276" s="486"/>
      <c r="P276" s="486"/>
      <c r="Q276" s="501"/>
      <c r="R276" s="480"/>
      <c r="S276" s="486"/>
      <c r="T276" s="486"/>
      <c r="U276" s="486"/>
      <c r="V276" s="114" t="s">
        <v>201</v>
      </c>
      <c r="W276" s="138">
        <v>0</v>
      </c>
      <c r="X276" s="114" t="s">
        <v>208</v>
      </c>
      <c r="Y276" s="138">
        <v>0</v>
      </c>
      <c r="Z276" s="114"/>
      <c r="AA276" s="200"/>
      <c r="AB276" s="507"/>
    </row>
    <row r="277" spans="1:28" ht="45" x14ac:dyDescent="0.25">
      <c r="A277" s="299"/>
      <c r="B277" s="536"/>
      <c r="C277" s="478" t="s">
        <v>182</v>
      </c>
      <c r="D277" s="63" t="s">
        <v>35</v>
      </c>
      <c r="E277" s="98">
        <v>15503</v>
      </c>
      <c r="F277" s="98">
        <v>15503</v>
      </c>
      <c r="G277" s="98">
        <v>15503</v>
      </c>
      <c r="H277" s="123"/>
      <c r="I277" s="195"/>
      <c r="J277" s="98">
        <v>607</v>
      </c>
      <c r="K277" s="121">
        <v>9662</v>
      </c>
      <c r="L277" s="121"/>
      <c r="M277" s="121"/>
      <c r="N277" s="478" t="s">
        <v>182</v>
      </c>
      <c r="O277" s="484"/>
      <c r="P277" s="484"/>
      <c r="Q277" s="499" t="s">
        <v>224</v>
      </c>
      <c r="R277" s="478" t="s">
        <v>182</v>
      </c>
      <c r="S277" s="484">
        <v>4665</v>
      </c>
      <c r="T277" s="484">
        <v>4992</v>
      </c>
      <c r="U277" s="484">
        <v>5</v>
      </c>
      <c r="V277" s="112" t="s">
        <v>195</v>
      </c>
      <c r="W277" s="138">
        <v>868</v>
      </c>
      <c r="X277" s="115" t="s">
        <v>202</v>
      </c>
      <c r="Y277" s="138">
        <v>3044</v>
      </c>
      <c r="Z277" s="115" t="s">
        <v>209</v>
      </c>
      <c r="AA277" s="138">
        <v>181</v>
      </c>
      <c r="AB277" s="505">
        <v>9662</v>
      </c>
    </row>
    <row r="278" spans="1:28" ht="67.5" x14ac:dyDescent="0.25">
      <c r="A278" s="299"/>
      <c r="B278" s="536"/>
      <c r="C278" s="479"/>
      <c r="D278" s="64" t="s">
        <v>36</v>
      </c>
      <c r="E278" s="195">
        <v>89245110</v>
      </c>
      <c r="F278" s="195">
        <v>93060400</v>
      </c>
      <c r="G278" s="195">
        <v>97840450</v>
      </c>
      <c r="H278" s="195"/>
      <c r="I278" s="195"/>
      <c r="J278" s="228">
        <v>62493750</v>
      </c>
      <c r="K278" s="182">
        <v>76823850</v>
      </c>
      <c r="L278" s="43"/>
      <c r="M278" s="39"/>
      <c r="N278" s="479"/>
      <c r="O278" s="485"/>
      <c r="P278" s="485"/>
      <c r="Q278" s="500"/>
      <c r="R278" s="479"/>
      <c r="S278" s="485"/>
      <c r="T278" s="485"/>
      <c r="U278" s="485"/>
      <c r="V278" s="113" t="s">
        <v>196</v>
      </c>
      <c r="W278" s="138">
        <v>6096</v>
      </c>
      <c r="X278" s="116" t="s">
        <v>203</v>
      </c>
      <c r="Y278" s="138">
        <v>4706</v>
      </c>
      <c r="Z278" s="116" t="s">
        <v>210</v>
      </c>
      <c r="AA278" s="138">
        <v>72</v>
      </c>
      <c r="AB278" s="506"/>
    </row>
    <row r="279" spans="1:28" ht="33.75" x14ac:dyDescent="0.25">
      <c r="A279" s="299"/>
      <c r="B279" s="536"/>
      <c r="C279" s="479"/>
      <c r="D279" s="118" t="s">
        <v>37</v>
      </c>
      <c r="E279" s="100"/>
      <c r="F279" s="195"/>
      <c r="G279" s="195"/>
      <c r="H279" s="195"/>
      <c r="I279" s="195"/>
      <c r="J279" s="228"/>
      <c r="K279" s="43"/>
      <c r="L279" s="43"/>
      <c r="M279" s="39"/>
      <c r="N279" s="479"/>
      <c r="O279" s="485"/>
      <c r="P279" s="485"/>
      <c r="Q279" s="500"/>
      <c r="R279" s="479"/>
      <c r="S279" s="485"/>
      <c r="T279" s="485"/>
      <c r="U279" s="485"/>
      <c r="V279" s="113" t="s">
        <v>197</v>
      </c>
      <c r="W279" s="138">
        <v>1613</v>
      </c>
      <c r="X279" s="116" t="s">
        <v>204</v>
      </c>
      <c r="Y279" s="138">
        <v>140</v>
      </c>
      <c r="Z279" s="116" t="s">
        <v>211</v>
      </c>
      <c r="AA279" s="138">
        <v>2</v>
      </c>
      <c r="AB279" s="506"/>
    </row>
    <row r="280" spans="1:28" ht="45" x14ac:dyDescent="0.25">
      <c r="A280" s="299"/>
      <c r="B280" s="536"/>
      <c r="C280" s="479"/>
      <c r="D280" s="64" t="s">
        <v>38</v>
      </c>
      <c r="E280" s="195">
        <v>6563700.0999999996</v>
      </c>
      <c r="F280" s="195">
        <v>6780753.4499999974</v>
      </c>
      <c r="G280" s="195">
        <v>6780753.4499999974</v>
      </c>
      <c r="H280" s="195"/>
      <c r="I280" s="195"/>
      <c r="J280" s="228">
        <v>2956913.3</v>
      </c>
      <c r="K280" s="184">
        <v>6775858.4500000002</v>
      </c>
      <c r="L280" s="43"/>
      <c r="M280" s="39"/>
      <c r="N280" s="479"/>
      <c r="O280" s="485"/>
      <c r="P280" s="485"/>
      <c r="Q280" s="500"/>
      <c r="R280" s="479"/>
      <c r="S280" s="485"/>
      <c r="T280" s="485"/>
      <c r="U280" s="485"/>
      <c r="V280" s="113" t="s">
        <v>198</v>
      </c>
      <c r="W280" s="138">
        <v>319</v>
      </c>
      <c r="X280" s="116" t="s">
        <v>205</v>
      </c>
      <c r="Y280" s="138">
        <v>226</v>
      </c>
      <c r="Z280" s="116" t="s">
        <v>212</v>
      </c>
      <c r="AA280" s="138">
        <v>9360</v>
      </c>
      <c r="AB280" s="506"/>
    </row>
    <row r="281" spans="1:28" ht="22.5" x14ac:dyDescent="0.25">
      <c r="A281" s="299"/>
      <c r="B281" s="536"/>
      <c r="C281" s="479"/>
      <c r="D281" s="487"/>
      <c r="E281" s="461"/>
      <c r="F281" s="461"/>
      <c r="G281" s="461"/>
      <c r="H281" s="461"/>
      <c r="I281" s="461"/>
      <c r="J281" s="497"/>
      <c r="K281" s="497"/>
      <c r="L281" s="461"/>
      <c r="M281" s="461"/>
      <c r="N281" s="479"/>
      <c r="O281" s="485"/>
      <c r="P281" s="485"/>
      <c r="Q281" s="500"/>
      <c r="R281" s="479"/>
      <c r="S281" s="485"/>
      <c r="T281" s="485"/>
      <c r="U281" s="485"/>
      <c r="V281" s="113" t="s">
        <v>199</v>
      </c>
      <c r="W281" s="138">
        <v>681</v>
      </c>
      <c r="X281" s="116" t="s">
        <v>206</v>
      </c>
      <c r="Y281" s="138">
        <v>809</v>
      </c>
      <c r="Z281" s="116" t="s">
        <v>207</v>
      </c>
      <c r="AA281" s="138">
        <v>47</v>
      </c>
      <c r="AB281" s="506"/>
    </row>
    <row r="282" spans="1:28" ht="33.75" x14ac:dyDescent="0.25">
      <c r="A282" s="299"/>
      <c r="B282" s="536"/>
      <c r="C282" s="479"/>
      <c r="D282" s="487"/>
      <c r="E282" s="461"/>
      <c r="F282" s="461"/>
      <c r="G282" s="461"/>
      <c r="H282" s="461"/>
      <c r="I282" s="461"/>
      <c r="J282" s="497"/>
      <c r="K282" s="497"/>
      <c r="L282" s="461"/>
      <c r="M282" s="461"/>
      <c r="N282" s="479"/>
      <c r="O282" s="485"/>
      <c r="P282" s="485"/>
      <c r="Q282" s="500"/>
      <c r="R282" s="479"/>
      <c r="S282" s="485"/>
      <c r="T282" s="485"/>
      <c r="U282" s="485"/>
      <c r="V282" s="113" t="s">
        <v>200</v>
      </c>
      <c r="W282" s="138">
        <v>82</v>
      </c>
      <c r="X282" s="113" t="s">
        <v>207</v>
      </c>
      <c r="Y282" s="138">
        <v>737</v>
      </c>
      <c r="Z282" s="116" t="s">
        <v>213</v>
      </c>
      <c r="AA282" s="138">
        <v>0</v>
      </c>
      <c r="AB282" s="506"/>
    </row>
    <row r="283" spans="1:28" ht="23.25" thickBot="1" x14ac:dyDescent="0.3">
      <c r="A283" s="299"/>
      <c r="B283" s="536"/>
      <c r="C283" s="480"/>
      <c r="D283" s="488"/>
      <c r="E283" s="462"/>
      <c r="F283" s="462"/>
      <c r="G283" s="462"/>
      <c r="H283" s="462"/>
      <c r="I283" s="462"/>
      <c r="J283" s="498"/>
      <c r="K283" s="498"/>
      <c r="L283" s="462"/>
      <c r="M283" s="462"/>
      <c r="N283" s="480"/>
      <c r="O283" s="486"/>
      <c r="P283" s="486"/>
      <c r="Q283" s="501"/>
      <c r="R283" s="480"/>
      <c r="S283" s="486"/>
      <c r="T283" s="486"/>
      <c r="U283" s="486"/>
      <c r="V283" s="114" t="s">
        <v>201</v>
      </c>
      <c r="W283" s="138">
        <v>3</v>
      </c>
      <c r="X283" s="114" t="s">
        <v>208</v>
      </c>
      <c r="Y283" s="138">
        <v>0</v>
      </c>
      <c r="Z283" s="114"/>
      <c r="AA283" s="200"/>
      <c r="AB283" s="507"/>
    </row>
    <row r="284" spans="1:28" ht="45" x14ac:dyDescent="0.25">
      <c r="A284" s="299"/>
      <c r="B284" s="536"/>
      <c r="C284" s="478" t="s">
        <v>183</v>
      </c>
      <c r="D284" s="63" t="s">
        <v>35</v>
      </c>
      <c r="E284" s="98">
        <v>355</v>
      </c>
      <c r="F284" s="98">
        <v>355</v>
      </c>
      <c r="G284" s="98">
        <v>355</v>
      </c>
      <c r="H284" s="123"/>
      <c r="I284" s="137"/>
      <c r="J284" s="98">
        <v>0</v>
      </c>
      <c r="K284" s="121">
        <v>51</v>
      </c>
      <c r="L284" s="121"/>
      <c r="M284" s="122"/>
      <c r="N284" s="478" t="s">
        <v>183</v>
      </c>
      <c r="O284" s="484"/>
      <c r="P284" s="484"/>
      <c r="Q284" s="499" t="s">
        <v>224</v>
      </c>
      <c r="R284" s="478" t="s">
        <v>183</v>
      </c>
      <c r="S284" s="484">
        <v>32</v>
      </c>
      <c r="T284" s="484">
        <v>19</v>
      </c>
      <c r="U284" s="484">
        <v>0</v>
      </c>
      <c r="V284" s="112" t="s">
        <v>195</v>
      </c>
      <c r="W284" s="138">
        <v>0</v>
      </c>
      <c r="X284" s="115" t="s">
        <v>202</v>
      </c>
      <c r="Y284" s="138">
        <v>0</v>
      </c>
      <c r="Z284" s="115" t="s">
        <v>209</v>
      </c>
      <c r="AA284" s="138">
        <v>0</v>
      </c>
      <c r="AB284" s="505">
        <v>51</v>
      </c>
    </row>
    <row r="285" spans="1:28" ht="67.5" x14ac:dyDescent="0.25">
      <c r="A285" s="299"/>
      <c r="B285" s="536"/>
      <c r="C285" s="479"/>
      <c r="D285" s="64" t="s">
        <v>36</v>
      </c>
      <c r="E285" s="195">
        <v>89245110</v>
      </c>
      <c r="F285" s="195">
        <v>93060400</v>
      </c>
      <c r="G285" s="195">
        <v>97840450</v>
      </c>
      <c r="H285" s="195"/>
      <c r="I285" s="195"/>
      <c r="J285" s="228">
        <v>62493750</v>
      </c>
      <c r="K285" s="182">
        <v>76823850</v>
      </c>
      <c r="L285" s="43"/>
      <c r="M285" s="39"/>
      <c r="N285" s="479"/>
      <c r="O285" s="485"/>
      <c r="P285" s="485"/>
      <c r="Q285" s="500"/>
      <c r="R285" s="479"/>
      <c r="S285" s="485"/>
      <c r="T285" s="485"/>
      <c r="U285" s="485"/>
      <c r="V285" s="113" t="s">
        <v>196</v>
      </c>
      <c r="W285" s="138">
        <v>0</v>
      </c>
      <c r="X285" s="116" t="s">
        <v>203</v>
      </c>
      <c r="Y285" s="138">
        <v>48</v>
      </c>
      <c r="Z285" s="116" t="s">
        <v>210</v>
      </c>
      <c r="AA285" s="138">
        <v>0</v>
      </c>
      <c r="AB285" s="506"/>
    </row>
    <row r="286" spans="1:28" ht="33.75" x14ac:dyDescent="0.25">
      <c r="A286" s="299"/>
      <c r="B286" s="536"/>
      <c r="C286" s="479"/>
      <c r="D286" s="118" t="s">
        <v>37</v>
      </c>
      <c r="E286" s="100"/>
      <c r="F286" s="195"/>
      <c r="G286" s="195"/>
      <c r="H286" s="195"/>
      <c r="I286" s="195"/>
      <c r="J286" s="228"/>
      <c r="K286" s="43"/>
      <c r="L286" s="43"/>
      <c r="M286" s="39"/>
      <c r="N286" s="479"/>
      <c r="O286" s="485"/>
      <c r="P286" s="485"/>
      <c r="Q286" s="500"/>
      <c r="R286" s="479"/>
      <c r="S286" s="485"/>
      <c r="T286" s="485"/>
      <c r="U286" s="485"/>
      <c r="V286" s="113" t="s">
        <v>197</v>
      </c>
      <c r="W286" s="138">
        <v>48</v>
      </c>
      <c r="X286" s="116" t="s">
        <v>204</v>
      </c>
      <c r="Y286" s="138">
        <v>0</v>
      </c>
      <c r="Z286" s="116" t="s">
        <v>211</v>
      </c>
      <c r="AA286" s="138">
        <v>0</v>
      </c>
      <c r="AB286" s="506"/>
    </row>
    <row r="287" spans="1:28" ht="45" x14ac:dyDescent="0.25">
      <c r="A287" s="299"/>
      <c r="B287" s="536"/>
      <c r="C287" s="479"/>
      <c r="D287" s="64" t="s">
        <v>38</v>
      </c>
      <c r="E287" s="195">
        <v>6563700.0999999996</v>
      </c>
      <c r="F287" s="195">
        <v>6780753.4499999974</v>
      </c>
      <c r="G287" s="195">
        <v>6780753.4499999974</v>
      </c>
      <c r="H287" s="195"/>
      <c r="I287" s="195"/>
      <c r="J287" s="228">
        <v>2956913.3</v>
      </c>
      <c r="K287" s="184">
        <v>6775858.4500000002</v>
      </c>
      <c r="L287" s="43"/>
      <c r="M287" s="39"/>
      <c r="N287" s="479"/>
      <c r="O287" s="485"/>
      <c r="P287" s="485"/>
      <c r="Q287" s="500"/>
      <c r="R287" s="479"/>
      <c r="S287" s="485"/>
      <c r="T287" s="485"/>
      <c r="U287" s="485"/>
      <c r="V287" s="113" t="s">
        <v>198</v>
      </c>
      <c r="W287" s="138">
        <v>1</v>
      </c>
      <c r="X287" s="116" t="s">
        <v>205</v>
      </c>
      <c r="Y287" s="138">
        <v>0</v>
      </c>
      <c r="Z287" s="116" t="s">
        <v>212</v>
      </c>
      <c r="AA287" s="138">
        <v>48</v>
      </c>
      <c r="AB287" s="506"/>
    </row>
    <row r="288" spans="1:28" ht="22.5" x14ac:dyDescent="0.25">
      <c r="A288" s="299"/>
      <c r="B288" s="536"/>
      <c r="C288" s="479"/>
      <c r="D288" s="487"/>
      <c r="E288" s="461"/>
      <c r="F288" s="461"/>
      <c r="G288" s="461"/>
      <c r="H288" s="461"/>
      <c r="I288" s="461"/>
      <c r="J288" s="497"/>
      <c r="K288" s="497"/>
      <c r="L288" s="461"/>
      <c r="M288" s="461"/>
      <c r="N288" s="479"/>
      <c r="O288" s="485"/>
      <c r="P288" s="485"/>
      <c r="Q288" s="500"/>
      <c r="R288" s="479"/>
      <c r="S288" s="485"/>
      <c r="T288" s="485"/>
      <c r="U288" s="485"/>
      <c r="V288" s="113" t="s">
        <v>199</v>
      </c>
      <c r="W288" s="138">
        <v>2</v>
      </c>
      <c r="X288" s="116" t="s">
        <v>206</v>
      </c>
      <c r="Y288" s="138">
        <v>3</v>
      </c>
      <c r="Z288" s="116" t="s">
        <v>207</v>
      </c>
      <c r="AA288" s="138">
        <v>3</v>
      </c>
      <c r="AB288" s="506"/>
    </row>
    <row r="289" spans="1:28" ht="33.75" x14ac:dyDescent="0.25">
      <c r="A289" s="299"/>
      <c r="B289" s="536"/>
      <c r="C289" s="479"/>
      <c r="D289" s="487"/>
      <c r="E289" s="461"/>
      <c r="F289" s="461"/>
      <c r="G289" s="461"/>
      <c r="H289" s="461"/>
      <c r="I289" s="461"/>
      <c r="J289" s="497"/>
      <c r="K289" s="497"/>
      <c r="L289" s="461"/>
      <c r="M289" s="461"/>
      <c r="N289" s="479"/>
      <c r="O289" s="485"/>
      <c r="P289" s="485"/>
      <c r="Q289" s="500"/>
      <c r="R289" s="479"/>
      <c r="S289" s="485"/>
      <c r="T289" s="485"/>
      <c r="U289" s="485"/>
      <c r="V289" s="113" t="s">
        <v>200</v>
      </c>
      <c r="W289" s="138">
        <v>0</v>
      </c>
      <c r="X289" s="113" t="s">
        <v>207</v>
      </c>
      <c r="Y289" s="138">
        <v>0</v>
      </c>
      <c r="Z289" s="116" t="s">
        <v>213</v>
      </c>
      <c r="AA289" s="138">
        <v>0</v>
      </c>
      <c r="AB289" s="506"/>
    </row>
    <row r="290" spans="1:28" ht="23.25" thickBot="1" x14ac:dyDescent="0.3">
      <c r="A290" s="299"/>
      <c r="B290" s="536"/>
      <c r="C290" s="480"/>
      <c r="D290" s="488"/>
      <c r="E290" s="462"/>
      <c r="F290" s="462"/>
      <c r="G290" s="462"/>
      <c r="H290" s="462"/>
      <c r="I290" s="462"/>
      <c r="J290" s="498"/>
      <c r="K290" s="498"/>
      <c r="L290" s="462"/>
      <c r="M290" s="462"/>
      <c r="N290" s="480"/>
      <c r="O290" s="486"/>
      <c r="P290" s="486"/>
      <c r="Q290" s="501"/>
      <c r="R290" s="480"/>
      <c r="S290" s="486"/>
      <c r="T290" s="486"/>
      <c r="U290" s="486"/>
      <c r="V290" s="114" t="s">
        <v>201</v>
      </c>
      <c r="W290" s="138">
        <v>0</v>
      </c>
      <c r="X290" s="114" t="s">
        <v>208</v>
      </c>
      <c r="Y290" s="138">
        <v>0</v>
      </c>
      <c r="Z290" s="114"/>
      <c r="AA290" s="138"/>
      <c r="AB290" s="507"/>
    </row>
    <row r="291" spans="1:28" x14ac:dyDescent="0.25">
      <c r="A291" s="299"/>
      <c r="B291" s="536"/>
      <c r="C291" s="508" t="s">
        <v>186</v>
      </c>
      <c r="D291" s="67" t="s">
        <v>106</v>
      </c>
      <c r="E291" s="126">
        <v>188750</v>
      </c>
      <c r="F291" s="126">
        <v>188750</v>
      </c>
      <c r="G291" s="126">
        <v>188750</v>
      </c>
      <c r="H291" s="126"/>
      <c r="I291" s="126"/>
      <c r="J291" s="126">
        <v>24128</v>
      </c>
      <c r="K291" s="126">
        <v>88395</v>
      </c>
      <c r="L291" s="121"/>
      <c r="M291" s="122"/>
      <c r="N291" s="484"/>
      <c r="O291" s="484"/>
      <c r="P291" s="484"/>
      <c r="Q291" s="484"/>
      <c r="R291" s="484"/>
      <c r="S291" s="484">
        <v>42116</v>
      </c>
      <c r="T291" s="484">
        <v>46201</v>
      </c>
      <c r="U291" s="484">
        <v>78</v>
      </c>
      <c r="V291" s="484"/>
      <c r="W291" s="484"/>
      <c r="X291" s="484"/>
      <c r="Y291" s="484"/>
      <c r="Z291" s="484"/>
      <c r="AA291" s="514"/>
      <c r="AB291" s="484">
        <v>88395</v>
      </c>
    </row>
    <row r="292" spans="1:28" ht="27" x14ac:dyDescent="0.25">
      <c r="A292" s="299"/>
      <c r="B292" s="536"/>
      <c r="C292" s="509"/>
      <c r="D292" s="119" t="s">
        <v>105</v>
      </c>
      <c r="E292" s="106">
        <v>1784902200</v>
      </c>
      <c r="F292" s="195">
        <v>1861208000</v>
      </c>
      <c r="G292" s="195">
        <v>1956809000</v>
      </c>
      <c r="H292" s="195"/>
      <c r="I292" s="195"/>
      <c r="J292" s="228">
        <v>1249875000</v>
      </c>
      <c r="K292" s="228">
        <v>1536477000</v>
      </c>
      <c r="L292" s="43"/>
      <c r="M292" s="39"/>
      <c r="N292" s="485"/>
      <c r="O292" s="485"/>
      <c r="P292" s="485"/>
      <c r="Q292" s="485"/>
      <c r="R292" s="485"/>
      <c r="S292" s="485"/>
      <c r="T292" s="485"/>
      <c r="U292" s="485"/>
      <c r="V292" s="485"/>
      <c r="W292" s="485"/>
      <c r="X292" s="485"/>
      <c r="Y292" s="485"/>
      <c r="Z292" s="485"/>
      <c r="AA292" s="515"/>
      <c r="AB292" s="485"/>
    </row>
    <row r="293" spans="1:28" ht="36.75" thickBot="1" x14ac:dyDescent="0.3">
      <c r="A293" s="299"/>
      <c r="B293" s="536"/>
      <c r="C293" s="510"/>
      <c r="D293" s="124" t="s">
        <v>194</v>
      </c>
      <c r="E293" s="127">
        <v>131274001.99999996</v>
      </c>
      <c r="F293" s="196">
        <v>135615069</v>
      </c>
      <c r="G293" s="196">
        <v>135615069</v>
      </c>
      <c r="H293" s="196"/>
      <c r="I293" s="196"/>
      <c r="J293" s="229">
        <v>59138265.999999978</v>
      </c>
      <c r="K293" s="229">
        <v>135517169.00000003</v>
      </c>
      <c r="L293" s="43"/>
      <c r="M293" s="42"/>
      <c r="N293" s="486"/>
      <c r="O293" s="486"/>
      <c r="P293" s="486"/>
      <c r="Q293" s="486"/>
      <c r="R293" s="486"/>
      <c r="S293" s="486"/>
      <c r="T293" s="486"/>
      <c r="U293" s="486"/>
      <c r="V293" s="486"/>
      <c r="W293" s="486"/>
      <c r="X293" s="486"/>
      <c r="Y293" s="486"/>
      <c r="Z293" s="486"/>
      <c r="AA293" s="516"/>
      <c r="AB293" s="486"/>
    </row>
    <row r="294" spans="1:28" ht="45" x14ac:dyDescent="0.25">
      <c r="A294" s="299"/>
      <c r="B294" s="536"/>
      <c r="C294" s="478" t="s">
        <v>188</v>
      </c>
      <c r="D294" s="63" t="s">
        <v>35</v>
      </c>
      <c r="E294" s="102">
        <v>22238</v>
      </c>
      <c r="F294" s="102">
        <v>22238</v>
      </c>
      <c r="G294" s="102">
        <v>22238</v>
      </c>
      <c r="H294" s="230"/>
      <c r="I294" s="137"/>
      <c r="J294" s="102">
        <v>756</v>
      </c>
      <c r="K294" s="121">
        <v>7690</v>
      </c>
      <c r="L294" s="43"/>
      <c r="M294" s="121"/>
      <c r="N294" s="324" t="s">
        <v>226</v>
      </c>
      <c r="O294" s="324" t="s">
        <v>225</v>
      </c>
      <c r="P294" s="484"/>
      <c r="Q294" s="484"/>
      <c r="R294" s="525" t="s">
        <v>227</v>
      </c>
      <c r="S294" s="484">
        <v>3872</v>
      </c>
      <c r="T294" s="484">
        <v>3817</v>
      </c>
      <c r="U294" s="484">
        <v>1</v>
      </c>
      <c r="V294" s="112" t="s">
        <v>195</v>
      </c>
      <c r="W294" s="138">
        <v>869</v>
      </c>
      <c r="X294" s="115" t="s">
        <v>202</v>
      </c>
      <c r="Y294" s="138">
        <v>826</v>
      </c>
      <c r="Z294" s="115" t="s">
        <v>209</v>
      </c>
      <c r="AA294" s="138">
        <v>198</v>
      </c>
      <c r="AB294" s="505">
        <v>7690</v>
      </c>
    </row>
    <row r="295" spans="1:28" ht="67.5" x14ac:dyDescent="0.25">
      <c r="A295" s="299"/>
      <c r="B295" s="536"/>
      <c r="C295" s="479"/>
      <c r="D295" s="64" t="s">
        <v>36</v>
      </c>
      <c r="E295" s="195">
        <v>207159960</v>
      </c>
      <c r="F295" s="195">
        <v>191898800</v>
      </c>
      <c r="G295" s="195">
        <v>187778600</v>
      </c>
      <c r="H295" s="195"/>
      <c r="I295" s="195"/>
      <c r="J295" s="228">
        <v>139335000</v>
      </c>
      <c r="K295" s="184">
        <v>170464600</v>
      </c>
      <c r="L295" s="461"/>
      <c r="M295" s="43"/>
      <c r="N295" s="325"/>
      <c r="O295" s="325"/>
      <c r="P295" s="485"/>
      <c r="Q295" s="485"/>
      <c r="R295" s="526"/>
      <c r="S295" s="485"/>
      <c r="T295" s="485"/>
      <c r="U295" s="485"/>
      <c r="V295" s="113" t="s">
        <v>196</v>
      </c>
      <c r="W295" s="138">
        <v>4920</v>
      </c>
      <c r="X295" s="116" t="s">
        <v>203</v>
      </c>
      <c r="Y295" s="138">
        <v>5461</v>
      </c>
      <c r="Z295" s="116" t="s">
        <v>210</v>
      </c>
      <c r="AA295" s="138">
        <v>16</v>
      </c>
      <c r="AB295" s="506"/>
    </row>
    <row r="296" spans="1:28" ht="33.75" x14ac:dyDescent="0.25">
      <c r="A296" s="299"/>
      <c r="B296" s="536"/>
      <c r="C296" s="479"/>
      <c r="D296" s="118" t="s">
        <v>37</v>
      </c>
      <c r="E296" s="99"/>
      <c r="F296" s="195"/>
      <c r="G296" s="195"/>
      <c r="H296" s="195"/>
      <c r="I296" s="195"/>
      <c r="J296" s="228"/>
      <c r="K296" s="43"/>
      <c r="L296" s="461"/>
      <c r="M296" s="43"/>
      <c r="N296" s="325"/>
      <c r="O296" s="325"/>
      <c r="P296" s="485"/>
      <c r="Q296" s="485"/>
      <c r="R296" s="526"/>
      <c r="S296" s="485"/>
      <c r="T296" s="485"/>
      <c r="U296" s="485"/>
      <c r="V296" s="113" t="s">
        <v>197</v>
      </c>
      <c r="W296" s="138">
        <v>689</v>
      </c>
      <c r="X296" s="116" t="s">
        <v>204</v>
      </c>
      <c r="Y296" s="138">
        <v>282</v>
      </c>
      <c r="Z296" s="116" t="s">
        <v>211</v>
      </c>
      <c r="AA296" s="138">
        <v>7</v>
      </c>
      <c r="AB296" s="506"/>
    </row>
    <row r="297" spans="1:28" ht="45.75" thickBot="1" x14ac:dyDescent="0.3">
      <c r="A297" s="299"/>
      <c r="B297" s="536"/>
      <c r="C297" s="479"/>
      <c r="D297" s="64" t="s">
        <v>38</v>
      </c>
      <c r="E297" s="195">
        <v>6610293.4000000004</v>
      </c>
      <c r="F297" s="195">
        <v>0</v>
      </c>
      <c r="G297" s="195">
        <v>0</v>
      </c>
      <c r="H297" s="195"/>
      <c r="I297" s="195"/>
      <c r="J297" s="228">
        <v>0</v>
      </c>
      <c r="K297" s="228">
        <v>0</v>
      </c>
      <c r="L297" s="462"/>
      <c r="M297" s="43"/>
      <c r="N297" s="325"/>
      <c r="O297" s="325"/>
      <c r="P297" s="485"/>
      <c r="Q297" s="485"/>
      <c r="R297" s="526"/>
      <c r="S297" s="485"/>
      <c r="T297" s="485"/>
      <c r="U297" s="485"/>
      <c r="V297" s="113" t="s">
        <v>198</v>
      </c>
      <c r="W297" s="138">
        <v>395</v>
      </c>
      <c r="X297" s="116" t="s">
        <v>205</v>
      </c>
      <c r="Y297" s="138">
        <v>149</v>
      </c>
      <c r="Z297" s="116" t="s">
        <v>212</v>
      </c>
      <c r="AA297" s="138">
        <v>7435</v>
      </c>
      <c r="AB297" s="506"/>
    </row>
    <row r="298" spans="1:28" ht="22.5" x14ac:dyDescent="0.25">
      <c r="A298" s="299"/>
      <c r="B298" s="536"/>
      <c r="C298" s="479"/>
      <c r="D298" s="487"/>
      <c r="E298" s="461"/>
      <c r="F298" s="461"/>
      <c r="G298" s="461"/>
      <c r="H298" s="461"/>
      <c r="I298" s="461"/>
      <c r="J298" s="497"/>
      <c r="K298" s="497"/>
      <c r="L298" s="497"/>
      <c r="M298" s="461"/>
      <c r="N298" s="325"/>
      <c r="O298" s="325"/>
      <c r="P298" s="485"/>
      <c r="Q298" s="485"/>
      <c r="R298" s="526"/>
      <c r="S298" s="485"/>
      <c r="T298" s="485"/>
      <c r="U298" s="485"/>
      <c r="V298" s="113" t="s">
        <v>199</v>
      </c>
      <c r="W298" s="138">
        <v>618</v>
      </c>
      <c r="X298" s="116" t="s">
        <v>206</v>
      </c>
      <c r="Y298" s="138">
        <v>307</v>
      </c>
      <c r="Z298" s="116" t="s">
        <v>207</v>
      </c>
      <c r="AA298" s="138">
        <v>34</v>
      </c>
      <c r="AB298" s="506"/>
    </row>
    <row r="299" spans="1:28" ht="33.75" x14ac:dyDescent="0.25">
      <c r="A299" s="299"/>
      <c r="B299" s="536"/>
      <c r="C299" s="479"/>
      <c r="D299" s="487"/>
      <c r="E299" s="461"/>
      <c r="F299" s="461"/>
      <c r="G299" s="461"/>
      <c r="H299" s="461"/>
      <c r="I299" s="461"/>
      <c r="J299" s="497"/>
      <c r="K299" s="497"/>
      <c r="L299" s="497"/>
      <c r="M299" s="461"/>
      <c r="N299" s="325"/>
      <c r="O299" s="325"/>
      <c r="P299" s="485"/>
      <c r="Q299" s="485"/>
      <c r="R299" s="526"/>
      <c r="S299" s="485"/>
      <c r="T299" s="485"/>
      <c r="U299" s="485"/>
      <c r="V299" s="113" t="s">
        <v>200</v>
      </c>
      <c r="W299" s="138">
        <v>199</v>
      </c>
      <c r="X299" s="113" t="s">
        <v>207</v>
      </c>
      <c r="Y299" s="138">
        <v>665</v>
      </c>
      <c r="Z299" s="116" t="s">
        <v>213</v>
      </c>
      <c r="AA299" s="138">
        <v>0</v>
      </c>
      <c r="AB299" s="506"/>
    </row>
    <row r="300" spans="1:28" ht="23.25" thickBot="1" x14ac:dyDescent="0.3">
      <c r="A300" s="299"/>
      <c r="B300" s="536"/>
      <c r="C300" s="480"/>
      <c r="D300" s="488"/>
      <c r="E300" s="462"/>
      <c r="F300" s="462"/>
      <c r="G300" s="462"/>
      <c r="H300" s="462"/>
      <c r="I300" s="462"/>
      <c r="J300" s="498"/>
      <c r="K300" s="498"/>
      <c r="L300" s="498"/>
      <c r="M300" s="462"/>
      <c r="N300" s="326"/>
      <c r="O300" s="326"/>
      <c r="P300" s="486"/>
      <c r="Q300" s="486"/>
      <c r="R300" s="527"/>
      <c r="S300" s="486"/>
      <c r="T300" s="486"/>
      <c r="U300" s="486"/>
      <c r="V300" s="114" t="s">
        <v>201</v>
      </c>
      <c r="W300" s="138">
        <v>0</v>
      </c>
      <c r="X300" s="114" t="s">
        <v>208</v>
      </c>
      <c r="Y300" s="138"/>
      <c r="Z300" s="114"/>
      <c r="AA300" s="197"/>
      <c r="AB300" s="507"/>
    </row>
    <row r="301" spans="1:28" ht="45" x14ac:dyDescent="0.25">
      <c r="A301" s="299"/>
      <c r="B301" s="536"/>
      <c r="C301" s="478" t="s">
        <v>187</v>
      </c>
      <c r="D301" s="63" t="s">
        <v>35</v>
      </c>
      <c r="E301" s="102">
        <v>25201</v>
      </c>
      <c r="F301" s="102">
        <v>25201</v>
      </c>
      <c r="G301" s="102">
        <v>25201</v>
      </c>
      <c r="H301" s="230"/>
      <c r="I301" s="137"/>
      <c r="J301" s="102">
        <v>4097</v>
      </c>
      <c r="K301" s="121">
        <v>12469</v>
      </c>
      <c r="L301" s="121"/>
      <c r="M301" s="121"/>
      <c r="N301" s="324" t="s">
        <v>228</v>
      </c>
      <c r="O301" s="324" t="s">
        <v>229</v>
      </c>
      <c r="P301" s="525"/>
      <c r="Q301" s="499" t="s">
        <v>224</v>
      </c>
      <c r="R301" s="525" t="s">
        <v>230</v>
      </c>
      <c r="S301" s="484">
        <v>5579</v>
      </c>
      <c r="T301" s="484">
        <v>6871</v>
      </c>
      <c r="U301" s="484">
        <v>19</v>
      </c>
      <c r="V301" s="112" t="s">
        <v>195</v>
      </c>
      <c r="W301" s="138">
        <v>704</v>
      </c>
      <c r="X301" s="115" t="s">
        <v>202</v>
      </c>
      <c r="Y301" s="138">
        <v>913</v>
      </c>
      <c r="Z301" s="115" t="s">
        <v>209</v>
      </c>
      <c r="AA301" s="138">
        <v>652</v>
      </c>
      <c r="AB301" s="505">
        <v>12469</v>
      </c>
    </row>
    <row r="302" spans="1:28" ht="67.5" x14ac:dyDescent="0.25">
      <c r="A302" s="299"/>
      <c r="B302" s="536"/>
      <c r="C302" s="479"/>
      <c r="D302" s="64" t="s">
        <v>36</v>
      </c>
      <c r="E302" s="195">
        <v>207159960</v>
      </c>
      <c r="F302" s="195">
        <v>191898800</v>
      </c>
      <c r="G302" s="195">
        <v>187778600</v>
      </c>
      <c r="H302" s="195"/>
      <c r="I302" s="195"/>
      <c r="J302" s="228">
        <v>139335000</v>
      </c>
      <c r="K302" s="184">
        <v>170464600</v>
      </c>
      <c r="L302" s="184"/>
      <c r="M302" s="43"/>
      <c r="N302" s="325"/>
      <c r="O302" s="325"/>
      <c r="P302" s="526"/>
      <c r="Q302" s="500"/>
      <c r="R302" s="526"/>
      <c r="S302" s="485"/>
      <c r="T302" s="485"/>
      <c r="U302" s="485"/>
      <c r="V302" s="113" t="s">
        <v>196</v>
      </c>
      <c r="W302" s="138">
        <v>7171</v>
      </c>
      <c r="X302" s="116" t="s">
        <v>203</v>
      </c>
      <c r="Y302" s="138">
        <v>8922</v>
      </c>
      <c r="Z302" s="116" t="s">
        <v>210</v>
      </c>
      <c r="AA302" s="138">
        <v>76</v>
      </c>
      <c r="AB302" s="506"/>
    </row>
    <row r="303" spans="1:28" ht="33.75" x14ac:dyDescent="0.25">
      <c r="A303" s="299"/>
      <c r="B303" s="536"/>
      <c r="C303" s="479"/>
      <c r="D303" s="118" t="s">
        <v>37</v>
      </c>
      <c r="E303" s="99"/>
      <c r="F303" s="195"/>
      <c r="G303" s="195"/>
      <c r="H303" s="195"/>
      <c r="I303" s="195"/>
      <c r="J303" s="228"/>
      <c r="K303" s="184"/>
      <c r="L303" s="184"/>
      <c r="M303" s="43"/>
      <c r="N303" s="325"/>
      <c r="O303" s="325"/>
      <c r="P303" s="526"/>
      <c r="Q303" s="500"/>
      <c r="R303" s="526"/>
      <c r="S303" s="485"/>
      <c r="T303" s="485"/>
      <c r="U303" s="485"/>
      <c r="V303" s="113" t="s">
        <v>197</v>
      </c>
      <c r="W303" s="138">
        <v>2120</v>
      </c>
      <c r="X303" s="116" t="s">
        <v>204</v>
      </c>
      <c r="Y303" s="138">
        <v>197</v>
      </c>
      <c r="Z303" s="116" t="s">
        <v>211</v>
      </c>
      <c r="AA303" s="138">
        <v>22</v>
      </c>
      <c r="AB303" s="506"/>
    </row>
    <row r="304" spans="1:28" ht="45" x14ac:dyDescent="0.25">
      <c r="A304" s="299"/>
      <c r="B304" s="536"/>
      <c r="C304" s="479"/>
      <c r="D304" s="64" t="s">
        <v>38</v>
      </c>
      <c r="E304" s="195">
        <v>6610293.4000000004</v>
      </c>
      <c r="F304" s="195">
        <v>4945067</v>
      </c>
      <c r="G304" s="195">
        <v>4945067</v>
      </c>
      <c r="H304" s="195"/>
      <c r="I304" s="195"/>
      <c r="J304" s="228">
        <v>4945067</v>
      </c>
      <c r="K304" s="184">
        <v>4945067</v>
      </c>
      <c r="L304" s="184"/>
      <c r="M304" s="43"/>
      <c r="N304" s="325"/>
      <c r="O304" s="325"/>
      <c r="P304" s="526"/>
      <c r="Q304" s="500"/>
      <c r="R304" s="526"/>
      <c r="S304" s="485"/>
      <c r="T304" s="485"/>
      <c r="U304" s="485"/>
      <c r="V304" s="113" t="s">
        <v>198</v>
      </c>
      <c r="W304" s="138">
        <v>794</v>
      </c>
      <c r="X304" s="116" t="s">
        <v>205</v>
      </c>
      <c r="Y304" s="138">
        <v>448</v>
      </c>
      <c r="Z304" s="116" t="s">
        <v>212</v>
      </c>
      <c r="AA304" s="138">
        <v>11223</v>
      </c>
      <c r="AB304" s="506"/>
    </row>
    <row r="305" spans="1:28" ht="22.5" x14ac:dyDescent="0.25">
      <c r="A305" s="299"/>
      <c r="B305" s="536"/>
      <c r="C305" s="479"/>
      <c r="D305" s="487"/>
      <c r="E305" s="461"/>
      <c r="F305" s="461"/>
      <c r="G305" s="461"/>
      <c r="H305" s="461"/>
      <c r="I305" s="461"/>
      <c r="J305" s="497"/>
      <c r="K305" s="497"/>
      <c r="L305" s="520"/>
      <c r="M305" s="461"/>
      <c r="N305" s="325"/>
      <c r="O305" s="325"/>
      <c r="P305" s="526"/>
      <c r="Q305" s="500"/>
      <c r="R305" s="526"/>
      <c r="S305" s="485"/>
      <c r="T305" s="485"/>
      <c r="U305" s="485"/>
      <c r="V305" s="113" t="s">
        <v>199</v>
      </c>
      <c r="W305" s="138">
        <v>1375</v>
      </c>
      <c r="X305" s="116" t="s">
        <v>206</v>
      </c>
      <c r="Y305" s="138">
        <v>1820</v>
      </c>
      <c r="Z305" s="116" t="s">
        <v>207</v>
      </c>
      <c r="AA305" s="138">
        <v>496</v>
      </c>
      <c r="AB305" s="506"/>
    </row>
    <row r="306" spans="1:28" ht="33.75" x14ac:dyDescent="0.25">
      <c r="A306" s="299"/>
      <c r="B306" s="536"/>
      <c r="C306" s="479"/>
      <c r="D306" s="487"/>
      <c r="E306" s="461"/>
      <c r="F306" s="461"/>
      <c r="G306" s="461"/>
      <c r="H306" s="461"/>
      <c r="I306" s="461"/>
      <c r="J306" s="497"/>
      <c r="K306" s="497"/>
      <c r="L306" s="521"/>
      <c r="M306" s="461"/>
      <c r="N306" s="325"/>
      <c r="O306" s="325"/>
      <c r="P306" s="526"/>
      <c r="Q306" s="500"/>
      <c r="R306" s="526"/>
      <c r="S306" s="485"/>
      <c r="T306" s="485"/>
      <c r="U306" s="485"/>
      <c r="V306" s="113" t="s">
        <v>200</v>
      </c>
      <c r="W306" s="138">
        <v>305</v>
      </c>
      <c r="X306" s="113" t="s">
        <v>207</v>
      </c>
      <c r="Y306" s="138">
        <v>169</v>
      </c>
      <c r="Z306" s="116" t="s">
        <v>213</v>
      </c>
      <c r="AA306" s="138">
        <v>0</v>
      </c>
      <c r="AB306" s="506"/>
    </row>
    <row r="307" spans="1:28" ht="23.25" thickBot="1" x14ac:dyDescent="0.3">
      <c r="A307" s="299"/>
      <c r="B307" s="536"/>
      <c r="C307" s="480"/>
      <c r="D307" s="488"/>
      <c r="E307" s="462"/>
      <c r="F307" s="462"/>
      <c r="G307" s="462"/>
      <c r="H307" s="462"/>
      <c r="I307" s="462"/>
      <c r="J307" s="498"/>
      <c r="K307" s="498"/>
      <c r="L307" s="522"/>
      <c r="M307" s="462"/>
      <c r="N307" s="326"/>
      <c r="O307" s="326"/>
      <c r="P307" s="527"/>
      <c r="Q307" s="501"/>
      <c r="R307" s="527"/>
      <c r="S307" s="486"/>
      <c r="T307" s="486"/>
      <c r="U307" s="486"/>
      <c r="V307" s="114" t="s">
        <v>201</v>
      </c>
      <c r="W307" s="138">
        <v>0</v>
      </c>
      <c r="X307" s="114" t="s">
        <v>208</v>
      </c>
      <c r="Y307" s="138">
        <v>0</v>
      </c>
      <c r="Z307" s="114"/>
      <c r="AA307" s="197"/>
      <c r="AB307" s="507"/>
    </row>
    <row r="308" spans="1:28" ht="45" x14ac:dyDescent="0.25">
      <c r="A308" s="299"/>
      <c r="B308" s="536"/>
      <c r="C308" s="478" t="s">
        <v>189</v>
      </c>
      <c r="D308" s="63" t="s">
        <v>35</v>
      </c>
      <c r="E308" s="102">
        <v>26685</v>
      </c>
      <c r="F308" s="102">
        <v>26685</v>
      </c>
      <c r="G308" s="102">
        <v>26685</v>
      </c>
      <c r="H308" s="230"/>
      <c r="I308" s="137"/>
      <c r="J308" s="102">
        <v>3416</v>
      </c>
      <c r="K308" s="121">
        <v>13189</v>
      </c>
      <c r="L308" s="121"/>
      <c r="M308" s="121"/>
      <c r="N308" s="324" t="s">
        <v>231</v>
      </c>
      <c r="O308" s="324" t="s">
        <v>232</v>
      </c>
      <c r="P308" s="525"/>
      <c r="Q308" s="499" t="s">
        <v>224</v>
      </c>
      <c r="R308" s="525" t="s">
        <v>233</v>
      </c>
      <c r="S308" s="484">
        <v>6640</v>
      </c>
      <c r="T308" s="484">
        <v>6544</v>
      </c>
      <c r="U308" s="484">
        <v>5</v>
      </c>
      <c r="V308" s="112" t="s">
        <v>195</v>
      </c>
      <c r="W308" s="138">
        <v>439</v>
      </c>
      <c r="X308" s="115" t="s">
        <v>202</v>
      </c>
      <c r="Y308" s="138">
        <v>369</v>
      </c>
      <c r="Z308" s="115" t="s">
        <v>209</v>
      </c>
      <c r="AA308" s="138">
        <v>568</v>
      </c>
      <c r="AB308" s="505">
        <v>13189</v>
      </c>
    </row>
    <row r="309" spans="1:28" ht="67.5" x14ac:dyDescent="0.25">
      <c r="A309" s="299"/>
      <c r="B309" s="536"/>
      <c r="C309" s="479"/>
      <c r="D309" s="64" t="s">
        <v>36</v>
      </c>
      <c r="E309" s="195">
        <v>207159960</v>
      </c>
      <c r="F309" s="195">
        <v>191898800</v>
      </c>
      <c r="G309" s="195">
        <v>187778600</v>
      </c>
      <c r="H309" s="195"/>
      <c r="I309" s="195"/>
      <c r="J309" s="228">
        <v>139335000</v>
      </c>
      <c r="K309" s="184">
        <v>170464600</v>
      </c>
      <c r="L309" s="184"/>
      <c r="M309" s="43"/>
      <c r="N309" s="325"/>
      <c r="O309" s="325"/>
      <c r="P309" s="526"/>
      <c r="Q309" s="500"/>
      <c r="R309" s="526"/>
      <c r="S309" s="485"/>
      <c r="T309" s="485"/>
      <c r="U309" s="485"/>
      <c r="V309" s="113" t="s">
        <v>196</v>
      </c>
      <c r="W309" s="138">
        <v>9490</v>
      </c>
      <c r="X309" s="116" t="s">
        <v>203</v>
      </c>
      <c r="Y309" s="138">
        <v>11638</v>
      </c>
      <c r="Z309" s="116" t="s">
        <v>210</v>
      </c>
      <c r="AA309" s="138">
        <v>90</v>
      </c>
      <c r="AB309" s="506"/>
    </row>
    <row r="310" spans="1:28" ht="33.75" x14ac:dyDescent="0.25">
      <c r="A310" s="299"/>
      <c r="B310" s="536"/>
      <c r="C310" s="479"/>
      <c r="D310" s="118" t="s">
        <v>37</v>
      </c>
      <c r="E310" s="101"/>
      <c r="F310" s="195"/>
      <c r="G310" s="195"/>
      <c r="H310" s="195"/>
      <c r="I310" s="195"/>
      <c r="J310" s="228"/>
      <c r="K310" s="184"/>
      <c r="L310" s="184"/>
      <c r="M310" s="43"/>
      <c r="N310" s="325"/>
      <c r="O310" s="325"/>
      <c r="P310" s="526"/>
      <c r="Q310" s="500"/>
      <c r="R310" s="526"/>
      <c r="S310" s="485"/>
      <c r="T310" s="485"/>
      <c r="U310" s="485"/>
      <c r="V310" s="113" t="s">
        <v>197</v>
      </c>
      <c r="W310" s="138">
        <v>2380</v>
      </c>
      <c r="X310" s="116" t="s">
        <v>204</v>
      </c>
      <c r="Y310" s="138">
        <v>211</v>
      </c>
      <c r="Z310" s="116" t="s">
        <v>211</v>
      </c>
      <c r="AA310" s="138">
        <v>18</v>
      </c>
      <c r="AB310" s="506"/>
    </row>
    <row r="311" spans="1:28" ht="45" x14ac:dyDescent="0.25">
      <c r="A311" s="299"/>
      <c r="B311" s="536"/>
      <c r="C311" s="479"/>
      <c r="D311" s="64" t="s">
        <v>38</v>
      </c>
      <c r="E311" s="195">
        <v>6610293.4000000004</v>
      </c>
      <c r="F311" s="195">
        <v>2676000</v>
      </c>
      <c r="G311" s="195">
        <v>2676000</v>
      </c>
      <c r="H311" s="195"/>
      <c r="I311" s="195"/>
      <c r="J311" s="228">
        <v>2676000</v>
      </c>
      <c r="K311" s="184">
        <v>2676000</v>
      </c>
      <c r="L311" s="184"/>
      <c r="M311" s="43"/>
      <c r="N311" s="325"/>
      <c r="O311" s="325"/>
      <c r="P311" s="526"/>
      <c r="Q311" s="500"/>
      <c r="R311" s="526"/>
      <c r="S311" s="485"/>
      <c r="T311" s="485"/>
      <c r="U311" s="485"/>
      <c r="V311" s="113" t="s">
        <v>198</v>
      </c>
      <c r="W311" s="138">
        <v>439</v>
      </c>
      <c r="X311" s="116" t="s">
        <v>205</v>
      </c>
      <c r="Y311" s="138">
        <v>76</v>
      </c>
      <c r="Z311" s="116" t="s">
        <v>212</v>
      </c>
      <c r="AA311" s="138">
        <v>12311</v>
      </c>
      <c r="AB311" s="506"/>
    </row>
    <row r="312" spans="1:28" ht="22.5" x14ac:dyDescent="0.25">
      <c r="A312" s="299"/>
      <c r="B312" s="536"/>
      <c r="C312" s="479"/>
      <c r="D312" s="487"/>
      <c r="E312" s="461"/>
      <c r="F312" s="461"/>
      <c r="G312" s="461"/>
      <c r="H312" s="461"/>
      <c r="I312" s="461"/>
      <c r="J312" s="497"/>
      <c r="K312" s="497"/>
      <c r="L312" s="520"/>
      <c r="M312" s="461"/>
      <c r="N312" s="325"/>
      <c r="O312" s="325"/>
      <c r="P312" s="526"/>
      <c r="Q312" s="500"/>
      <c r="R312" s="526"/>
      <c r="S312" s="485"/>
      <c r="T312" s="485"/>
      <c r="U312" s="485"/>
      <c r="V312" s="113" t="s">
        <v>199</v>
      </c>
      <c r="W312" s="138">
        <v>355</v>
      </c>
      <c r="X312" s="116" t="s">
        <v>206</v>
      </c>
      <c r="Y312" s="138">
        <v>673</v>
      </c>
      <c r="Z312" s="116" t="s">
        <v>207</v>
      </c>
      <c r="AA312" s="138">
        <v>202</v>
      </c>
      <c r="AB312" s="506"/>
    </row>
    <row r="313" spans="1:28" ht="33.75" x14ac:dyDescent="0.25">
      <c r="A313" s="299"/>
      <c r="B313" s="536"/>
      <c r="C313" s="479"/>
      <c r="D313" s="487"/>
      <c r="E313" s="461"/>
      <c r="F313" s="461"/>
      <c r="G313" s="461"/>
      <c r="H313" s="461"/>
      <c r="I313" s="461"/>
      <c r="J313" s="497"/>
      <c r="K313" s="497"/>
      <c r="L313" s="521"/>
      <c r="M313" s="461"/>
      <c r="N313" s="325"/>
      <c r="O313" s="325"/>
      <c r="P313" s="526"/>
      <c r="Q313" s="500"/>
      <c r="R313" s="526"/>
      <c r="S313" s="485"/>
      <c r="T313" s="485"/>
      <c r="U313" s="485"/>
      <c r="V313" s="113" t="s">
        <v>200</v>
      </c>
      <c r="W313" s="138">
        <v>86</v>
      </c>
      <c r="X313" s="113" t="s">
        <v>207</v>
      </c>
      <c r="Y313" s="138">
        <v>222</v>
      </c>
      <c r="Z313" s="116" t="s">
        <v>213</v>
      </c>
      <c r="AA313" s="138">
        <v>0</v>
      </c>
      <c r="AB313" s="506"/>
    </row>
    <row r="314" spans="1:28" ht="23.25" thickBot="1" x14ac:dyDescent="0.3">
      <c r="A314" s="299"/>
      <c r="B314" s="536"/>
      <c r="C314" s="480"/>
      <c r="D314" s="488"/>
      <c r="E314" s="462"/>
      <c r="F314" s="462"/>
      <c r="G314" s="462"/>
      <c r="H314" s="462"/>
      <c r="I314" s="462"/>
      <c r="J314" s="498"/>
      <c r="K314" s="498"/>
      <c r="L314" s="522"/>
      <c r="M314" s="462"/>
      <c r="N314" s="326"/>
      <c r="O314" s="326"/>
      <c r="P314" s="527"/>
      <c r="Q314" s="501"/>
      <c r="R314" s="527"/>
      <c r="S314" s="486"/>
      <c r="T314" s="486"/>
      <c r="U314" s="486"/>
      <c r="V314" s="114" t="s">
        <v>201</v>
      </c>
      <c r="W314" s="138">
        <v>0</v>
      </c>
      <c r="X314" s="114" t="s">
        <v>208</v>
      </c>
      <c r="Y314" s="138">
        <v>0</v>
      </c>
      <c r="Z314" s="114"/>
      <c r="AA314" s="197"/>
      <c r="AB314" s="507"/>
    </row>
    <row r="315" spans="1:28" ht="51" x14ac:dyDescent="0.25">
      <c r="A315" s="299"/>
      <c r="B315" s="536"/>
      <c r="C315" s="478" t="s">
        <v>190</v>
      </c>
      <c r="D315" s="63" t="s">
        <v>35</v>
      </c>
      <c r="E315" s="102">
        <v>37063</v>
      </c>
      <c r="F315" s="102">
        <v>37063</v>
      </c>
      <c r="G315" s="102">
        <v>37063</v>
      </c>
      <c r="H315" s="230"/>
      <c r="I315" s="137"/>
      <c r="J315" s="102">
        <v>2941</v>
      </c>
      <c r="K315" s="121">
        <v>13554</v>
      </c>
      <c r="L315" s="121"/>
      <c r="M315" s="121"/>
      <c r="N315" s="84" t="s">
        <v>167</v>
      </c>
      <c r="O315" s="324" t="s">
        <v>234</v>
      </c>
      <c r="P315" s="525"/>
      <c r="Q315" s="499" t="s">
        <v>224</v>
      </c>
      <c r="R315" s="525" t="s">
        <v>235</v>
      </c>
      <c r="S315" s="484">
        <v>6538</v>
      </c>
      <c r="T315" s="484">
        <v>7006</v>
      </c>
      <c r="U315" s="484">
        <v>10</v>
      </c>
      <c r="V315" s="112" t="s">
        <v>195</v>
      </c>
      <c r="W315" s="138">
        <v>984</v>
      </c>
      <c r="X315" s="115" t="s">
        <v>202</v>
      </c>
      <c r="Y315" s="138">
        <v>1009</v>
      </c>
      <c r="Z315" s="115" t="s">
        <v>209</v>
      </c>
      <c r="AA315" s="138">
        <v>207</v>
      </c>
      <c r="AB315" s="505">
        <v>13554</v>
      </c>
    </row>
    <row r="316" spans="1:28" ht="67.5" x14ac:dyDescent="0.25">
      <c r="A316" s="299"/>
      <c r="B316" s="536"/>
      <c r="C316" s="479"/>
      <c r="D316" s="64" t="s">
        <v>36</v>
      </c>
      <c r="E316" s="195">
        <v>207159960</v>
      </c>
      <c r="F316" s="195">
        <v>191898800</v>
      </c>
      <c r="G316" s="195">
        <v>187778600</v>
      </c>
      <c r="H316" s="195"/>
      <c r="I316" s="195"/>
      <c r="J316" s="228">
        <v>139335000</v>
      </c>
      <c r="K316" s="190">
        <v>170464600</v>
      </c>
      <c r="L316" s="190"/>
      <c r="M316" s="39"/>
      <c r="N316" s="199" t="s">
        <v>168</v>
      </c>
      <c r="O316" s="325"/>
      <c r="P316" s="526"/>
      <c r="Q316" s="500"/>
      <c r="R316" s="526"/>
      <c r="S316" s="485"/>
      <c r="T316" s="485"/>
      <c r="U316" s="485"/>
      <c r="V316" s="113" t="s">
        <v>196</v>
      </c>
      <c r="W316" s="138">
        <v>8687</v>
      </c>
      <c r="X316" s="116" t="s">
        <v>203</v>
      </c>
      <c r="Y316" s="138">
        <v>10665</v>
      </c>
      <c r="Z316" s="116" t="s">
        <v>210</v>
      </c>
      <c r="AA316" s="138">
        <v>211</v>
      </c>
      <c r="AB316" s="506"/>
    </row>
    <row r="317" spans="1:28" ht="33.75" x14ac:dyDescent="0.25">
      <c r="A317" s="299"/>
      <c r="B317" s="536"/>
      <c r="C317" s="479"/>
      <c r="D317" s="118" t="s">
        <v>37</v>
      </c>
      <c r="E317" s="101"/>
      <c r="F317" s="195"/>
      <c r="G317" s="195"/>
      <c r="H317" s="195"/>
      <c r="I317" s="195"/>
      <c r="J317" s="228"/>
      <c r="K317" s="190"/>
      <c r="L317" s="190"/>
      <c r="M317" s="39"/>
      <c r="N317" s="528" t="s">
        <v>181</v>
      </c>
      <c r="O317" s="325"/>
      <c r="P317" s="526"/>
      <c r="Q317" s="500"/>
      <c r="R317" s="526"/>
      <c r="S317" s="485"/>
      <c r="T317" s="485"/>
      <c r="U317" s="485"/>
      <c r="V317" s="113" t="s">
        <v>197</v>
      </c>
      <c r="W317" s="138">
        <v>2172</v>
      </c>
      <c r="X317" s="116" t="s">
        <v>204</v>
      </c>
      <c r="Y317" s="138">
        <v>324</v>
      </c>
      <c r="Z317" s="116" t="s">
        <v>211</v>
      </c>
      <c r="AA317" s="138">
        <v>3</v>
      </c>
      <c r="AB317" s="506"/>
    </row>
    <row r="318" spans="1:28" ht="45" x14ac:dyDescent="0.25">
      <c r="A318" s="299"/>
      <c r="B318" s="536"/>
      <c r="C318" s="479"/>
      <c r="D318" s="64" t="s">
        <v>38</v>
      </c>
      <c r="E318" s="195">
        <v>6610293.4000000004</v>
      </c>
      <c r="F318" s="195">
        <v>12706400</v>
      </c>
      <c r="G318" s="195">
        <v>12706400</v>
      </c>
      <c r="H318" s="195"/>
      <c r="I318" s="195"/>
      <c r="J318" s="228">
        <v>8220000</v>
      </c>
      <c r="K318" s="190">
        <v>11024000</v>
      </c>
      <c r="L318" s="190"/>
      <c r="M318" s="39"/>
      <c r="N318" s="528"/>
      <c r="O318" s="325"/>
      <c r="P318" s="526"/>
      <c r="Q318" s="500"/>
      <c r="R318" s="526"/>
      <c r="S318" s="485"/>
      <c r="T318" s="485"/>
      <c r="U318" s="485"/>
      <c r="V318" s="113" t="s">
        <v>198</v>
      </c>
      <c r="W318" s="138">
        <v>586</v>
      </c>
      <c r="X318" s="116" t="s">
        <v>205</v>
      </c>
      <c r="Y318" s="138">
        <v>429</v>
      </c>
      <c r="Z318" s="116" t="s">
        <v>212</v>
      </c>
      <c r="AA318" s="138">
        <v>12906</v>
      </c>
      <c r="AB318" s="506"/>
    </row>
    <row r="319" spans="1:28" ht="22.5" x14ac:dyDescent="0.25">
      <c r="A319" s="299"/>
      <c r="B319" s="536"/>
      <c r="C319" s="479"/>
      <c r="D319" s="487"/>
      <c r="E319" s="461"/>
      <c r="F319" s="461"/>
      <c r="G319" s="461"/>
      <c r="H319" s="461"/>
      <c r="I319" s="461"/>
      <c r="J319" s="497"/>
      <c r="K319" s="497"/>
      <c r="L319" s="520"/>
      <c r="M319" s="461"/>
      <c r="N319" s="528"/>
      <c r="O319" s="325"/>
      <c r="P319" s="526"/>
      <c r="Q319" s="500"/>
      <c r="R319" s="526"/>
      <c r="S319" s="485"/>
      <c r="T319" s="485"/>
      <c r="U319" s="485"/>
      <c r="V319" s="113" t="s">
        <v>199</v>
      </c>
      <c r="W319" s="138">
        <v>824</v>
      </c>
      <c r="X319" s="116" t="s">
        <v>206</v>
      </c>
      <c r="Y319" s="138">
        <v>574</v>
      </c>
      <c r="Z319" s="116" t="s">
        <v>207</v>
      </c>
      <c r="AA319" s="138">
        <v>227</v>
      </c>
      <c r="AB319" s="506"/>
    </row>
    <row r="320" spans="1:28" ht="33.75" x14ac:dyDescent="0.25">
      <c r="A320" s="299"/>
      <c r="B320" s="536"/>
      <c r="C320" s="479"/>
      <c r="D320" s="487"/>
      <c r="E320" s="461"/>
      <c r="F320" s="461"/>
      <c r="G320" s="461"/>
      <c r="H320" s="461"/>
      <c r="I320" s="461"/>
      <c r="J320" s="497"/>
      <c r="K320" s="497"/>
      <c r="L320" s="521"/>
      <c r="M320" s="461"/>
      <c r="N320" s="528"/>
      <c r="O320" s="325"/>
      <c r="P320" s="526"/>
      <c r="Q320" s="500"/>
      <c r="R320" s="526"/>
      <c r="S320" s="485"/>
      <c r="T320" s="485"/>
      <c r="U320" s="485"/>
      <c r="V320" s="113" t="s">
        <v>200</v>
      </c>
      <c r="W320" s="138">
        <v>301</v>
      </c>
      <c r="X320" s="113" t="s">
        <v>207</v>
      </c>
      <c r="Y320" s="138">
        <v>553</v>
      </c>
      <c r="Z320" s="116" t="s">
        <v>213</v>
      </c>
      <c r="AA320" s="138">
        <v>0</v>
      </c>
      <c r="AB320" s="506"/>
    </row>
    <row r="321" spans="1:28" ht="23.25" thickBot="1" x14ac:dyDescent="0.3">
      <c r="A321" s="299"/>
      <c r="B321" s="536"/>
      <c r="C321" s="480"/>
      <c r="D321" s="488"/>
      <c r="E321" s="462"/>
      <c r="F321" s="462"/>
      <c r="G321" s="462"/>
      <c r="H321" s="462"/>
      <c r="I321" s="462"/>
      <c r="J321" s="498"/>
      <c r="K321" s="498"/>
      <c r="L321" s="522"/>
      <c r="M321" s="462"/>
      <c r="N321" s="529"/>
      <c r="O321" s="326"/>
      <c r="P321" s="527"/>
      <c r="Q321" s="501"/>
      <c r="R321" s="527"/>
      <c r="S321" s="486"/>
      <c r="T321" s="486"/>
      <c r="U321" s="486"/>
      <c r="V321" s="114" t="s">
        <v>201</v>
      </c>
      <c r="W321" s="138">
        <v>0</v>
      </c>
      <c r="X321" s="114" t="s">
        <v>208</v>
      </c>
      <c r="Y321" s="138">
        <v>0</v>
      </c>
      <c r="Z321" s="114"/>
      <c r="AA321" s="197"/>
      <c r="AB321" s="507"/>
    </row>
    <row r="322" spans="1:28" ht="45" x14ac:dyDescent="0.25">
      <c r="A322" s="299"/>
      <c r="B322" s="536"/>
      <c r="C322" s="478" t="s">
        <v>191</v>
      </c>
      <c r="D322" s="63" t="s">
        <v>35</v>
      </c>
      <c r="E322" s="103">
        <v>37063</v>
      </c>
      <c r="F322" s="103">
        <v>37063</v>
      </c>
      <c r="G322" s="103">
        <v>37063</v>
      </c>
      <c r="H322" s="231"/>
      <c r="I322" s="137"/>
      <c r="J322" s="103">
        <v>3256</v>
      </c>
      <c r="K322" s="103">
        <v>19904</v>
      </c>
      <c r="L322" s="103"/>
      <c r="M322" s="122"/>
      <c r="N322" s="530" t="s">
        <v>236</v>
      </c>
      <c r="O322" s="530"/>
      <c r="P322" s="530"/>
      <c r="Q322" s="499" t="s">
        <v>224</v>
      </c>
      <c r="R322" s="530" t="s">
        <v>236</v>
      </c>
      <c r="S322" s="484">
        <v>7526</v>
      </c>
      <c r="T322" s="484">
        <v>12336</v>
      </c>
      <c r="U322" s="484">
        <v>2</v>
      </c>
      <c r="V322" s="112" t="s">
        <v>195</v>
      </c>
      <c r="W322" s="138">
        <v>917</v>
      </c>
      <c r="X322" s="115" t="s">
        <v>202</v>
      </c>
      <c r="Y322" s="138">
        <v>951</v>
      </c>
      <c r="Z322" s="115" t="s">
        <v>209</v>
      </c>
      <c r="AA322" s="138">
        <v>179</v>
      </c>
      <c r="AB322" s="505">
        <v>19864</v>
      </c>
    </row>
    <row r="323" spans="1:28" ht="67.5" x14ac:dyDescent="0.25">
      <c r="A323" s="299"/>
      <c r="B323" s="536"/>
      <c r="C323" s="479"/>
      <c r="D323" s="64" t="s">
        <v>36</v>
      </c>
      <c r="E323" s="195">
        <v>207159960</v>
      </c>
      <c r="F323" s="195">
        <v>191898800</v>
      </c>
      <c r="G323" s="195">
        <v>187778600</v>
      </c>
      <c r="H323" s="195"/>
      <c r="I323" s="195"/>
      <c r="J323" s="228">
        <v>139335000</v>
      </c>
      <c r="K323" s="190">
        <v>170464600</v>
      </c>
      <c r="L323" s="190"/>
      <c r="M323" s="39"/>
      <c r="N323" s="531"/>
      <c r="O323" s="531"/>
      <c r="P323" s="531"/>
      <c r="Q323" s="500"/>
      <c r="R323" s="531"/>
      <c r="S323" s="485"/>
      <c r="T323" s="485"/>
      <c r="U323" s="485"/>
      <c r="V323" s="113" t="s">
        <v>196</v>
      </c>
      <c r="W323" s="138">
        <v>17144</v>
      </c>
      <c r="X323" s="116" t="s">
        <v>203</v>
      </c>
      <c r="Y323" s="138">
        <v>18218</v>
      </c>
      <c r="Z323" s="116" t="s">
        <v>210</v>
      </c>
      <c r="AA323" s="138">
        <v>64</v>
      </c>
      <c r="AB323" s="506"/>
    </row>
    <row r="324" spans="1:28" ht="33.75" x14ac:dyDescent="0.25">
      <c r="A324" s="299"/>
      <c r="B324" s="536"/>
      <c r="C324" s="479"/>
      <c r="D324" s="118" t="s">
        <v>37</v>
      </c>
      <c r="E324" s="104"/>
      <c r="F324" s="195"/>
      <c r="G324" s="195"/>
      <c r="H324" s="195"/>
      <c r="I324" s="195"/>
      <c r="J324" s="228"/>
      <c r="K324" s="190"/>
      <c r="L324" s="190"/>
      <c r="M324" s="39"/>
      <c r="N324" s="531"/>
      <c r="O324" s="531"/>
      <c r="P324" s="531"/>
      <c r="Q324" s="500"/>
      <c r="R324" s="531"/>
      <c r="S324" s="485"/>
      <c r="T324" s="485"/>
      <c r="U324" s="485"/>
      <c r="V324" s="113" t="s">
        <v>197</v>
      </c>
      <c r="W324" s="138">
        <v>1044</v>
      </c>
      <c r="X324" s="116" t="s">
        <v>204</v>
      </c>
      <c r="Y324" s="138">
        <v>47</v>
      </c>
      <c r="Z324" s="116" t="s">
        <v>211</v>
      </c>
      <c r="AA324" s="138">
        <v>4</v>
      </c>
      <c r="AB324" s="506"/>
    </row>
    <row r="325" spans="1:28" ht="45" x14ac:dyDescent="0.25">
      <c r="A325" s="299"/>
      <c r="B325" s="536"/>
      <c r="C325" s="479"/>
      <c r="D325" s="64" t="s">
        <v>38</v>
      </c>
      <c r="E325" s="195">
        <v>6610293.4000000004</v>
      </c>
      <c r="F325" s="195">
        <v>8382933</v>
      </c>
      <c r="G325" s="195">
        <v>8382933</v>
      </c>
      <c r="H325" s="195"/>
      <c r="I325" s="195"/>
      <c r="J325" s="228">
        <v>8382933</v>
      </c>
      <c r="K325" s="190">
        <v>8382933</v>
      </c>
      <c r="L325" s="190"/>
      <c r="M325" s="39"/>
      <c r="N325" s="531"/>
      <c r="O325" s="531"/>
      <c r="P325" s="531"/>
      <c r="Q325" s="500"/>
      <c r="R325" s="531"/>
      <c r="S325" s="485"/>
      <c r="T325" s="485"/>
      <c r="U325" s="485"/>
      <c r="V325" s="113" t="s">
        <v>198</v>
      </c>
      <c r="W325" s="138">
        <v>264</v>
      </c>
      <c r="X325" s="116" t="s">
        <v>205</v>
      </c>
      <c r="Y325" s="138">
        <v>418</v>
      </c>
      <c r="Z325" s="116" t="s">
        <v>212</v>
      </c>
      <c r="AA325" s="138">
        <v>19610</v>
      </c>
      <c r="AB325" s="506"/>
    </row>
    <row r="326" spans="1:28" ht="22.5" x14ac:dyDescent="0.25">
      <c r="A326" s="299"/>
      <c r="B326" s="536"/>
      <c r="C326" s="479"/>
      <c r="D326" s="487"/>
      <c r="E326" s="461"/>
      <c r="F326" s="461"/>
      <c r="G326" s="461"/>
      <c r="H326" s="461"/>
      <c r="I326" s="461"/>
      <c r="J326" s="497"/>
      <c r="K326" s="497"/>
      <c r="L326" s="520"/>
      <c r="M326" s="461"/>
      <c r="N326" s="531"/>
      <c r="O326" s="531"/>
      <c r="P326" s="531"/>
      <c r="Q326" s="500"/>
      <c r="R326" s="531"/>
      <c r="S326" s="485"/>
      <c r="T326" s="485"/>
      <c r="U326" s="485"/>
      <c r="V326" s="113" t="s">
        <v>199</v>
      </c>
      <c r="W326" s="138">
        <v>427</v>
      </c>
      <c r="X326" s="116" t="s">
        <v>206</v>
      </c>
      <c r="Y326" s="138">
        <v>230</v>
      </c>
      <c r="Z326" s="116" t="s">
        <v>207</v>
      </c>
      <c r="AA326" s="138">
        <v>7</v>
      </c>
      <c r="AB326" s="506"/>
    </row>
    <row r="327" spans="1:28" ht="33.75" x14ac:dyDescent="0.25">
      <c r="A327" s="299"/>
      <c r="B327" s="536"/>
      <c r="C327" s="479"/>
      <c r="D327" s="487"/>
      <c r="E327" s="461"/>
      <c r="F327" s="461"/>
      <c r="G327" s="461"/>
      <c r="H327" s="461"/>
      <c r="I327" s="461"/>
      <c r="J327" s="497"/>
      <c r="K327" s="497"/>
      <c r="L327" s="521"/>
      <c r="M327" s="461"/>
      <c r="N327" s="531"/>
      <c r="O327" s="531"/>
      <c r="P327" s="531"/>
      <c r="Q327" s="500"/>
      <c r="R327" s="531"/>
      <c r="S327" s="485"/>
      <c r="T327" s="485"/>
      <c r="U327" s="485"/>
      <c r="V327" s="113" t="s">
        <v>200</v>
      </c>
      <c r="W327" s="138">
        <v>68</v>
      </c>
      <c r="X327" s="113" t="s">
        <v>207</v>
      </c>
      <c r="Y327" s="138">
        <v>0</v>
      </c>
      <c r="Z327" s="116" t="s">
        <v>213</v>
      </c>
      <c r="AA327" s="138">
        <v>0</v>
      </c>
      <c r="AB327" s="506"/>
    </row>
    <row r="328" spans="1:28" ht="23.25" thickBot="1" x14ac:dyDescent="0.3">
      <c r="A328" s="299"/>
      <c r="B328" s="536"/>
      <c r="C328" s="480"/>
      <c r="D328" s="488"/>
      <c r="E328" s="462"/>
      <c r="F328" s="462"/>
      <c r="G328" s="462"/>
      <c r="H328" s="462"/>
      <c r="I328" s="462"/>
      <c r="J328" s="498"/>
      <c r="K328" s="498"/>
      <c r="L328" s="522"/>
      <c r="M328" s="462"/>
      <c r="N328" s="532"/>
      <c r="O328" s="532"/>
      <c r="P328" s="532"/>
      <c r="Q328" s="501"/>
      <c r="R328" s="532"/>
      <c r="S328" s="486"/>
      <c r="T328" s="486"/>
      <c r="U328" s="486"/>
      <c r="V328" s="114" t="s">
        <v>201</v>
      </c>
      <c r="W328" s="138">
        <v>0</v>
      </c>
      <c r="X328" s="114" t="s">
        <v>208</v>
      </c>
      <c r="Y328" s="138">
        <v>0</v>
      </c>
      <c r="Z328" s="114"/>
      <c r="AA328" s="197"/>
      <c r="AB328" s="507"/>
    </row>
    <row r="329" spans="1:28" x14ac:dyDescent="0.25">
      <c r="A329" s="299"/>
      <c r="B329" s="536"/>
      <c r="C329" s="508" t="s">
        <v>192</v>
      </c>
      <c r="D329" s="67" t="s">
        <v>106</v>
      </c>
      <c r="E329" s="128">
        <v>148250</v>
      </c>
      <c r="F329" s="128">
        <v>148250</v>
      </c>
      <c r="G329" s="128">
        <v>148250</v>
      </c>
      <c r="H329" s="128"/>
      <c r="I329" s="128"/>
      <c r="J329" s="128">
        <v>14466</v>
      </c>
      <c r="K329" s="128">
        <v>66766</v>
      </c>
      <c r="L329" s="128"/>
      <c r="M329" s="122"/>
      <c r="N329" s="484"/>
      <c r="O329" s="484"/>
      <c r="P329" s="484"/>
      <c r="Q329" s="484"/>
      <c r="R329" s="484"/>
      <c r="S329" s="484">
        <v>30155</v>
      </c>
      <c r="T329" s="484">
        <v>36574</v>
      </c>
      <c r="U329" s="484">
        <v>37</v>
      </c>
      <c r="V329" s="484"/>
      <c r="W329" s="484"/>
      <c r="X329" s="484"/>
      <c r="Y329" s="484"/>
      <c r="Z329" s="484"/>
      <c r="AA329" s="484"/>
      <c r="AB329" s="484">
        <v>66766</v>
      </c>
    </row>
    <row r="330" spans="1:28" ht="27" x14ac:dyDescent="0.25">
      <c r="A330" s="299"/>
      <c r="B330" s="536"/>
      <c r="C330" s="509"/>
      <c r="D330" s="119" t="s">
        <v>105</v>
      </c>
      <c r="E330" s="107">
        <v>1035799800</v>
      </c>
      <c r="F330" s="195">
        <v>959494000</v>
      </c>
      <c r="G330" s="195">
        <v>938893000</v>
      </c>
      <c r="H330" s="195"/>
      <c r="I330" s="195"/>
      <c r="J330" s="228">
        <v>696675000</v>
      </c>
      <c r="K330" s="228">
        <v>852323000</v>
      </c>
      <c r="L330" s="228"/>
      <c r="M330" s="39"/>
      <c r="N330" s="485"/>
      <c r="O330" s="485"/>
      <c r="P330" s="485"/>
      <c r="Q330" s="485"/>
      <c r="R330" s="485"/>
      <c r="S330" s="485"/>
      <c r="T330" s="485"/>
      <c r="U330" s="485"/>
      <c r="V330" s="485"/>
      <c r="W330" s="485"/>
      <c r="X330" s="485"/>
      <c r="Y330" s="485"/>
      <c r="Z330" s="485"/>
      <c r="AA330" s="485"/>
      <c r="AB330" s="485"/>
    </row>
    <row r="331" spans="1:28" ht="36.75" thickBot="1" x14ac:dyDescent="0.3">
      <c r="A331" s="299"/>
      <c r="B331" s="536"/>
      <c r="C331" s="510"/>
      <c r="D331" s="124" t="s">
        <v>194</v>
      </c>
      <c r="E331" s="110">
        <v>33051467</v>
      </c>
      <c r="F331" s="196">
        <v>28710400</v>
      </c>
      <c r="G331" s="196">
        <v>28710400</v>
      </c>
      <c r="H331" s="196"/>
      <c r="I331" s="196"/>
      <c r="J331" s="229">
        <v>24224000</v>
      </c>
      <c r="K331" s="229">
        <v>27028000</v>
      </c>
      <c r="L331" s="229"/>
      <c r="M331" s="42"/>
      <c r="N331" s="486"/>
      <c r="O331" s="486"/>
      <c r="P331" s="486"/>
      <c r="Q331" s="486"/>
      <c r="R331" s="486"/>
      <c r="S331" s="486"/>
      <c r="T331" s="486"/>
      <c r="U331" s="486"/>
      <c r="V331" s="486"/>
      <c r="W331" s="486"/>
      <c r="X331" s="486"/>
      <c r="Y331" s="486"/>
      <c r="Z331" s="486"/>
      <c r="AA331" s="486"/>
      <c r="AB331" s="486"/>
    </row>
    <row r="332" spans="1:28" x14ac:dyDescent="0.25">
      <c r="A332" s="299"/>
      <c r="B332" s="536"/>
      <c r="C332" s="533" t="s">
        <v>185</v>
      </c>
      <c r="D332" s="67" t="s">
        <v>106</v>
      </c>
      <c r="E332" s="128">
        <v>337000</v>
      </c>
      <c r="F332" s="128">
        <v>337000</v>
      </c>
      <c r="G332" s="128">
        <v>337000</v>
      </c>
      <c r="H332" s="128"/>
      <c r="I332" s="128"/>
      <c r="J332" s="128">
        <v>38594</v>
      </c>
      <c r="K332" s="128">
        <v>155161</v>
      </c>
      <c r="L332" s="128"/>
      <c r="M332" s="122"/>
      <c r="N332" s="484"/>
      <c r="O332" s="484"/>
      <c r="P332" s="484"/>
      <c r="Q332" s="484"/>
      <c r="R332" s="484"/>
      <c r="S332" s="484"/>
      <c r="T332" s="484"/>
      <c r="U332" s="484"/>
      <c r="V332" s="484"/>
      <c r="W332" s="484"/>
      <c r="X332" s="484"/>
      <c r="Y332" s="484"/>
      <c r="Z332" s="484"/>
      <c r="AA332" s="484"/>
      <c r="AB332" s="554">
        <v>155161</v>
      </c>
    </row>
    <row r="333" spans="1:28" ht="27" x14ac:dyDescent="0.25">
      <c r="A333" s="299"/>
      <c r="B333" s="536"/>
      <c r="C333" s="534"/>
      <c r="D333" s="119" t="s">
        <v>105</v>
      </c>
      <c r="E333" s="107">
        <v>2820702000</v>
      </c>
      <c r="F333" s="195">
        <v>2820702000</v>
      </c>
      <c r="G333" s="195">
        <v>2895702000</v>
      </c>
      <c r="H333" s="195"/>
      <c r="I333" s="195"/>
      <c r="J333" s="228">
        <v>1946550000</v>
      </c>
      <c r="K333" s="228">
        <v>2388800000</v>
      </c>
      <c r="L333" s="228"/>
      <c r="M333" s="39"/>
      <c r="N333" s="485"/>
      <c r="O333" s="485"/>
      <c r="P333" s="485"/>
      <c r="Q333" s="485"/>
      <c r="R333" s="485"/>
      <c r="S333" s="485"/>
      <c r="T333" s="485"/>
      <c r="U333" s="485"/>
      <c r="V333" s="485"/>
      <c r="W333" s="485"/>
      <c r="X333" s="485"/>
      <c r="Y333" s="485"/>
      <c r="Z333" s="485"/>
      <c r="AA333" s="485"/>
      <c r="AB333" s="518"/>
    </row>
    <row r="334" spans="1:28" ht="27.75" thickBot="1" x14ac:dyDescent="0.3">
      <c r="A334" s="299"/>
      <c r="B334" s="536"/>
      <c r="C334" s="535"/>
      <c r="D334" s="124" t="s">
        <v>105</v>
      </c>
      <c r="E334" s="110">
        <v>164325468.99999994</v>
      </c>
      <c r="F334" s="196">
        <v>164325469</v>
      </c>
      <c r="G334" s="196">
        <v>164325469</v>
      </c>
      <c r="H334" s="196"/>
      <c r="I334" s="196"/>
      <c r="J334" s="229">
        <v>83362265.99999997</v>
      </c>
      <c r="K334" s="229">
        <v>162545169.00000003</v>
      </c>
      <c r="L334" s="229"/>
      <c r="M334" s="42"/>
      <c r="N334" s="486"/>
      <c r="O334" s="486"/>
      <c r="P334" s="486"/>
      <c r="Q334" s="486"/>
      <c r="R334" s="486"/>
      <c r="S334" s="486"/>
      <c r="T334" s="486"/>
      <c r="U334" s="486"/>
      <c r="V334" s="486"/>
      <c r="W334" s="486"/>
      <c r="X334" s="486"/>
      <c r="Y334" s="486"/>
      <c r="Z334" s="486"/>
      <c r="AA334" s="486"/>
      <c r="AB334" s="519"/>
    </row>
    <row r="335" spans="1:28" x14ac:dyDescent="0.25">
      <c r="A335" s="299">
        <v>3</v>
      </c>
      <c r="B335" s="536" t="s">
        <v>162</v>
      </c>
      <c r="C335" s="555" t="s">
        <v>193</v>
      </c>
      <c r="D335" s="63" t="s">
        <v>35</v>
      </c>
      <c r="E335" s="129">
        <v>5</v>
      </c>
      <c r="F335" s="129">
        <v>5</v>
      </c>
      <c r="G335" s="129">
        <v>5</v>
      </c>
      <c r="H335" s="232"/>
      <c r="I335" s="137"/>
      <c r="J335" s="140">
        <v>0.25</v>
      </c>
      <c r="K335" s="130">
        <v>0.5</v>
      </c>
      <c r="L335" s="130"/>
      <c r="M335" s="129"/>
      <c r="N335" s="484"/>
      <c r="O335" s="558"/>
      <c r="P335" s="481"/>
      <c r="Q335" s="481"/>
      <c r="R335" s="551"/>
      <c r="S335" s="551"/>
      <c r="T335" s="551"/>
      <c r="U335" s="551"/>
      <c r="V335" s="551"/>
      <c r="W335" s="551"/>
      <c r="X335" s="484"/>
      <c r="Y335" s="551"/>
      <c r="Z335" s="484"/>
      <c r="AA335" s="551"/>
      <c r="AB335" s="505"/>
    </row>
    <row r="336" spans="1:28" x14ac:dyDescent="0.25">
      <c r="A336" s="299"/>
      <c r="B336" s="536"/>
      <c r="C336" s="556"/>
      <c r="D336" s="64" t="s">
        <v>36</v>
      </c>
      <c r="E336" s="86">
        <v>2250800000</v>
      </c>
      <c r="F336" s="195">
        <v>2250800000</v>
      </c>
      <c r="G336" s="195">
        <v>2275800000</v>
      </c>
      <c r="H336" s="195"/>
      <c r="I336" s="195"/>
      <c r="J336" s="228">
        <v>598373000</v>
      </c>
      <c r="K336" s="40">
        <v>2062255200</v>
      </c>
      <c r="L336" s="40"/>
      <c r="M336" s="38"/>
      <c r="N336" s="485"/>
      <c r="O336" s="559"/>
      <c r="P336" s="482"/>
      <c r="Q336" s="482"/>
      <c r="R336" s="552"/>
      <c r="S336" s="552"/>
      <c r="T336" s="552"/>
      <c r="U336" s="552"/>
      <c r="V336" s="552"/>
      <c r="W336" s="552"/>
      <c r="X336" s="485"/>
      <c r="Y336" s="552"/>
      <c r="Z336" s="485"/>
      <c r="AA336" s="552"/>
      <c r="AB336" s="506"/>
    </row>
    <row r="337" spans="1:28" x14ac:dyDescent="0.25">
      <c r="A337" s="299"/>
      <c r="B337" s="536"/>
      <c r="C337" s="556"/>
      <c r="D337" s="118" t="s">
        <v>37</v>
      </c>
      <c r="E337" s="41"/>
      <c r="F337" s="195"/>
      <c r="G337" s="195"/>
      <c r="H337" s="195"/>
      <c r="I337" s="195"/>
      <c r="J337" s="228"/>
      <c r="K337" s="40"/>
      <c r="L337" s="40"/>
      <c r="M337" s="38"/>
      <c r="N337" s="485"/>
      <c r="O337" s="559"/>
      <c r="P337" s="482"/>
      <c r="Q337" s="482"/>
      <c r="R337" s="552"/>
      <c r="S337" s="552"/>
      <c r="T337" s="552"/>
      <c r="U337" s="552"/>
      <c r="V337" s="552"/>
      <c r="W337" s="552"/>
      <c r="X337" s="485"/>
      <c r="Y337" s="552"/>
      <c r="Z337" s="485"/>
      <c r="AA337" s="552"/>
      <c r="AB337" s="506"/>
    </row>
    <row r="338" spans="1:28" ht="15.75" thickBot="1" x14ac:dyDescent="0.3">
      <c r="A338" s="299"/>
      <c r="B338" s="536"/>
      <c r="C338" s="557"/>
      <c r="D338" s="131" t="s">
        <v>38</v>
      </c>
      <c r="E338" s="196">
        <v>375194115</v>
      </c>
      <c r="F338" s="196">
        <v>375194115</v>
      </c>
      <c r="G338" s="196">
        <v>375194115</v>
      </c>
      <c r="H338" s="196"/>
      <c r="I338" s="196"/>
      <c r="J338" s="229">
        <v>69669219</v>
      </c>
      <c r="K338" s="192">
        <v>361995265</v>
      </c>
      <c r="L338" s="192"/>
      <c r="M338" s="132"/>
      <c r="N338" s="486"/>
      <c r="O338" s="560"/>
      <c r="P338" s="483"/>
      <c r="Q338" s="483"/>
      <c r="R338" s="553"/>
      <c r="S338" s="553"/>
      <c r="T338" s="553"/>
      <c r="U338" s="553"/>
      <c r="V338" s="553"/>
      <c r="W338" s="553"/>
      <c r="X338" s="486"/>
      <c r="Y338" s="553"/>
      <c r="Z338" s="486"/>
      <c r="AA338" s="553"/>
      <c r="AB338" s="507"/>
    </row>
    <row r="339" spans="1:28" ht="36" x14ac:dyDescent="0.25">
      <c r="A339" s="537" t="s">
        <v>40</v>
      </c>
      <c r="B339" s="538"/>
      <c r="C339" s="539"/>
      <c r="D339" s="117" t="s">
        <v>104</v>
      </c>
      <c r="E339" s="105">
        <v>6681800000</v>
      </c>
      <c r="F339" s="105">
        <v>6681800000</v>
      </c>
      <c r="G339" s="105">
        <v>6681800000</v>
      </c>
      <c r="H339" s="105"/>
      <c r="I339" s="105"/>
      <c r="J339" s="105">
        <v>3559080000</v>
      </c>
      <c r="K339" s="105">
        <v>5916501000</v>
      </c>
      <c r="L339" s="105"/>
      <c r="M339" s="65"/>
      <c r="N339" s="545"/>
      <c r="O339" s="546"/>
      <c r="P339" s="546"/>
      <c r="Q339" s="546"/>
      <c r="R339" s="546"/>
      <c r="S339" s="546"/>
      <c r="T339" s="546"/>
      <c r="U339" s="546"/>
      <c r="V339" s="546"/>
      <c r="W339" s="546"/>
      <c r="X339" s="546"/>
      <c r="Y339" s="546"/>
      <c r="Z339" s="546"/>
      <c r="AA339" s="546"/>
      <c r="AB339" s="547"/>
    </row>
    <row r="340" spans="1:28" ht="36" x14ac:dyDescent="0.25">
      <c r="A340" s="540"/>
      <c r="B340" s="495"/>
      <c r="C340" s="541"/>
      <c r="D340" s="69" t="s">
        <v>103</v>
      </c>
      <c r="E340" s="108">
        <v>664239384</v>
      </c>
      <c r="F340" s="108">
        <v>664239384</v>
      </c>
      <c r="G340" s="108">
        <v>664239384</v>
      </c>
      <c r="H340" s="108"/>
      <c r="I340" s="108"/>
      <c r="J340" s="108">
        <v>245169019</v>
      </c>
      <c r="K340" s="108">
        <v>643266901.00000012</v>
      </c>
      <c r="L340" s="108"/>
      <c r="M340" s="70"/>
      <c r="N340" s="545"/>
      <c r="O340" s="546"/>
      <c r="P340" s="546"/>
      <c r="Q340" s="546"/>
      <c r="R340" s="546"/>
      <c r="S340" s="546"/>
      <c r="T340" s="546"/>
      <c r="U340" s="546"/>
      <c r="V340" s="546"/>
      <c r="W340" s="546"/>
      <c r="X340" s="546"/>
      <c r="Y340" s="546"/>
      <c r="Z340" s="546"/>
      <c r="AA340" s="546"/>
      <c r="AB340" s="547"/>
    </row>
    <row r="341" spans="1:28" ht="36.75" thickBot="1" x14ac:dyDescent="0.3">
      <c r="A341" s="542"/>
      <c r="B341" s="543"/>
      <c r="C341" s="544"/>
      <c r="D341" s="68" t="s">
        <v>102</v>
      </c>
      <c r="E341" s="109">
        <v>7346039384</v>
      </c>
      <c r="F341" s="109">
        <v>7346039384</v>
      </c>
      <c r="G341" s="109">
        <v>7346039384</v>
      </c>
      <c r="H341" s="109"/>
      <c r="I341" s="109"/>
      <c r="J341" s="109">
        <v>3804249019</v>
      </c>
      <c r="K341" s="109">
        <v>6559767901</v>
      </c>
      <c r="L341" s="109"/>
      <c r="M341" s="66"/>
      <c r="N341" s="548"/>
      <c r="O341" s="549"/>
      <c r="P341" s="549"/>
      <c r="Q341" s="549"/>
      <c r="R341" s="549"/>
      <c r="S341" s="549"/>
      <c r="T341" s="549"/>
      <c r="U341" s="549"/>
      <c r="V341" s="549"/>
      <c r="W341" s="549"/>
      <c r="X341" s="549"/>
      <c r="Y341" s="549"/>
      <c r="Z341" s="549"/>
      <c r="AA341" s="549"/>
      <c r="AB341" s="550"/>
    </row>
    <row r="342" spans="1:28" x14ac:dyDescent="0.25">
      <c r="A342" s="4"/>
      <c r="B342" s="35"/>
      <c r="C342" s="35"/>
      <c r="D342" s="35"/>
      <c r="E342" s="4"/>
      <c r="F342" s="4"/>
      <c r="G342" s="4"/>
      <c r="H342" s="4"/>
      <c r="I342" s="4"/>
      <c r="J342" s="4"/>
      <c r="K342" s="4"/>
      <c r="L342" s="4"/>
      <c r="M342" s="4"/>
      <c r="N342" s="4"/>
      <c r="O342" s="4"/>
      <c r="P342" s="4"/>
      <c r="Q342" s="35"/>
      <c r="R342" s="35"/>
      <c r="S342" s="35"/>
      <c r="T342" s="35"/>
      <c r="U342" s="35"/>
      <c r="V342" s="35"/>
      <c r="W342" s="35"/>
      <c r="X342" s="35"/>
      <c r="Y342" s="35"/>
      <c r="Z342" s="35"/>
      <c r="AA342" s="35"/>
      <c r="AB342" s="35"/>
    </row>
    <row r="343" spans="1:28" ht="18" x14ac:dyDescent="0.25">
      <c r="A343" s="4"/>
      <c r="B343" s="35"/>
      <c r="C343" s="35"/>
      <c r="D343" s="35"/>
      <c r="E343" s="4"/>
      <c r="F343" s="4"/>
      <c r="G343" s="4"/>
      <c r="H343" s="4"/>
      <c r="I343" s="4"/>
      <c r="J343" s="4"/>
      <c r="K343" s="4"/>
      <c r="L343" s="4"/>
      <c r="M343" s="4"/>
      <c r="N343" s="4"/>
      <c r="O343" s="4"/>
      <c r="P343" s="4"/>
      <c r="Q343" s="34"/>
      <c r="R343" s="34"/>
      <c r="S343" s="34"/>
      <c r="T343" s="34"/>
      <c r="U343" s="34"/>
      <c r="V343" s="37"/>
      <c r="W343" s="37"/>
      <c r="X343" s="37"/>
      <c r="Y343" s="37"/>
      <c r="Z343" s="37"/>
      <c r="AA343" s="37"/>
      <c r="AB343" s="37"/>
    </row>
    <row r="344" spans="1:28" ht="18" x14ac:dyDescent="0.25">
      <c r="A344" s="76" t="s">
        <v>130</v>
      </c>
      <c r="B344" s="4"/>
      <c r="C344" s="4"/>
      <c r="D344" s="4"/>
      <c r="E344" s="4"/>
      <c r="F344" s="4"/>
      <c r="G344" s="4"/>
      <c r="H344" s="4"/>
      <c r="I344" s="4"/>
      <c r="J344" s="4"/>
      <c r="K344" s="4"/>
      <c r="L344" s="4"/>
      <c r="M344" s="4"/>
      <c r="N344" s="4"/>
      <c r="O344" s="4"/>
      <c r="P344" s="4"/>
      <c r="Q344" s="34"/>
      <c r="R344" s="34"/>
      <c r="S344" s="34"/>
      <c r="T344" s="34"/>
      <c r="U344" s="34"/>
      <c r="V344" s="36"/>
      <c r="W344" s="36"/>
      <c r="X344" s="36"/>
      <c r="Y344" s="36"/>
      <c r="Z344" s="36"/>
      <c r="AA344" s="36"/>
      <c r="AB344" s="36"/>
    </row>
    <row r="345" spans="1:28" ht="18" x14ac:dyDescent="0.25">
      <c r="A345" s="193" t="s">
        <v>131</v>
      </c>
      <c r="B345" s="298" t="s">
        <v>132</v>
      </c>
      <c r="C345" s="298"/>
      <c r="D345" s="298"/>
      <c r="E345" s="298"/>
      <c r="F345" s="300" t="s">
        <v>133</v>
      </c>
      <c r="G345" s="300"/>
      <c r="H345" s="233"/>
      <c r="I345" s="4"/>
      <c r="J345" s="4"/>
      <c r="K345" s="4"/>
      <c r="L345" s="4"/>
      <c r="M345" s="4"/>
      <c r="N345" s="4"/>
      <c r="O345" s="4"/>
      <c r="P345" s="4"/>
      <c r="Q345" s="34"/>
      <c r="R345" s="34"/>
      <c r="S345" s="34"/>
      <c r="T345" s="34"/>
      <c r="U345" s="34"/>
      <c r="V345" s="34"/>
      <c r="W345" s="34"/>
      <c r="X345" s="34"/>
      <c r="Y345" s="34"/>
      <c r="Z345" s="34"/>
      <c r="AA345" s="34"/>
      <c r="AB345" s="34"/>
    </row>
    <row r="346" spans="1:28" x14ac:dyDescent="0.25">
      <c r="A346" s="194">
        <v>11</v>
      </c>
      <c r="B346" s="299" t="s">
        <v>134</v>
      </c>
      <c r="C346" s="299"/>
      <c r="D346" s="299"/>
      <c r="E346" s="299"/>
      <c r="F346" s="299" t="s">
        <v>136</v>
      </c>
      <c r="G346" s="299"/>
      <c r="H346" s="234"/>
      <c r="I346" s="4"/>
      <c r="J346" s="4"/>
      <c r="K346" s="4"/>
      <c r="L346" s="4"/>
      <c r="M346" s="4"/>
      <c r="N346" s="4"/>
      <c r="O346" s="4"/>
      <c r="P346" s="4"/>
      <c r="Q346" s="4"/>
      <c r="R346" s="4"/>
      <c r="S346" s="4"/>
      <c r="T346" s="4"/>
      <c r="U346" s="4"/>
      <c r="V346" s="4"/>
      <c r="W346" s="4"/>
      <c r="X346" s="4"/>
      <c r="Y346" s="4"/>
      <c r="Z346" s="4"/>
      <c r="AA346" s="4"/>
      <c r="AB346" s="4"/>
    </row>
    <row r="347" spans="1:28" x14ac:dyDescent="0.25">
      <c r="E347" s="1"/>
      <c r="F347" s="1"/>
      <c r="G347" s="1"/>
      <c r="H347" s="1"/>
      <c r="I347" s="1"/>
      <c r="J347" s="1"/>
      <c r="K347" s="1"/>
      <c r="L347" s="1"/>
      <c r="M347" s="1"/>
      <c r="N347" s="1"/>
      <c r="O347" s="1"/>
      <c r="P347" s="1"/>
    </row>
    <row r="348" spans="1:28" x14ac:dyDescent="0.25">
      <c r="G348" s="1"/>
      <c r="H348" s="1"/>
      <c r="I348" s="1"/>
      <c r="J348" s="1"/>
      <c r="K348" s="1"/>
      <c r="L348" s="1"/>
    </row>
    <row r="349" spans="1:28" x14ac:dyDescent="0.25">
      <c r="G349" s="1"/>
      <c r="H349" s="1"/>
      <c r="I349" s="1"/>
      <c r="J349" s="1"/>
      <c r="K349" s="1"/>
      <c r="L349" s="1"/>
    </row>
    <row r="350" spans="1:28" x14ac:dyDescent="0.25">
      <c r="G350" s="1"/>
      <c r="H350" s="1"/>
      <c r="I350" s="1"/>
      <c r="J350" s="1"/>
      <c r="K350" s="1"/>
      <c r="L350" s="1"/>
    </row>
    <row r="351" spans="1:28" x14ac:dyDescent="0.25">
      <c r="G351" s="1"/>
      <c r="H351" s="1"/>
      <c r="I351" s="1"/>
      <c r="J351" s="1"/>
      <c r="K351" s="1"/>
      <c r="L351" s="1"/>
    </row>
    <row r="352" spans="1:28"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row r="1601" spans="7:12" x14ac:dyDescent="0.25">
      <c r="G1601" s="1"/>
      <c r="H1601" s="1"/>
      <c r="I1601" s="1"/>
      <c r="J1601" s="1"/>
      <c r="K1601" s="1"/>
      <c r="L1601" s="1"/>
    </row>
    <row r="1602" spans="7:12" x14ac:dyDescent="0.25">
      <c r="G1602" s="1"/>
      <c r="H1602" s="1"/>
      <c r="I1602" s="1"/>
      <c r="J1602" s="1"/>
      <c r="K1602" s="1"/>
      <c r="L1602" s="1"/>
    </row>
    <row r="1603" spans="7:12" x14ac:dyDescent="0.25">
      <c r="G1603" s="1"/>
      <c r="H1603" s="1"/>
      <c r="I1603" s="1"/>
      <c r="J1603" s="1"/>
      <c r="K1603" s="1"/>
      <c r="L1603" s="1"/>
    </row>
    <row r="1604" spans="7:12" x14ac:dyDescent="0.25">
      <c r="G1604" s="1"/>
      <c r="H1604" s="1"/>
      <c r="I1604" s="1"/>
      <c r="J1604" s="1"/>
      <c r="K1604" s="1"/>
      <c r="L1604" s="1"/>
    </row>
    <row r="1605" spans="7:12" x14ac:dyDescent="0.25">
      <c r="G1605" s="1"/>
      <c r="H1605" s="1"/>
      <c r="I1605" s="1"/>
      <c r="J1605" s="1"/>
      <c r="K1605" s="1"/>
      <c r="L1605" s="1"/>
    </row>
    <row r="1606" spans="7:12" x14ac:dyDescent="0.25">
      <c r="G1606" s="1"/>
      <c r="H1606" s="1"/>
      <c r="I1606" s="1"/>
      <c r="J1606" s="1"/>
      <c r="K1606" s="1"/>
      <c r="L1606" s="1"/>
    </row>
    <row r="1607" spans="7:12" x14ac:dyDescent="0.25">
      <c r="G1607" s="1"/>
      <c r="H1607" s="1"/>
      <c r="I1607" s="1"/>
      <c r="J1607" s="1"/>
      <c r="K1607" s="1"/>
      <c r="L1607" s="1"/>
    </row>
    <row r="1608" spans="7:12" x14ac:dyDescent="0.25">
      <c r="G1608" s="1"/>
      <c r="H1608" s="1"/>
      <c r="I1608" s="1"/>
      <c r="J1608" s="1"/>
      <c r="K1608" s="1"/>
      <c r="L1608" s="1"/>
    </row>
    <row r="1609" spans="7:12" x14ac:dyDescent="0.25">
      <c r="G1609" s="1"/>
      <c r="H1609" s="1"/>
      <c r="I1609" s="1"/>
      <c r="J1609" s="1"/>
      <c r="K1609" s="1"/>
      <c r="L1609" s="1"/>
    </row>
    <row r="1610" spans="7:12" x14ac:dyDescent="0.25">
      <c r="G1610" s="1"/>
      <c r="H1610" s="1"/>
      <c r="I1610" s="1"/>
      <c r="J1610" s="1"/>
      <c r="K1610" s="1"/>
      <c r="L1610" s="1"/>
    </row>
    <row r="1611" spans="7:12" x14ac:dyDescent="0.25">
      <c r="G1611" s="1"/>
      <c r="H1611" s="1"/>
      <c r="I1611" s="1"/>
      <c r="J1611" s="1"/>
      <c r="K1611" s="1"/>
      <c r="L1611" s="1"/>
    </row>
    <row r="1612" spans="7:12" x14ac:dyDescent="0.25">
      <c r="G1612" s="1"/>
      <c r="H1612" s="1"/>
      <c r="I1612" s="1"/>
      <c r="J1612" s="1"/>
      <c r="K1612" s="1"/>
      <c r="L1612" s="1"/>
    </row>
    <row r="1613" spans="7:12" x14ac:dyDescent="0.25">
      <c r="G1613" s="1"/>
      <c r="H1613" s="1"/>
      <c r="I1613" s="1"/>
      <c r="J1613" s="1"/>
      <c r="K1613" s="1"/>
      <c r="L1613" s="1"/>
    </row>
    <row r="1614" spans="7:12" x14ac:dyDescent="0.25">
      <c r="G1614" s="1"/>
      <c r="H1614" s="1"/>
      <c r="I1614" s="1"/>
      <c r="J1614" s="1"/>
      <c r="K1614" s="1"/>
      <c r="L1614" s="1"/>
    </row>
    <row r="1615" spans="7:12" x14ac:dyDescent="0.25">
      <c r="G1615" s="1"/>
      <c r="H1615" s="1"/>
      <c r="I1615" s="1"/>
      <c r="J1615" s="1"/>
      <c r="K1615" s="1"/>
      <c r="L1615" s="1"/>
    </row>
    <row r="1616" spans="7:12" x14ac:dyDescent="0.25">
      <c r="G1616" s="1"/>
      <c r="H1616" s="1"/>
      <c r="I1616" s="1"/>
      <c r="J1616" s="1"/>
      <c r="K1616" s="1"/>
      <c r="L1616" s="1"/>
    </row>
    <row r="1617" spans="7:12" x14ac:dyDescent="0.25">
      <c r="G1617" s="1"/>
      <c r="H1617" s="1"/>
      <c r="I1617" s="1"/>
      <c r="J1617" s="1"/>
      <c r="K1617" s="1"/>
      <c r="L1617" s="1"/>
    </row>
    <row r="1618" spans="7:12" x14ac:dyDescent="0.25">
      <c r="G1618" s="1"/>
      <c r="H1618" s="1"/>
      <c r="I1618" s="1"/>
      <c r="J1618" s="1"/>
      <c r="K1618" s="1"/>
      <c r="L1618" s="1"/>
    </row>
    <row r="1619" spans="7:12" x14ac:dyDescent="0.25">
      <c r="G1619" s="1"/>
      <c r="H1619" s="1"/>
      <c r="I1619" s="1"/>
      <c r="J1619" s="1"/>
      <c r="K1619" s="1"/>
      <c r="L1619" s="1"/>
    </row>
    <row r="1620" spans="7:12" x14ac:dyDescent="0.25">
      <c r="G1620" s="1"/>
      <c r="H1620" s="1"/>
      <c r="I1620" s="1"/>
      <c r="J1620" s="1"/>
      <c r="K1620" s="1"/>
      <c r="L1620" s="1"/>
    </row>
    <row r="1621" spans="7:12" x14ac:dyDescent="0.25">
      <c r="G1621" s="1"/>
      <c r="H1621" s="1"/>
      <c r="I1621" s="1"/>
      <c r="J1621" s="1"/>
      <c r="K1621" s="1"/>
      <c r="L1621" s="1"/>
    </row>
    <row r="1622" spans="7:12" x14ac:dyDescent="0.25">
      <c r="G1622" s="1"/>
      <c r="H1622" s="1"/>
      <c r="I1622" s="1"/>
      <c r="J1622" s="1"/>
      <c r="K1622" s="1"/>
      <c r="L1622" s="1"/>
    </row>
    <row r="1623" spans="7:12" x14ac:dyDescent="0.25">
      <c r="G1623" s="1"/>
      <c r="H1623" s="1"/>
      <c r="I1623" s="1"/>
      <c r="J1623" s="1"/>
      <c r="K1623" s="1"/>
      <c r="L1623" s="1"/>
    </row>
    <row r="1624" spans="7:12" x14ac:dyDescent="0.25">
      <c r="G1624" s="1"/>
      <c r="H1624" s="1"/>
      <c r="I1624" s="1"/>
      <c r="J1624" s="1"/>
      <c r="K1624" s="1"/>
      <c r="L1624" s="1"/>
    </row>
    <row r="1625" spans="7:12" x14ac:dyDescent="0.25">
      <c r="G1625" s="1"/>
      <c r="H1625" s="1"/>
      <c r="I1625" s="1"/>
      <c r="J1625" s="1"/>
      <c r="K1625" s="1"/>
      <c r="L1625" s="1"/>
    </row>
    <row r="1626" spans="7:12" x14ac:dyDescent="0.25">
      <c r="G1626" s="1"/>
      <c r="H1626" s="1"/>
      <c r="I1626" s="1"/>
      <c r="J1626" s="1"/>
      <c r="K1626" s="1"/>
      <c r="L1626" s="1"/>
    </row>
    <row r="1627" spans="7:12" x14ac:dyDescent="0.25">
      <c r="G1627" s="1"/>
      <c r="H1627" s="1"/>
      <c r="I1627" s="1"/>
      <c r="J1627" s="1"/>
      <c r="K1627" s="1"/>
      <c r="L1627" s="1"/>
    </row>
    <row r="1628" spans="7:12" x14ac:dyDescent="0.25">
      <c r="G1628" s="1"/>
      <c r="H1628" s="1"/>
      <c r="I1628" s="1"/>
      <c r="J1628" s="1"/>
      <c r="K1628" s="1"/>
      <c r="L1628" s="1"/>
    </row>
    <row r="1629" spans="7:12" x14ac:dyDescent="0.25">
      <c r="G1629" s="1"/>
      <c r="H1629" s="1"/>
      <c r="I1629" s="1"/>
      <c r="J1629" s="1"/>
      <c r="K1629" s="1"/>
      <c r="L1629" s="1"/>
    </row>
    <row r="1630" spans="7:12" x14ac:dyDescent="0.25">
      <c r="G1630" s="1"/>
      <c r="H1630" s="1"/>
      <c r="I1630" s="1"/>
      <c r="J1630" s="1"/>
      <c r="K1630" s="1"/>
      <c r="L1630" s="1"/>
    </row>
    <row r="1631" spans="7:12" x14ac:dyDescent="0.25">
      <c r="G1631" s="1"/>
      <c r="H1631" s="1"/>
      <c r="I1631" s="1"/>
      <c r="J1631" s="1"/>
      <c r="K1631" s="1"/>
      <c r="L1631" s="1"/>
    </row>
    <row r="1632" spans="7:12" x14ac:dyDescent="0.25">
      <c r="G1632" s="1"/>
      <c r="H1632" s="1"/>
      <c r="I1632" s="1"/>
      <c r="J1632" s="1"/>
      <c r="K1632" s="1"/>
      <c r="L1632" s="1"/>
    </row>
    <row r="1633" spans="7:12" x14ac:dyDescent="0.25">
      <c r="G1633" s="1"/>
      <c r="H1633" s="1"/>
      <c r="I1633" s="1"/>
      <c r="J1633" s="1"/>
      <c r="K1633" s="1"/>
      <c r="L1633" s="1"/>
    </row>
    <row r="1634" spans="7:12" x14ac:dyDescent="0.25">
      <c r="G1634" s="1"/>
      <c r="H1634" s="1"/>
      <c r="I1634" s="1"/>
      <c r="J1634" s="1"/>
      <c r="K1634" s="1"/>
      <c r="L1634" s="1"/>
    </row>
    <row r="1635" spans="7:12" x14ac:dyDescent="0.25">
      <c r="G1635" s="1"/>
      <c r="H1635" s="1"/>
      <c r="I1635" s="1"/>
      <c r="J1635" s="1"/>
      <c r="K1635" s="1"/>
      <c r="L1635" s="1"/>
    </row>
    <row r="1636" spans="7:12" x14ac:dyDescent="0.25">
      <c r="G1636" s="1"/>
      <c r="H1636" s="1"/>
      <c r="I1636" s="1"/>
      <c r="J1636" s="1"/>
      <c r="K1636" s="1"/>
      <c r="L1636" s="1"/>
    </row>
    <row r="1637" spans="7:12" x14ac:dyDescent="0.25">
      <c r="G1637" s="1"/>
      <c r="H1637" s="1"/>
      <c r="I1637" s="1"/>
      <c r="J1637" s="1"/>
      <c r="K1637" s="1"/>
      <c r="L1637" s="1"/>
    </row>
    <row r="1638" spans="7:12" x14ac:dyDescent="0.25">
      <c r="G1638" s="1"/>
      <c r="H1638" s="1"/>
      <c r="I1638" s="1"/>
      <c r="J1638" s="1"/>
      <c r="K1638" s="1"/>
      <c r="L1638" s="1"/>
    </row>
    <row r="1639" spans="7:12" x14ac:dyDescent="0.25">
      <c r="G1639" s="1"/>
      <c r="H1639" s="1"/>
      <c r="I1639" s="1"/>
      <c r="J1639" s="1"/>
      <c r="K1639" s="1"/>
      <c r="L1639" s="1"/>
    </row>
    <row r="1640" spans="7:12" x14ac:dyDescent="0.25">
      <c r="G1640" s="1"/>
      <c r="H1640" s="1"/>
      <c r="I1640" s="1"/>
      <c r="J1640" s="1"/>
      <c r="K1640" s="1"/>
      <c r="L1640" s="1"/>
    </row>
    <row r="1641" spans="7:12" x14ac:dyDescent="0.25">
      <c r="G1641" s="1"/>
      <c r="H1641" s="1"/>
      <c r="I1641" s="1"/>
      <c r="J1641" s="1"/>
      <c r="K1641" s="1"/>
      <c r="L1641" s="1"/>
    </row>
    <row r="1642" spans="7:12" x14ac:dyDescent="0.25">
      <c r="G1642" s="1"/>
      <c r="H1642" s="1"/>
      <c r="I1642" s="1"/>
      <c r="J1642" s="1"/>
      <c r="K1642" s="1"/>
      <c r="L1642" s="1"/>
    </row>
    <row r="1643" spans="7:12" x14ac:dyDescent="0.25">
      <c r="G1643" s="1"/>
      <c r="H1643" s="1"/>
      <c r="I1643" s="1"/>
      <c r="J1643" s="1"/>
      <c r="K1643" s="1"/>
      <c r="L1643" s="1"/>
    </row>
    <row r="1644" spans="7:12" x14ac:dyDescent="0.25">
      <c r="G1644" s="1"/>
      <c r="H1644" s="1"/>
      <c r="I1644" s="1"/>
      <c r="J1644" s="1"/>
      <c r="K1644" s="1"/>
      <c r="L1644" s="1"/>
    </row>
    <row r="1645" spans="7:12" x14ac:dyDescent="0.25">
      <c r="G1645" s="1"/>
      <c r="H1645" s="1"/>
      <c r="I1645" s="1"/>
      <c r="J1645" s="1"/>
      <c r="K1645" s="1"/>
      <c r="L1645" s="1"/>
    </row>
    <row r="1646" spans="7:12" x14ac:dyDescent="0.25">
      <c r="G1646" s="1"/>
      <c r="H1646" s="1"/>
      <c r="I1646" s="1"/>
      <c r="J1646" s="1"/>
      <c r="K1646" s="1"/>
      <c r="L1646" s="1"/>
    </row>
    <row r="1647" spans="7:12" x14ac:dyDescent="0.25">
      <c r="G1647" s="1"/>
      <c r="H1647" s="1"/>
      <c r="I1647" s="1"/>
      <c r="J1647" s="1"/>
      <c r="K1647" s="1"/>
      <c r="L1647" s="1"/>
    </row>
    <row r="1648" spans="7:12" x14ac:dyDescent="0.25">
      <c r="G1648" s="1"/>
      <c r="H1648" s="1"/>
      <c r="I1648" s="1"/>
      <c r="J1648" s="1"/>
      <c r="K1648" s="1"/>
      <c r="L1648" s="1"/>
    </row>
    <row r="1649" spans="7:12" x14ac:dyDescent="0.25">
      <c r="G1649" s="1"/>
      <c r="H1649" s="1"/>
      <c r="I1649" s="1"/>
      <c r="J1649" s="1"/>
      <c r="K1649" s="1"/>
      <c r="L1649" s="1"/>
    </row>
    <row r="1650" spans="7:12" x14ac:dyDescent="0.25">
      <c r="G1650" s="1"/>
      <c r="H1650" s="1"/>
      <c r="I1650" s="1"/>
      <c r="J1650" s="1"/>
      <c r="K1650" s="1"/>
      <c r="L1650" s="1"/>
    </row>
    <row r="1651" spans="7:12" x14ac:dyDescent="0.25">
      <c r="G1651" s="1"/>
      <c r="H1651" s="1"/>
      <c r="I1651" s="1"/>
      <c r="J1651" s="1"/>
      <c r="K1651" s="1"/>
      <c r="L1651" s="1"/>
    </row>
    <row r="1652" spans="7:12" x14ac:dyDescent="0.25">
      <c r="G1652" s="1"/>
      <c r="H1652" s="1"/>
      <c r="I1652" s="1"/>
      <c r="J1652" s="1"/>
      <c r="K1652" s="1"/>
      <c r="L1652" s="1"/>
    </row>
    <row r="1653" spans="7:12" x14ac:dyDescent="0.25">
      <c r="G1653" s="1"/>
      <c r="H1653" s="1"/>
      <c r="I1653" s="1"/>
      <c r="J1653" s="1"/>
      <c r="K1653" s="1"/>
      <c r="L1653" s="1"/>
    </row>
    <row r="1654" spans="7:12" x14ac:dyDescent="0.25">
      <c r="G1654" s="1"/>
      <c r="H1654" s="1"/>
      <c r="I1654" s="1"/>
      <c r="J1654" s="1"/>
      <c r="K1654" s="1"/>
      <c r="L1654" s="1"/>
    </row>
    <row r="1655" spans="7:12" x14ac:dyDescent="0.25">
      <c r="G1655" s="1"/>
      <c r="H1655" s="1"/>
      <c r="I1655" s="1"/>
      <c r="J1655" s="1"/>
      <c r="K1655" s="1"/>
      <c r="L1655" s="1"/>
    </row>
    <row r="1656" spans="7:12" x14ac:dyDescent="0.25">
      <c r="G1656" s="1"/>
      <c r="H1656" s="1"/>
      <c r="I1656" s="1"/>
      <c r="J1656" s="1"/>
      <c r="K1656" s="1"/>
      <c r="L1656" s="1"/>
    </row>
    <row r="1657" spans="7:12" x14ac:dyDescent="0.25">
      <c r="G1657" s="1"/>
      <c r="H1657" s="1"/>
      <c r="I1657" s="1"/>
      <c r="J1657" s="1"/>
      <c r="K1657" s="1"/>
      <c r="L1657" s="1"/>
    </row>
    <row r="1658" spans="7:12" x14ac:dyDescent="0.25">
      <c r="G1658" s="1"/>
      <c r="H1658" s="1"/>
      <c r="I1658" s="1"/>
      <c r="J1658" s="1"/>
      <c r="K1658" s="1"/>
      <c r="L1658" s="1"/>
    </row>
    <row r="1659" spans="7:12" x14ac:dyDescent="0.25">
      <c r="G1659" s="1"/>
      <c r="H1659" s="1"/>
      <c r="I1659" s="1"/>
      <c r="J1659" s="1"/>
      <c r="K1659" s="1"/>
      <c r="L1659" s="1"/>
    </row>
    <row r="1660" spans="7:12" x14ac:dyDescent="0.25">
      <c r="G1660" s="1"/>
      <c r="H1660" s="1"/>
      <c r="I1660" s="1"/>
      <c r="J1660" s="1"/>
      <c r="K1660" s="1"/>
      <c r="L1660" s="1"/>
    </row>
    <row r="1661" spans="7:12" x14ac:dyDescent="0.25">
      <c r="G1661" s="1"/>
      <c r="H1661" s="1"/>
      <c r="I1661" s="1"/>
      <c r="J1661" s="1"/>
      <c r="K1661" s="1"/>
      <c r="L1661" s="1"/>
    </row>
    <row r="1662" spans="7:12" x14ac:dyDescent="0.25">
      <c r="G1662" s="1"/>
      <c r="H1662" s="1"/>
      <c r="I1662" s="1"/>
      <c r="J1662" s="1"/>
      <c r="K1662" s="1"/>
      <c r="L1662" s="1"/>
    </row>
    <row r="1663" spans="7:12" x14ac:dyDescent="0.25">
      <c r="G1663" s="1"/>
      <c r="H1663" s="1"/>
      <c r="I1663" s="1"/>
      <c r="J1663" s="1"/>
      <c r="K1663" s="1"/>
      <c r="L1663" s="1"/>
    </row>
    <row r="1664" spans="7:12" x14ac:dyDescent="0.25">
      <c r="G1664" s="1"/>
      <c r="H1664" s="1"/>
      <c r="I1664" s="1"/>
      <c r="J1664" s="1"/>
      <c r="K1664" s="1"/>
      <c r="L1664" s="1"/>
    </row>
    <row r="1665" spans="7:12" x14ac:dyDescent="0.25">
      <c r="G1665" s="1"/>
      <c r="H1665" s="1"/>
      <c r="I1665" s="1"/>
      <c r="J1665" s="1"/>
      <c r="K1665" s="1"/>
      <c r="L1665" s="1"/>
    </row>
    <row r="1666" spans="7:12" x14ac:dyDescent="0.25">
      <c r="G1666" s="1"/>
      <c r="H1666" s="1"/>
      <c r="I1666" s="1"/>
      <c r="J1666" s="1"/>
      <c r="K1666" s="1"/>
      <c r="L1666" s="1"/>
    </row>
    <row r="1667" spans="7:12" x14ac:dyDescent="0.25">
      <c r="G1667" s="1"/>
      <c r="H1667" s="1"/>
      <c r="I1667" s="1"/>
      <c r="J1667" s="1"/>
      <c r="K1667" s="1"/>
      <c r="L1667" s="1"/>
    </row>
    <row r="1668" spans="7:12" x14ac:dyDescent="0.25">
      <c r="G1668" s="1"/>
      <c r="H1668" s="1"/>
      <c r="I1668" s="1"/>
      <c r="J1668" s="1"/>
      <c r="K1668" s="1"/>
      <c r="L1668" s="1"/>
    </row>
    <row r="1669" spans="7:12" x14ac:dyDescent="0.25">
      <c r="G1669" s="1"/>
      <c r="H1669" s="1"/>
      <c r="I1669" s="1"/>
      <c r="J1669" s="1"/>
      <c r="K1669" s="1"/>
      <c r="L1669" s="1"/>
    </row>
    <row r="1670" spans="7:12" x14ac:dyDescent="0.25">
      <c r="G1670" s="1"/>
      <c r="H1670" s="1"/>
      <c r="I1670" s="1"/>
      <c r="J1670" s="1"/>
      <c r="K1670" s="1"/>
      <c r="L1670" s="1"/>
    </row>
    <row r="1671" spans="7:12" x14ac:dyDescent="0.25">
      <c r="G1671" s="1"/>
      <c r="H1671" s="1"/>
      <c r="I1671" s="1"/>
      <c r="J1671" s="1"/>
      <c r="K1671" s="1"/>
      <c r="L1671" s="1"/>
    </row>
    <row r="1672" spans="7:12" x14ac:dyDescent="0.25">
      <c r="G1672" s="1"/>
      <c r="H1672" s="1"/>
      <c r="I1672" s="1"/>
      <c r="J1672" s="1"/>
      <c r="K1672" s="1"/>
      <c r="L1672" s="1"/>
    </row>
    <row r="1673" spans="7:12" x14ac:dyDescent="0.25">
      <c r="G1673" s="1"/>
      <c r="H1673" s="1"/>
      <c r="I1673" s="1"/>
      <c r="J1673" s="1"/>
      <c r="K1673" s="1"/>
      <c r="L1673" s="1"/>
    </row>
    <row r="1674" spans="7:12" x14ac:dyDescent="0.25">
      <c r="G1674" s="1"/>
      <c r="H1674" s="1"/>
      <c r="I1674" s="1"/>
      <c r="J1674" s="1"/>
      <c r="K1674" s="1"/>
      <c r="L1674" s="1"/>
    </row>
    <row r="1675" spans="7:12" x14ac:dyDescent="0.25">
      <c r="G1675" s="1"/>
      <c r="H1675" s="1"/>
      <c r="I1675" s="1"/>
      <c r="J1675" s="1"/>
      <c r="K1675" s="1"/>
      <c r="L1675" s="1"/>
    </row>
    <row r="1676" spans="7:12" x14ac:dyDescent="0.25">
      <c r="G1676" s="1"/>
      <c r="H1676" s="1"/>
      <c r="I1676" s="1"/>
      <c r="J1676" s="1"/>
      <c r="K1676" s="1"/>
      <c r="L1676" s="1"/>
    </row>
    <row r="1677" spans="7:12" x14ac:dyDescent="0.25">
      <c r="G1677" s="1"/>
      <c r="H1677" s="1"/>
      <c r="I1677" s="1"/>
      <c r="J1677" s="1"/>
      <c r="K1677" s="1"/>
      <c r="L1677" s="1"/>
    </row>
    <row r="1678" spans="7:12" x14ac:dyDescent="0.25">
      <c r="G1678" s="1"/>
      <c r="H1678" s="1"/>
      <c r="I1678" s="1"/>
      <c r="J1678" s="1"/>
      <c r="K1678" s="1"/>
      <c r="L1678" s="1"/>
    </row>
    <row r="1679" spans="7:12" x14ac:dyDescent="0.25">
      <c r="G1679" s="1"/>
      <c r="H1679" s="1"/>
      <c r="I1679" s="1"/>
      <c r="J1679" s="1"/>
      <c r="K1679" s="1"/>
      <c r="L1679" s="1"/>
    </row>
    <row r="1680" spans="7:12" x14ac:dyDescent="0.25">
      <c r="G1680" s="1"/>
      <c r="H1680" s="1"/>
      <c r="I1680" s="1"/>
      <c r="J1680" s="1"/>
      <c r="K1680" s="1"/>
      <c r="L1680" s="1"/>
    </row>
    <row r="1681" spans="7:12" x14ac:dyDescent="0.25">
      <c r="G1681" s="1"/>
      <c r="H1681" s="1"/>
      <c r="I1681" s="1"/>
      <c r="J1681" s="1"/>
      <c r="K1681" s="1"/>
      <c r="L1681" s="1"/>
    </row>
    <row r="1682" spans="7:12" x14ac:dyDescent="0.25">
      <c r="G1682" s="1"/>
      <c r="H1682" s="1"/>
      <c r="I1682" s="1"/>
      <c r="J1682" s="1"/>
      <c r="K1682" s="1"/>
      <c r="L1682" s="1"/>
    </row>
    <row r="1683" spans="7:12" x14ac:dyDescent="0.25">
      <c r="G1683" s="1"/>
      <c r="H1683" s="1"/>
      <c r="I1683" s="1"/>
      <c r="J1683" s="1"/>
      <c r="K1683" s="1"/>
      <c r="L1683" s="1"/>
    </row>
    <row r="1684" spans="7:12" x14ac:dyDescent="0.25">
      <c r="G1684" s="1"/>
      <c r="H1684" s="1"/>
      <c r="I1684" s="1"/>
      <c r="J1684" s="1"/>
      <c r="K1684" s="1"/>
      <c r="L1684" s="1"/>
    </row>
    <row r="1685" spans="7:12" x14ac:dyDescent="0.25">
      <c r="G1685" s="1"/>
      <c r="H1685" s="1"/>
      <c r="I1685" s="1"/>
      <c r="J1685" s="1"/>
      <c r="K1685" s="1"/>
      <c r="L1685" s="1"/>
    </row>
    <row r="1686" spans="7:12" x14ac:dyDescent="0.25">
      <c r="G1686" s="1"/>
      <c r="H1686" s="1"/>
      <c r="I1686" s="1"/>
      <c r="J1686" s="1"/>
      <c r="K1686" s="1"/>
      <c r="L1686" s="1"/>
    </row>
    <row r="1687" spans="7:12" x14ac:dyDescent="0.25">
      <c r="G1687" s="1"/>
      <c r="H1687" s="1"/>
      <c r="I1687" s="1"/>
      <c r="J1687" s="1"/>
      <c r="K1687" s="1"/>
      <c r="L1687" s="1"/>
    </row>
    <row r="1688" spans="7:12" x14ac:dyDescent="0.25">
      <c r="G1688" s="1"/>
      <c r="H1688" s="1"/>
      <c r="I1688" s="1"/>
      <c r="J1688" s="1"/>
      <c r="K1688" s="1"/>
      <c r="L1688" s="1"/>
    </row>
    <row r="1689" spans="7:12" x14ac:dyDescent="0.25">
      <c r="G1689" s="1"/>
      <c r="H1689" s="1"/>
      <c r="I1689" s="1"/>
      <c r="J1689" s="1"/>
      <c r="K1689" s="1"/>
      <c r="L1689" s="1"/>
    </row>
    <row r="1690" spans="7:12" x14ac:dyDescent="0.25">
      <c r="G1690" s="1"/>
      <c r="H1690" s="1"/>
      <c r="I1690" s="1"/>
      <c r="J1690" s="1"/>
      <c r="K1690" s="1"/>
      <c r="L1690" s="1"/>
    </row>
    <row r="1691" spans="7:12" x14ac:dyDescent="0.25">
      <c r="G1691" s="1"/>
      <c r="H1691" s="1"/>
      <c r="I1691" s="1"/>
      <c r="J1691" s="1"/>
      <c r="K1691" s="1"/>
      <c r="L1691" s="1"/>
    </row>
    <row r="1692" spans="7:12" x14ac:dyDescent="0.25">
      <c r="G1692" s="1"/>
      <c r="H1692" s="1"/>
      <c r="I1692" s="1"/>
      <c r="J1692" s="1"/>
      <c r="K1692" s="1"/>
      <c r="L1692" s="1"/>
    </row>
    <row r="1693" spans="7:12" x14ac:dyDescent="0.25">
      <c r="G1693" s="1"/>
      <c r="H1693" s="1"/>
      <c r="I1693" s="1"/>
      <c r="J1693" s="1"/>
      <c r="K1693" s="1"/>
      <c r="L1693" s="1"/>
    </row>
    <row r="1694" spans="7:12" x14ac:dyDescent="0.25">
      <c r="G1694" s="1"/>
      <c r="H1694" s="1"/>
      <c r="I1694" s="1"/>
      <c r="J1694" s="1"/>
      <c r="K1694" s="1"/>
      <c r="L1694" s="1"/>
    </row>
    <row r="1695" spans="7:12" x14ac:dyDescent="0.25">
      <c r="G1695" s="1"/>
      <c r="H1695" s="1"/>
      <c r="I1695" s="1"/>
      <c r="J1695" s="1"/>
      <c r="K1695" s="1"/>
      <c r="L1695" s="1"/>
    </row>
    <row r="1696" spans="7:12" x14ac:dyDescent="0.25">
      <c r="G1696" s="1"/>
      <c r="H1696" s="1"/>
      <c r="I1696" s="1"/>
      <c r="J1696" s="1"/>
      <c r="K1696" s="1"/>
      <c r="L1696" s="1"/>
    </row>
    <row r="1697" spans="7:12" x14ac:dyDescent="0.25">
      <c r="G1697" s="1"/>
      <c r="H1697" s="1"/>
      <c r="I1697" s="1"/>
      <c r="J1697" s="1"/>
      <c r="K1697" s="1"/>
      <c r="L1697" s="1"/>
    </row>
    <row r="1698" spans="7:12" x14ac:dyDescent="0.25">
      <c r="G1698" s="1"/>
      <c r="H1698" s="1"/>
      <c r="I1698" s="1"/>
      <c r="J1698" s="1"/>
      <c r="K1698" s="1"/>
      <c r="L1698" s="1"/>
    </row>
    <row r="1699" spans="7:12" x14ac:dyDescent="0.25">
      <c r="G1699" s="1"/>
      <c r="H1699" s="1"/>
      <c r="I1699" s="1"/>
      <c r="J1699" s="1"/>
      <c r="K1699" s="1"/>
      <c r="L1699" s="1"/>
    </row>
    <row r="1700" spans="7:12" x14ac:dyDescent="0.25">
      <c r="G1700" s="1"/>
      <c r="H1700" s="1"/>
      <c r="I1700" s="1"/>
      <c r="J1700" s="1"/>
      <c r="K1700" s="1"/>
      <c r="L1700" s="1"/>
    </row>
    <row r="1701" spans="7:12" x14ac:dyDescent="0.25">
      <c r="G1701" s="1"/>
      <c r="H1701" s="1"/>
      <c r="I1701" s="1"/>
      <c r="J1701" s="1"/>
      <c r="K1701" s="1"/>
      <c r="L1701" s="1"/>
    </row>
    <row r="1702" spans="7:12" x14ac:dyDescent="0.25">
      <c r="G1702" s="1"/>
      <c r="H1702" s="1"/>
      <c r="I1702" s="1"/>
      <c r="J1702" s="1"/>
      <c r="K1702" s="1"/>
      <c r="L1702" s="1"/>
    </row>
    <row r="1703" spans="7:12" x14ac:dyDescent="0.25">
      <c r="G1703" s="1"/>
      <c r="H1703" s="1"/>
      <c r="I1703" s="1"/>
      <c r="J1703" s="1"/>
      <c r="K1703" s="1"/>
      <c r="L1703" s="1"/>
    </row>
    <row r="1704" spans="7:12" x14ac:dyDescent="0.25">
      <c r="G1704" s="1"/>
      <c r="H1704" s="1"/>
      <c r="I1704" s="1"/>
      <c r="J1704" s="1"/>
      <c r="K1704" s="1"/>
      <c r="L1704" s="1"/>
    </row>
    <row r="1705" spans="7:12" x14ac:dyDescent="0.25">
      <c r="G1705" s="1"/>
      <c r="H1705" s="1"/>
      <c r="I1705" s="1"/>
      <c r="J1705" s="1"/>
      <c r="K1705" s="1"/>
      <c r="L1705" s="1"/>
    </row>
    <row r="1706" spans="7:12" x14ac:dyDescent="0.25">
      <c r="G1706" s="1"/>
      <c r="H1706" s="1"/>
      <c r="I1706" s="1"/>
      <c r="J1706" s="1"/>
      <c r="K1706" s="1"/>
      <c r="L1706" s="1"/>
    </row>
    <row r="1707" spans="7:12" x14ac:dyDescent="0.25">
      <c r="G1707" s="1"/>
      <c r="H1707" s="1"/>
      <c r="I1707" s="1"/>
      <c r="J1707" s="1"/>
      <c r="K1707" s="1"/>
      <c r="L1707" s="1"/>
    </row>
    <row r="1708" spans="7:12" x14ac:dyDescent="0.25">
      <c r="G1708" s="1"/>
      <c r="H1708" s="1"/>
      <c r="I1708" s="1"/>
      <c r="J1708" s="1"/>
      <c r="K1708" s="1"/>
      <c r="L1708" s="1"/>
    </row>
    <row r="1709" spans="7:12" x14ac:dyDescent="0.25">
      <c r="G1709" s="1"/>
      <c r="H1709" s="1"/>
      <c r="I1709" s="1"/>
      <c r="J1709" s="1"/>
      <c r="K1709" s="1"/>
      <c r="L1709" s="1"/>
    </row>
    <row r="1710" spans="7:12" x14ac:dyDescent="0.25">
      <c r="G1710" s="1"/>
      <c r="H1710" s="1"/>
      <c r="I1710" s="1"/>
      <c r="J1710" s="1"/>
      <c r="K1710" s="1"/>
      <c r="L1710" s="1"/>
    </row>
    <row r="1711" spans="7:12" x14ac:dyDescent="0.25">
      <c r="G1711" s="1"/>
      <c r="H1711" s="1"/>
      <c r="I1711" s="1"/>
      <c r="J1711" s="1"/>
      <c r="K1711" s="1"/>
      <c r="L1711" s="1"/>
    </row>
    <row r="1712" spans="7:12" x14ac:dyDescent="0.25">
      <c r="G1712" s="1"/>
      <c r="H1712" s="1"/>
      <c r="I1712" s="1"/>
      <c r="J1712" s="1"/>
      <c r="K1712" s="1"/>
      <c r="L1712" s="1"/>
    </row>
    <row r="1713" spans="7:12" x14ac:dyDescent="0.25">
      <c r="G1713" s="1"/>
      <c r="H1713" s="1"/>
      <c r="I1713" s="1"/>
      <c r="J1713" s="1"/>
      <c r="K1713" s="1"/>
      <c r="L1713" s="1"/>
    </row>
    <row r="1714" spans="7:12" x14ac:dyDescent="0.25">
      <c r="G1714" s="1"/>
      <c r="H1714" s="1"/>
      <c r="I1714" s="1"/>
      <c r="J1714" s="1"/>
      <c r="K1714" s="1"/>
      <c r="L1714" s="1"/>
    </row>
    <row r="1715" spans="7:12" x14ac:dyDescent="0.25">
      <c r="G1715" s="1"/>
      <c r="H1715" s="1"/>
      <c r="I1715" s="1"/>
      <c r="J1715" s="1"/>
      <c r="K1715" s="1"/>
      <c r="L1715" s="1"/>
    </row>
    <row r="1716" spans="7:12" x14ac:dyDescent="0.25">
      <c r="G1716" s="1"/>
      <c r="H1716" s="1"/>
      <c r="I1716" s="1"/>
      <c r="J1716" s="1"/>
      <c r="K1716" s="1"/>
      <c r="L1716" s="1"/>
    </row>
    <row r="1717" spans="7:12" x14ac:dyDescent="0.25">
      <c r="G1717" s="1"/>
      <c r="H1717" s="1"/>
      <c r="I1717" s="1"/>
      <c r="J1717" s="1"/>
      <c r="K1717" s="1"/>
      <c r="L1717" s="1"/>
    </row>
    <row r="1718" spans="7:12" x14ac:dyDescent="0.25">
      <c r="G1718" s="1"/>
      <c r="H1718" s="1"/>
      <c r="I1718" s="1"/>
      <c r="J1718" s="1"/>
      <c r="K1718" s="1"/>
      <c r="L1718" s="1"/>
    </row>
    <row r="1719" spans="7:12" x14ac:dyDescent="0.25">
      <c r="G1719" s="1"/>
      <c r="H1719" s="1"/>
      <c r="I1719" s="1"/>
      <c r="J1719" s="1"/>
      <c r="K1719" s="1"/>
      <c r="L1719" s="1"/>
    </row>
    <row r="1720" spans="7:12" x14ac:dyDescent="0.25">
      <c r="G1720" s="1"/>
      <c r="H1720" s="1"/>
      <c r="I1720" s="1"/>
      <c r="J1720" s="1"/>
      <c r="K1720" s="1"/>
      <c r="L1720" s="1"/>
    </row>
    <row r="1721" spans="7:12" x14ac:dyDescent="0.25">
      <c r="G1721" s="1"/>
      <c r="H1721" s="1"/>
      <c r="I1721" s="1"/>
      <c r="J1721" s="1"/>
      <c r="K1721" s="1"/>
      <c r="L1721" s="1"/>
    </row>
    <row r="1722" spans="7:12" x14ac:dyDescent="0.25">
      <c r="G1722" s="1"/>
      <c r="H1722" s="1"/>
      <c r="I1722" s="1"/>
      <c r="J1722" s="1"/>
      <c r="K1722" s="1"/>
      <c r="L1722" s="1"/>
    </row>
    <row r="1723" spans="7:12" x14ac:dyDescent="0.25">
      <c r="G1723" s="1"/>
      <c r="H1723" s="1"/>
      <c r="I1723" s="1"/>
      <c r="J1723" s="1"/>
      <c r="K1723" s="1"/>
      <c r="L1723" s="1"/>
    </row>
    <row r="1724" spans="7:12" x14ac:dyDescent="0.25">
      <c r="G1724" s="1"/>
      <c r="H1724" s="1"/>
      <c r="I1724" s="1"/>
      <c r="J1724" s="1"/>
      <c r="K1724" s="1"/>
      <c r="L1724" s="1"/>
    </row>
    <row r="1725" spans="7:12" x14ac:dyDescent="0.25">
      <c r="G1725" s="1"/>
      <c r="H1725" s="1"/>
      <c r="I1725" s="1"/>
      <c r="J1725" s="1"/>
      <c r="K1725" s="1"/>
      <c r="L1725" s="1"/>
    </row>
    <row r="1726" spans="7:12" x14ac:dyDescent="0.25">
      <c r="G1726" s="1"/>
      <c r="H1726" s="1"/>
      <c r="I1726" s="1"/>
      <c r="J1726" s="1"/>
      <c r="K1726" s="1"/>
      <c r="L1726" s="1"/>
    </row>
    <row r="1727" spans="7:12" x14ac:dyDescent="0.25">
      <c r="G1727" s="1"/>
      <c r="H1727" s="1"/>
      <c r="I1727" s="1"/>
      <c r="J1727" s="1"/>
      <c r="K1727" s="1"/>
      <c r="L1727" s="1"/>
    </row>
    <row r="1728" spans="7:12" x14ac:dyDescent="0.25">
      <c r="G1728" s="1"/>
      <c r="H1728" s="1"/>
      <c r="I1728" s="1"/>
      <c r="J1728" s="1"/>
      <c r="K1728" s="1"/>
      <c r="L1728" s="1"/>
    </row>
    <row r="1729" spans="7:12" x14ac:dyDescent="0.25">
      <c r="G1729" s="1"/>
      <c r="H1729" s="1"/>
      <c r="I1729" s="1"/>
      <c r="J1729" s="1"/>
      <c r="K1729" s="1"/>
      <c r="L1729" s="1"/>
    </row>
    <row r="1730" spans="7:12" x14ac:dyDescent="0.25">
      <c r="G1730" s="1"/>
      <c r="H1730" s="1"/>
      <c r="I1730" s="1"/>
      <c r="J1730" s="1"/>
      <c r="K1730" s="1"/>
      <c r="L1730" s="1"/>
    </row>
    <row r="1731" spans="7:12" x14ac:dyDescent="0.25">
      <c r="G1731" s="1"/>
      <c r="H1731" s="1"/>
      <c r="I1731" s="1"/>
      <c r="J1731" s="1"/>
      <c r="K1731" s="1"/>
      <c r="L1731" s="1"/>
    </row>
    <row r="1732" spans="7:12" x14ac:dyDescent="0.25">
      <c r="G1732" s="1"/>
      <c r="H1732" s="1"/>
      <c r="I1732" s="1"/>
      <c r="J1732" s="1"/>
      <c r="K1732" s="1"/>
      <c r="L1732" s="1"/>
    </row>
    <row r="1733" spans="7:12" x14ac:dyDescent="0.25">
      <c r="G1733" s="1"/>
      <c r="H1733" s="1"/>
      <c r="I1733" s="1"/>
      <c r="J1733" s="1"/>
      <c r="K1733" s="1"/>
      <c r="L1733" s="1"/>
    </row>
    <row r="1734" spans="7:12" x14ac:dyDescent="0.25">
      <c r="G1734" s="1"/>
      <c r="H1734" s="1"/>
      <c r="I1734" s="1"/>
      <c r="J1734" s="1"/>
      <c r="K1734" s="1"/>
      <c r="L1734" s="1"/>
    </row>
    <row r="1735" spans="7:12" x14ac:dyDescent="0.25">
      <c r="G1735" s="1"/>
      <c r="H1735" s="1"/>
      <c r="I1735" s="1"/>
      <c r="J1735" s="1"/>
      <c r="K1735" s="1"/>
      <c r="L1735" s="1"/>
    </row>
    <row r="1736" spans="7:12" x14ac:dyDescent="0.25">
      <c r="G1736" s="1"/>
      <c r="H1736" s="1"/>
      <c r="I1736" s="1"/>
      <c r="J1736" s="1"/>
      <c r="K1736" s="1"/>
      <c r="L1736" s="1"/>
    </row>
    <row r="1737" spans="7:12" x14ac:dyDescent="0.25">
      <c r="G1737" s="1"/>
      <c r="H1737" s="1"/>
      <c r="I1737" s="1"/>
      <c r="J1737" s="1"/>
      <c r="K1737" s="1"/>
      <c r="L1737" s="1"/>
    </row>
    <row r="1738" spans="7:12" x14ac:dyDescent="0.25">
      <c r="G1738" s="1"/>
      <c r="H1738" s="1"/>
      <c r="I1738" s="1"/>
      <c r="J1738" s="1"/>
      <c r="K1738" s="1"/>
      <c r="L1738" s="1"/>
    </row>
    <row r="1739" spans="7:12" x14ac:dyDescent="0.25">
      <c r="G1739" s="1"/>
      <c r="H1739" s="1"/>
      <c r="I1739" s="1"/>
      <c r="J1739" s="1"/>
      <c r="K1739" s="1"/>
      <c r="L1739" s="1"/>
    </row>
    <row r="1740" spans="7:12" x14ac:dyDescent="0.25">
      <c r="G1740" s="1"/>
      <c r="H1740" s="1"/>
      <c r="I1740" s="1"/>
      <c r="J1740" s="1"/>
      <c r="K1740" s="1"/>
      <c r="L1740" s="1"/>
    </row>
    <row r="1741" spans="7:12" x14ac:dyDescent="0.25">
      <c r="G1741" s="1"/>
      <c r="H1741" s="1"/>
      <c r="I1741" s="1"/>
      <c r="J1741" s="1"/>
      <c r="K1741" s="1"/>
      <c r="L1741" s="1"/>
    </row>
    <row r="1742" spans="7:12" x14ac:dyDescent="0.25">
      <c r="G1742" s="1"/>
      <c r="H1742" s="1"/>
      <c r="I1742" s="1"/>
      <c r="J1742" s="1"/>
      <c r="K1742" s="1"/>
      <c r="L1742" s="1"/>
    </row>
    <row r="1743" spans="7:12" x14ac:dyDescent="0.25">
      <c r="G1743" s="1"/>
      <c r="H1743" s="1"/>
      <c r="I1743" s="1"/>
      <c r="J1743" s="1"/>
      <c r="K1743" s="1"/>
      <c r="L1743" s="1"/>
    </row>
    <row r="1744" spans="7:12" x14ac:dyDescent="0.25">
      <c r="G1744" s="1"/>
      <c r="H1744" s="1"/>
      <c r="I1744" s="1"/>
      <c r="J1744" s="1"/>
      <c r="K1744" s="1"/>
      <c r="L1744" s="1"/>
    </row>
    <row r="1745" spans="7:12" x14ac:dyDescent="0.25">
      <c r="G1745" s="1"/>
      <c r="H1745" s="1"/>
      <c r="I1745" s="1"/>
      <c r="J1745" s="1"/>
      <c r="K1745" s="1"/>
      <c r="L1745" s="1"/>
    </row>
    <row r="1746" spans="7:12" x14ac:dyDescent="0.25">
      <c r="G1746" s="1"/>
      <c r="H1746" s="1"/>
      <c r="I1746" s="1"/>
      <c r="J1746" s="1"/>
      <c r="K1746" s="1"/>
      <c r="L1746" s="1"/>
    </row>
    <row r="1747" spans="7:12" x14ac:dyDescent="0.25">
      <c r="G1747" s="1"/>
      <c r="H1747" s="1"/>
      <c r="I1747" s="1"/>
      <c r="J1747" s="1"/>
      <c r="K1747" s="1"/>
      <c r="L1747" s="1"/>
    </row>
    <row r="1748" spans="7:12" x14ac:dyDescent="0.25">
      <c r="G1748" s="1"/>
      <c r="H1748" s="1"/>
      <c r="I1748" s="1"/>
      <c r="J1748" s="1"/>
      <c r="K1748" s="1"/>
      <c r="L1748" s="1"/>
    </row>
    <row r="1749" spans="7:12" x14ac:dyDescent="0.25">
      <c r="G1749" s="1"/>
      <c r="H1749" s="1"/>
      <c r="I1749" s="1"/>
      <c r="J1749" s="1"/>
      <c r="K1749" s="1"/>
      <c r="L1749" s="1"/>
    </row>
    <row r="1750" spans="7:12" x14ac:dyDescent="0.25">
      <c r="G1750" s="1"/>
      <c r="H1750" s="1"/>
      <c r="I1750" s="1"/>
      <c r="J1750" s="1"/>
      <c r="K1750" s="1"/>
      <c r="L1750" s="1"/>
    </row>
    <row r="1751" spans="7:12" x14ac:dyDescent="0.25">
      <c r="G1751" s="1"/>
      <c r="H1751" s="1"/>
      <c r="I1751" s="1"/>
      <c r="J1751" s="1"/>
      <c r="K1751" s="1"/>
      <c r="L1751" s="1"/>
    </row>
    <row r="1752" spans="7:12" x14ac:dyDescent="0.25">
      <c r="G1752" s="1"/>
      <c r="H1752" s="1"/>
      <c r="I1752" s="1"/>
      <c r="J1752" s="1"/>
      <c r="K1752" s="1"/>
      <c r="L1752" s="1"/>
    </row>
    <row r="1753" spans="7:12" x14ac:dyDescent="0.25">
      <c r="G1753" s="1"/>
      <c r="H1753" s="1"/>
      <c r="I1753" s="1"/>
      <c r="J1753" s="1"/>
      <c r="K1753" s="1"/>
      <c r="L1753" s="1"/>
    </row>
    <row r="1754" spans="7:12" x14ac:dyDescent="0.25">
      <c r="G1754" s="1"/>
      <c r="H1754" s="1"/>
      <c r="I1754" s="1"/>
      <c r="J1754" s="1"/>
      <c r="K1754" s="1"/>
      <c r="L1754" s="1"/>
    </row>
    <row r="1755" spans="7:12" x14ac:dyDescent="0.25">
      <c r="G1755" s="1"/>
      <c r="H1755" s="1"/>
      <c r="I1755" s="1"/>
      <c r="J1755" s="1"/>
      <c r="K1755" s="1"/>
      <c r="L1755" s="1"/>
    </row>
    <row r="1756" spans="7:12" x14ac:dyDescent="0.25">
      <c r="G1756" s="1"/>
      <c r="H1756" s="1"/>
      <c r="I1756" s="1"/>
      <c r="J1756" s="1"/>
      <c r="K1756" s="1"/>
      <c r="L1756" s="1"/>
    </row>
    <row r="1757" spans="7:12" x14ac:dyDescent="0.25">
      <c r="G1757" s="1"/>
      <c r="H1757" s="1"/>
      <c r="I1757" s="1"/>
      <c r="J1757" s="1"/>
      <c r="K1757" s="1"/>
      <c r="L1757" s="1"/>
    </row>
    <row r="1758" spans="7:12" x14ac:dyDescent="0.25">
      <c r="G1758" s="1"/>
      <c r="H1758" s="1"/>
      <c r="I1758" s="1"/>
      <c r="J1758" s="1"/>
      <c r="K1758" s="1"/>
      <c r="L1758" s="1"/>
    </row>
    <row r="1759" spans="7:12" x14ac:dyDescent="0.25">
      <c r="G1759" s="1"/>
      <c r="H1759" s="1"/>
      <c r="I1759" s="1"/>
      <c r="J1759" s="1"/>
      <c r="K1759" s="1"/>
      <c r="L1759" s="1"/>
    </row>
    <row r="1760" spans="7:12" x14ac:dyDescent="0.25">
      <c r="G1760" s="1"/>
      <c r="H1760" s="1"/>
      <c r="I1760" s="1"/>
      <c r="J1760" s="1"/>
      <c r="K1760" s="1"/>
      <c r="L1760" s="1"/>
    </row>
    <row r="1761" spans="7:12" x14ac:dyDescent="0.25">
      <c r="G1761" s="1"/>
      <c r="H1761" s="1"/>
      <c r="I1761" s="1"/>
      <c r="J1761" s="1"/>
      <c r="K1761" s="1"/>
      <c r="L1761" s="1"/>
    </row>
    <row r="1762" spans="7:12" x14ac:dyDescent="0.25">
      <c r="G1762" s="1"/>
      <c r="H1762" s="1"/>
      <c r="I1762" s="1"/>
      <c r="J1762" s="1"/>
      <c r="K1762" s="1"/>
      <c r="L1762" s="1"/>
    </row>
    <row r="1763" spans="7:12" x14ac:dyDescent="0.25">
      <c r="G1763" s="1"/>
      <c r="H1763" s="1"/>
      <c r="I1763" s="1"/>
      <c r="J1763" s="1"/>
      <c r="K1763" s="1"/>
      <c r="L1763" s="1"/>
    </row>
    <row r="1764" spans="7:12" x14ac:dyDescent="0.25">
      <c r="G1764" s="1"/>
      <c r="H1764" s="1"/>
      <c r="I1764" s="1"/>
      <c r="J1764" s="1"/>
      <c r="K1764" s="1"/>
      <c r="L1764" s="1"/>
    </row>
    <row r="1765" spans="7:12" x14ac:dyDescent="0.25">
      <c r="G1765" s="1"/>
      <c r="H1765" s="1"/>
      <c r="I1765" s="1"/>
      <c r="J1765" s="1"/>
      <c r="K1765" s="1"/>
      <c r="L1765" s="1"/>
    </row>
    <row r="1766" spans="7:12" x14ac:dyDescent="0.25">
      <c r="G1766" s="1"/>
      <c r="H1766" s="1"/>
      <c r="I1766" s="1"/>
      <c r="J1766" s="1"/>
      <c r="K1766" s="1"/>
      <c r="L1766" s="1"/>
    </row>
    <row r="1767" spans="7:12" x14ac:dyDescent="0.25">
      <c r="G1767" s="1"/>
      <c r="H1767" s="1"/>
      <c r="I1767" s="1"/>
      <c r="J1767" s="1"/>
      <c r="K1767" s="1"/>
      <c r="L1767" s="1"/>
    </row>
    <row r="1768" spans="7:12" x14ac:dyDescent="0.25">
      <c r="G1768" s="1"/>
      <c r="H1768" s="1"/>
      <c r="I1768" s="1"/>
      <c r="J1768" s="1"/>
      <c r="K1768" s="1"/>
      <c r="L1768" s="1"/>
    </row>
    <row r="1769" spans="7:12" x14ac:dyDescent="0.25">
      <c r="G1769" s="1"/>
      <c r="H1769" s="1"/>
      <c r="I1769" s="1"/>
      <c r="J1769" s="1"/>
      <c r="K1769" s="1"/>
      <c r="L1769" s="1"/>
    </row>
    <row r="1770" spans="7:12" x14ac:dyDescent="0.25">
      <c r="G1770" s="1"/>
      <c r="H1770" s="1"/>
      <c r="I1770" s="1"/>
      <c r="J1770" s="1"/>
      <c r="K1770" s="1"/>
      <c r="L1770" s="1"/>
    </row>
    <row r="1771" spans="7:12" x14ac:dyDescent="0.25">
      <c r="G1771" s="1"/>
      <c r="H1771" s="1"/>
      <c r="I1771" s="1"/>
      <c r="J1771" s="1"/>
      <c r="K1771" s="1"/>
      <c r="L1771" s="1"/>
    </row>
    <row r="1772" spans="7:12" x14ac:dyDescent="0.25">
      <c r="G1772" s="1"/>
      <c r="H1772" s="1"/>
      <c r="I1772" s="1"/>
      <c r="J1772" s="1"/>
      <c r="K1772" s="1"/>
      <c r="L1772" s="1"/>
    </row>
    <row r="1773" spans="7:12" x14ac:dyDescent="0.25">
      <c r="G1773" s="1"/>
      <c r="H1773" s="1"/>
      <c r="I1773" s="1"/>
      <c r="J1773" s="1"/>
      <c r="K1773" s="1"/>
      <c r="L1773" s="1"/>
    </row>
    <row r="1774" spans="7:12" x14ac:dyDescent="0.25">
      <c r="G1774" s="1"/>
      <c r="H1774" s="1"/>
      <c r="I1774" s="1"/>
      <c r="J1774" s="1"/>
      <c r="K1774" s="1"/>
      <c r="L1774" s="1"/>
    </row>
    <row r="1775" spans="7:12" x14ac:dyDescent="0.25">
      <c r="G1775" s="1"/>
      <c r="H1775" s="1"/>
      <c r="I1775" s="1"/>
      <c r="J1775" s="1"/>
      <c r="K1775" s="1"/>
      <c r="L1775" s="1"/>
    </row>
    <row r="1776" spans="7:12" x14ac:dyDescent="0.25">
      <c r="G1776" s="1"/>
      <c r="H1776" s="1"/>
      <c r="I1776" s="1"/>
      <c r="J1776" s="1"/>
      <c r="K1776" s="1"/>
      <c r="L1776" s="1"/>
    </row>
    <row r="1777" spans="7:12" x14ac:dyDescent="0.25">
      <c r="G1777" s="1"/>
      <c r="H1777" s="1"/>
      <c r="I1777" s="1"/>
      <c r="J1777" s="1"/>
      <c r="K1777" s="1"/>
      <c r="L1777" s="1"/>
    </row>
    <row r="1778" spans="7:12" x14ac:dyDescent="0.25">
      <c r="G1778" s="1"/>
      <c r="H1778" s="1"/>
      <c r="I1778" s="1"/>
      <c r="J1778" s="1"/>
      <c r="K1778" s="1"/>
      <c r="L1778" s="1"/>
    </row>
    <row r="1779" spans="7:12" x14ac:dyDescent="0.25">
      <c r="G1779" s="1"/>
      <c r="H1779" s="1"/>
      <c r="I1779" s="1"/>
      <c r="J1779" s="1"/>
      <c r="K1779" s="1"/>
      <c r="L1779" s="1"/>
    </row>
    <row r="1780" spans="7:12" x14ac:dyDescent="0.25">
      <c r="G1780" s="1"/>
      <c r="H1780" s="1"/>
      <c r="I1780" s="1"/>
      <c r="J1780" s="1"/>
      <c r="K1780" s="1"/>
      <c r="L1780" s="1"/>
    </row>
    <row r="1781" spans="7:12" x14ac:dyDescent="0.25">
      <c r="G1781" s="1"/>
      <c r="H1781" s="1"/>
      <c r="I1781" s="1"/>
      <c r="J1781" s="1"/>
      <c r="K1781" s="1"/>
      <c r="L1781" s="1"/>
    </row>
    <row r="1782" spans="7:12" x14ac:dyDescent="0.25">
      <c r="G1782" s="1"/>
      <c r="H1782" s="1"/>
      <c r="I1782" s="1"/>
      <c r="J1782" s="1"/>
      <c r="K1782" s="1"/>
      <c r="L1782" s="1"/>
    </row>
    <row r="1783" spans="7:12" x14ac:dyDescent="0.25">
      <c r="G1783" s="1"/>
      <c r="H1783" s="1"/>
      <c r="I1783" s="1"/>
      <c r="J1783" s="1"/>
      <c r="K1783" s="1"/>
      <c r="L1783" s="1"/>
    </row>
    <row r="1784" spans="7:12" x14ac:dyDescent="0.25">
      <c r="G1784" s="1"/>
      <c r="H1784" s="1"/>
      <c r="I1784" s="1"/>
      <c r="J1784" s="1"/>
      <c r="K1784" s="1"/>
      <c r="L1784" s="1"/>
    </row>
    <row r="1785" spans="7:12" x14ac:dyDescent="0.25">
      <c r="G1785" s="1"/>
      <c r="H1785" s="1"/>
      <c r="I1785" s="1"/>
      <c r="J1785" s="1"/>
      <c r="K1785" s="1"/>
      <c r="L1785" s="1"/>
    </row>
    <row r="1786" spans="7:12" x14ac:dyDescent="0.25">
      <c r="G1786" s="1"/>
      <c r="H1786" s="1"/>
      <c r="I1786" s="1"/>
      <c r="J1786" s="1"/>
      <c r="K1786" s="1"/>
      <c r="L1786" s="1"/>
    </row>
    <row r="1787" spans="7:12" x14ac:dyDescent="0.25">
      <c r="G1787" s="1"/>
      <c r="H1787" s="1"/>
      <c r="I1787" s="1"/>
      <c r="J1787" s="1"/>
      <c r="K1787" s="1"/>
      <c r="L1787" s="1"/>
    </row>
    <row r="1788" spans="7:12" x14ac:dyDescent="0.25">
      <c r="G1788" s="1"/>
      <c r="H1788" s="1"/>
      <c r="I1788" s="1"/>
      <c r="J1788" s="1"/>
      <c r="K1788" s="1"/>
      <c r="L1788" s="1"/>
    </row>
    <row r="1789" spans="7:12" x14ac:dyDescent="0.25">
      <c r="G1789" s="1"/>
      <c r="H1789" s="1"/>
      <c r="I1789" s="1"/>
      <c r="J1789" s="1"/>
      <c r="K1789" s="1"/>
      <c r="L1789" s="1"/>
    </row>
    <row r="1790" spans="7:12" x14ac:dyDescent="0.25">
      <c r="G1790" s="1"/>
      <c r="H1790" s="1"/>
      <c r="I1790" s="1"/>
      <c r="J1790" s="1"/>
      <c r="K1790" s="1"/>
      <c r="L1790" s="1"/>
    </row>
    <row r="1791" spans="7:12" x14ac:dyDescent="0.25">
      <c r="G1791" s="1"/>
      <c r="H1791" s="1"/>
      <c r="I1791" s="1"/>
      <c r="J1791" s="1"/>
      <c r="K1791" s="1"/>
      <c r="L1791" s="1"/>
    </row>
    <row r="1792" spans="7:12" x14ac:dyDescent="0.25">
      <c r="G1792" s="1"/>
      <c r="H1792" s="1"/>
      <c r="I1792" s="1"/>
      <c r="J1792" s="1"/>
      <c r="K1792" s="1"/>
      <c r="L1792" s="1"/>
    </row>
    <row r="1793" spans="7:12" x14ac:dyDescent="0.25">
      <c r="G1793" s="1"/>
      <c r="H1793" s="1"/>
      <c r="I1793" s="1"/>
      <c r="J1793" s="1"/>
      <c r="K1793" s="1"/>
      <c r="L1793" s="1"/>
    </row>
    <row r="1794" spans="7:12" x14ac:dyDescent="0.25">
      <c r="G1794" s="1"/>
      <c r="H1794" s="1"/>
      <c r="I1794" s="1"/>
      <c r="J1794" s="1"/>
      <c r="K1794" s="1"/>
      <c r="L1794" s="1"/>
    </row>
    <row r="1795" spans="7:12" x14ac:dyDescent="0.25">
      <c r="G1795" s="1"/>
      <c r="H1795" s="1"/>
      <c r="I1795" s="1"/>
      <c r="J1795" s="1"/>
      <c r="K1795" s="1"/>
      <c r="L1795" s="1"/>
    </row>
    <row r="1796" spans="7:12" x14ac:dyDescent="0.25">
      <c r="G1796" s="1"/>
      <c r="H1796" s="1"/>
      <c r="I1796" s="1"/>
      <c r="J1796" s="1"/>
      <c r="K1796" s="1"/>
      <c r="L1796" s="1"/>
    </row>
    <row r="1797" spans="7:12" x14ac:dyDescent="0.25">
      <c r="G1797" s="1"/>
      <c r="H1797" s="1"/>
      <c r="I1797" s="1"/>
      <c r="J1797" s="1"/>
      <c r="K1797" s="1"/>
      <c r="L1797" s="1"/>
    </row>
    <row r="1798" spans="7:12" x14ac:dyDescent="0.25">
      <c r="G1798" s="1"/>
      <c r="H1798" s="1"/>
      <c r="I1798" s="1"/>
      <c r="J1798" s="1"/>
      <c r="K1798" s="1"/>
      <c r="L1798" s="1"/>
    </row>
    <row r="1799" spans="7:12" x14ac:dyDescent="0.25">
      <c r="G1799" s="1"/>
      <c r="H1799" s="1"/>
      <c r="I1799" s="1"/>
      <c r="J1799" s="1"/>
      <c r="K1799" s="1"/>
      <c r="L1799" s="1"/>
    </row>
    <row r="1800" spans="7:12" x14ac:dyDescent="0.25">
      <c r="G1800" s="1"/>
      <c r="H1800" s="1"/>
      <c r="I1800" s="1"/>
      <c r="J1800" s="1"/>
      <c r="K1800" s="1"/>
      <c r="L1800" s="1"/>
    </row>
    <row r="1801" spans="7:12" x14ac:dyDescent="0.25">
      <c r="G1801" s="1"/>
      <c r="H1801" s="1"/>
      <c r="I1801" s="1"/>
      <c r="J1801" s="1"/>
      <c r="K1801" s="1"/>
      <c r="L1801" s="1"/>
    </row>
    <row r="1802" spans="7:12" x14ac:dyDescent="0.25">
      <c r="G1802" s="1"/>
      <c r="H1802" s="1"/>
      <c r="I1802" s="1"/>
      <c r="J1802" s="1"/>
      <c r="K1802" s="1"/>
      <c r="L1802" s="1"/>
    </row>
    <row r="1803" spans="7:12" x14ac:dyDescent="0.25">
      <c r="G1803" s="1"/>
      <c r="H1803" s="1"/>
      <c r="I1803" s="1"/>
      <c r="J1803" s="1"/>
      <c r="K1803" s="1"/>
      <c r="L1803" s="1"/>
    </row>
    <row r="1804" spans="7:12" x14ac:dyDescent="0.25">
      <c r="G1804" s="1"/>
      <c r="H1804" s="1"/>
      <c r="I1804" s="1"/>
      <c r="J1804" s="1"/>
      <c r="K1804" s="1"/>
      <c r="L1804" s="1"/>
    </row>
    <row r="1805" spans="7:12" x14ac:dyDescent="0.25">
      <c r="G1805" s="1"/>
      <c r="H1805" s="1"/>
      <c r="I1805" s="1"/>
      <c r="J1805" s="1"/>
      <c r="K1805" s="1"/>
      <c r="L1805" s="1"/>
    </row>
    <row r="1806" spans="7:12" x14ac:dyDescent="0.25">
      <c r="G1806" s="1"/>
      <c r="H1806" s="1"/>
      <c r="I1806" s="1"/>
      <c r="J1806" s="1"/>
      <c r="K1806" s="1"/>
      <c r="L1806" s="1"/>
    </row>
    <row r="1807" spans="7:12" x14ac:dyDescent="0.25">
      <c r="G1807" s="1"/>
      <c r="H1807" s="1"/>
      <c r="I1807" s="1"/>
      <c r="J1807" s="1"/>
      <c r="K1807" s="1"/>
      <c r="L1807" s="1"/>
    </row>
    <row r="1808" spans="7:12" x14ac:dyDescent="0.25">
      <c r="G1808" s="1"/>
      <c r="H1808" s="1"/>
      <c r="I1808" s="1"/>
      <c r="J1808" s="1"/>
      <c r="K1808" s="1"/>
      <c r="L1808" s="1"/>
    </row>
    <row r="1809" spans="7:12" x14ac:dyDescent="0.25">
      <c r="G1809" s="1"/>
      <c r="H1809" s="1"/>
      <c r="I1809" s="1"/>
      <c r="J1809" s="1"/>
      <c r="K1809" s="1"/>
      <c r="L1809" s="1"/>
    </row>
    <row r="1810" spans="7:12" x14ac:dyDescent="0.25">
      <c r="G1810" s="1"/>
      <c r="H1810" s="1"/>
      <c r="I1810" s="1"/>
      <c r="J1810" s="1"/>
      <c r="K1810" s="1"/>
      <c r="L1810" s="1"/>
    </row>
    <row r="1811" spans="7:12" x14ac:dyDescent="0.25">
      <c r="G1811" s="1"/>
      <c r="H1811" s="1"/>
      <c r="I1811" s="1"/>
      <c r="J1811" s="1"/>
      <c r="K1811" s="1"/>
      <c r="L1811" s="1"/>
    </row>
    <row r="1812" spans="7:12" x14ac:dyDescent="0.25">
      <c r="G1812" s="1"/>
      <c r="H1812" s="1"/>
      <c r="I1812" s="1"/>
      <c r="J1812" s="1"/>
      <c r="K1812" s="1"/>
      <c r="L1812" s="1"/>
    </row>
    <row r="1813" spans="7:12" x14ac:dyDescent="0.25">
      <c r="G1813" s="1"/>
      <c r="H1813" s="1"/>
      <c r="I1813" s="1"/>
      <c r="J1813" s="1"/>
      <c r="K1813" s="1"/>
      <c r="L1813" s="1"/>
    </row>
    <row r="1814" spans="7:12" x14ac:dyDescent="0.25">
      <c r="G1814" s="1"/>
      <c r="H1814" s="1"/>
      <c r="I1814" s="1"/>
      <c r="J1814" s="1"/>
      <c r="K1814" s="1"/>
      <c r="L1814" s="1"/>
    </row>
    <row r="1815" spans="7:12" x14ac:dyDescent="0.25">
      <c r="G1815" s="1"/>
      <c r="H1815" s="1"/>
      <c r="I1815" s="1"/>
      <c r="J1815" s="1"/>
      <c r="K1815" s="1"/>
      <c r="L1815" s="1"/>
    </row>
    <row r="1816" spans="7:12" x14ac:dyDescent="0.25">
      <c r="G1816" s="1"/>
      <c r="H1816" s="1"/>
      <c r="I1816" s="1"/>
      <c r="J1816" s="1"/>
      <c r="K1816" s="1"/>
      <c r="L1816" s="1"/>
    </row>
    <row r="1817" spans="7:12" x14ac:dyDescent="0.25">
      <c r="G1817" s="1"/>
      <c r="H1817" s="1"/>
      <c r="I1817" s="1"/>
      <c r="J1817" s="1"/>
      <c r="K1817" s="1"/>
      <c r="L1817" s="1"/>
    </row>
    <row r="1818" spans="7:12" x14ac:dyDescent="0.25">
      <c r="G1818" s="1"/>
      <c r="H1818" s="1"/>
      <c r="I1818" s="1"/>
      <c r="J1818" s="1"/>
      <c r="K1818" s="1"/>
      <c r="L1818" s="1"/>
    </row>
    <row r="1819" spans="7:12" x14ac:dyDescent="0.25">
      <c r="G1819" s="1"/>
      <c r="H1819" s="1"/>
      <c r="I1819" s="1"/>
      <c r="J1819" s="1"/>
      <c r="K1819" s="1"/>
      <c r="L1819" s="1"/>
    </row>
    <row r="1820" spans="7:12" x14ac:dyDescent="0.25">
      <c r="G1820" s="1"/>
      <c r="H1820" s="1"/>
      <c r="I1820" s="1"/>
      <c r="J1820" s="1"/>
      <c r="K1820" s="1"/>
      <c r="L1820" s="1"/>
    </row>
    <row r="1821" spans="7:12" x14ac:dyDescent="0.25">
      <c r="G1821" s="1"/>
      <c r="H1821" s="1"/>
      <c r="I1821" s="1"/>
      <c r="J1821" s="1"/>
      <c r="K1821" s="1"/>
      <c r="L1821" s="1"/>
    </row>
    <row r="1822" spans="7:12" x14ac:dyDescent="0.25">
      <c r="G1822" s="1"/>
      <c r="H1822" s="1"/>
      <c r="I1822" s="1"/>
      <c r="J1822" s="1"/>
      <c r="K1822" s="1"/>
      <c r="L1822" s="1"/>
    </row>
    <row r="1823" spans="7:12" x14ac:dyDescent="0.25">
      <c r="G1823" s="1"/>
      <c r="H1823" s="1"/>
      <c r="I1823" s="1"/>
      <c r="J1823" s="1"/>
      <c r="K1823" s="1"/>
      <c r="L1823" s="1"/>
    </row>
    <row r="1824" spans="7:12" x14ac:dyDescent="0.25">
      <c r="G1824" s="1"/>
      <c r="H1824" s="1"/>
      <c r="I1824" s="1"/>
      <c r="J1824" s="1"/>
      <c r="K1824" s="1"/>
      <c r="L1824" s="1"/>
    </row>
    <row r="1825" spans="7:12" x14ac:dyDescent="0.25">
      <c r="G1825" s="1"/>
      <c r="H1825" s="1"/>
      <c r="I1825" s="1"/>
      <c r="J1825" s="1"/>
      <c r="K1825" s="1"/>
      <c r="L1825" s="1"/>
    </row>
    <row r="1826" spans="7:12" x14ac:dyDescent="0.25">
      <c r="G1826" s="1"/>
      <c r="H1826" s="1"/>
      <c r="I1826" s="1"/>
      <c r="J1826" s="1"/>
      <c r="K1826" s="1"/>
      <c r="L1826" s="1"/>
    </row>
    <row r="1827" spans="7:12" x14ac:dyDescent="0.25">
      <c r="G1827" s="1"/>
      <c r="H1827" s="1"/>
      <c r="I1827" s="1"/>
      <c r="J1827" s="1"/>
      <c r="K1827" s="1"/>
      <c r="L1827" s="1"/>
    </row>
    <row r="1828" spans="7:12" x14ac:dyDescent="0.25">
      <c r="G1828" s="1"/>
      <c r="H1828" s="1"/>
      <c r="I1828" s="1"/>
      <c r="J1828" s="1"/>
      <c r="K1828" s="1"/>
      <c r="L1828" s="1"/>
    </row>
    <row r="1829" spans="7:12" x14ac:dyDescent="0.25">
      <c r="G1829" s="1"/>
      <c r="H1829" s="1"/>
      <c r="I1829" s="1"/>
      <c r="J1829" s="1"/>
      <c r="K1829" s="1"/>
      <c r="L1829" s="1"/>
    </row>
    <row r="1830" spans="7:12" x14ac:dyDescent="0.25">
      <c r="G1830" s="1"/>
      <c r="H1830" s="1"/>
      <c r="I1830" s="1"/>
      <c r="J1830" s="1"/>
      <c r="K1830" s="1"/>
      <c r="L1830" s="1"/>
    </row>
    <row r="1831" spans="7:12" x14ac:dyDescent="0.25">
      <c r="G1831" s="1"/>
      <c r="H1831" s="1"/>
      <c r="I1831" s="1"/>
      <c r="J1831" s="1"/>
      <c r="K1831" s="1"/>
      <c r="L1831" s="1"/>
    </row>
    <row r="1832" spans="7:12" x14ac:dyDescent="0.25">
      <c r="G1832" s="1"/>
      <c r="H1832" s="1"/>
      <c r="I1832" s="1"/>
      <c r="J1832" s="1"/>
      <c r="K1832" s="1"/>
      <c r="L1832" s="1"/>
    </row>
    <row r="1833" spans="7:12" x14ac:dyDescent="0.25">
      <c r="G1833" s="1"/>
      <c r="H1833" s="1"/>
      <c r="I1833" s="1"/>
      <c r="J1833" s="1"/>
      <c r="K1833" s="1"/>
      <c r="L1833" s="1"/>
    </row>
    <row r="1834" spans="7:12" x14ac:dyDescent="0.25">
      <c r="G1834" s="1"/>
      <c r="H1834" s="1"/>
      <c r="I1834" s="1"/>
      <c r="J1834" s="1"/>
      <c r="K1834" s="1"/>
      <c r="L1834" s="1"/>
    </row>
    <row r="1835" spans="7:12" x14ac:dyDescent="0.25">
      <c r="G1835" s="1"/>
      <c r="H1835" s="1"/>
      <c r="I1835" s="1"/>
      <c r="J1835" s="1"/>
      <c r="K1835" s="1"/>
      <c r="L1835" s="1"/>
    </row>
    <row r="1836" spans="7:12" x14ac:dyDescent="0.25">
      <c r="G1836" s="1"/>
      <c r="H1836" s="1"/>
      <c r="I1836" s="1"/>
      <c r="J1836" s="1"/>
      <c r="K1836" s="1"/>
      <c r="L1836" s="1"/>
    </row>
    <row r="1837" spans="7:12" x14ac:dyDescent="0.25">
      <c r="G1837" s="1"/>
      <c r="H1837" s="1"/>
      <c r="I1837" s="1"/>
      <c r="J1837" s="1"/>
      <c r="K1837" s="1"/>
      <c r="L1837" s="1"/>
    </row>
    <row r="1838" spans="7:12" x14ac:dyDescent="0.25">
      <c r="G1838" s="1"/>
      <c r="H1838" s="1"/>
      <c r="I1838" s="1"/>
      <c r="J1838" s="1"/>
      <c r="K1838" s="1"/>
      <c r="L1838" s="1"/>
    </row>
    <row r="1839" spans="7:12" x14ac:dyDescent="0.25">
      <c r="G1839" s="1"/>
      <c r="H1839" s="1"/>
      <c r="I1839" s="1"/>
      <c r="J1839" s="1"/>
      <c r="K1839" s="1"/>
      <c r="L1839" s="1"/>
    </row>
    <row r="1840" spans="7:12" x14ac:dyDescent="0.25">
      <c r="G1840" s="1"/>
      <c r="H1840" s="1"/>
      <c r="I1840" s="1"/>
      <c r="J1840" s="1"/>
      <c r="K1840" s="1"/>
      <c r="L1840" s="1"/>
    </row>
    <row r="1841" spans="7:12" x14ac:dyDescent="0.25">
      <c r="G1841" s="1"/>
      <c r="H1841" s="1"/>
      <c r="I1841" s="1"/>
      <c r="J1841" s="1"/>
      <c r="K1841" s="1"/>
      <c r="L1841" s="1"/>
    </row>
    <row r="1842" spans="7:12" x14ac:dyDescent="0.25">
      <c r="G1842" s="1"/>
      <c r="H1842" s="1"/>
      <c r="I1842" s="1"/>
      <c r="J1842" s="1"/>
      <c r="K1842" s="1"/>
      <c r="L1842" s="1"/>
    </row>
    <row r="1843" spans="7:12" x14ac:dyDescent="0.25">
      <c r="G1843" s="1"/>
      <c r="H1843" s="1"/>
      <c r="I1843" s="1"/>
      <c r="J1843" s="1"/>
      <c r="K1843" s="1"/>
      <c r="L1843" s="1"/>
    </row>
    <row r="1844" spans="7:12" x14ac:dyDescent="0.25">
      <c r="G1844" s="1"/>
      <c r="H1844" s="1"/>
      <c r="I1844" s="1"/>
      <c r="J1844" s="1"/>
      <c r="K1844" s="1"/>
      <c r="L1844" s="1"/>
    </row>
    <row r="1845" spans="7:12" x14ac:dyDescent="0.25">
      <c r="G1845" s="1"/>
      <c r="H1845" s="1"/>
      <c r="I1845" s="1"/>
      <c r="J1845" s="1"/>
      <c r="K1845" s="1"/>
      <c r="L1845" s="1"/>
    </row>
    <row r="1846" spans="7:12" x14ac:dyDescent="0.25">
      <c r="G1846" s="1"/>
      <c r="H1846" s="1"/>
      <c r="I1846" s="1"/>
      <c r="J1846" s="1"/>
      <c r="K1846" s="1"/>
      <c r="L1846" s="1"/>
    </row>
    <row r="1847" spans="7:12" x14ac:dyDescent="0.25">
      <c r="G1847" s="1"/>
      <c r="H1847" s="1"/>
      <c r="I1847" s="1"/>
      <c r="J1847" s="1"/>
      <c r="K1847" s="1"/>
      <c r="L1847" s="1"/>
    </row>
    <row r="1848" spans="7:12" x14ac:dyDescent="0.25">
      <c r="G1848" s="1"/>
      <c r="H1848" s="1"/>
      <c r="I1848" s="1"/>
      <c r="J1848" s="1"/>
      <c r="K1848" s="1"/>
      <c r="L1848" s="1"/>
    </row>
    <row r="1849" spans="7:12" x14ac:dyDescent="0.25">
      <c r="G1849" s="1"/>
      <c r="H1849" s="1"/>
      <c r="I1849" s="1"/>
      <c r="J1849" s="1"/>
      <c r="K1849" s="1"/>
      <c r="L1849" s="1"/>
    </row>
    <row r="1850" spans="7:12" x14ac:dyDescent="0.25">
      <c r="G1850" s="1"/>
      <c r="H1850" s="1"/>
      <c r="I1850" s="1"/>
      <c r="J1850" s="1"/>
      <c r="K1850" s="1"/>
      <c r="L1850" s="1"/>
    </row>
    <row r="1851" spans="7:12" x14ac:dyDescent="0.25">
      <c r="G1851" s="1"/>
      <c r="H1851" s="1"/>
      <c r="I1851" s="1"/>
      <c r="J1851" s="1"/>
      <c r="K1851" s="1"/>
      <c r="L1851" s="1"/>
    </row>
    <row r="1852" spans="7:12" x14ac:dyDescent="0.25">
      <c r="G1852" s="1"/>
      <c r="H1852" s="1"/>
      <c r="I1852" s="1"/>
      <c r="J1852" s="1"/>
      <c r="K1852" s="1"/>
      <c r="L1852" s="1"/>
    </row>
    <row r="1853" spans="7:12" x14ac:dyDescent="0.25">
      <c r="G1853" s="1"/>
      <c r="H1853" s="1"/>
      <c r="I1853" s="1"/>
      <c r="J1853" s="1"/>
      <c r="K1853" s="1"/>
      <c r="L1853" s="1"/>
    </row>
    <row r="1854" spans="7:12" x14ac:dyDescent="0.25">
      <c r="G1854" s="1"/>
      <c r="H1854" s="1"/>
      <c r="I1854" s="1"/>
      <c r="J1854" s="1"/>
      <c r="K1854" s="1"/>
      <c r="L1854" s="1"/>
    </row>
    <row r="1855" spans="7:12" x14ac:dyDescent="0.25">
      <c r="G1855" s="1"/>
      <c r="H1855" s="1"/>
      <c r="I1855" s="1"/>
      <c r="J1855" s="1"/>
      <c r="K1855" s="1"/>
      <c r="L1855" s="1"/>
    </row>
    <row r="1856" spans="7:12" x14ac:dyDescent="0.25">
      <c r="G1856" s="1"/>
      <c r="H1856" s="1"/>
      <c r="I1856" s="1"/>
      <c r="J1856" s="1"/>
      <c r="K1856" s="1"/>
      <c r="L1856" s="1"/>
    </row>
    <row r="1857" spans="7:12" x14ac:dyDescent="0.25">
      <c r="G1857" s="1"/>
      <c r="H1857" s="1"/>
      <c r="I1857" s="1"/>
      <c r="J1857" s="1"/>
      <c r="K1857" s="1"/>
      <c r="L1857" s="1"/>
    </row>
    <row r="1858" spans="7:12" x14ac:dyDescent="0.25">
      <c r="G1858" s="1"/>
      <c r="H1858" s="1"/>
      <c r="I1858" s="1"/>
      <c r="J1858" s="1"/>
      <c r="K1858" s="1"/>
      <c r="L1858" s="1"/>
    </row>
    <row r="1859" spans="7:12" x14ac:dyDescent="0.25">
      <c r="G1859" s="1"/>
      <c r="H1859" s="1"/>
      <c r="I1859" s="1"/>
      <c r="J1859" s="1"/>
      <c r="K1859" s="1"/>
      <c r="L1859" s="1"/>
    </row>
    <row r="1860" spans="7:12" x14ac:dyDescent="0.25">
      <c r="G1860" s="1"/>
      <c r="H1860" s="1"/>
      <c r="I1860" s="1"/>
      <c r="J1860" s="1"/>
      <c r="K1860" s="1"/>
      <c r="L1860" s="1"/>
    </row>
    <row r="1861" spans="7:12" x14ac:dyDescent="0.25">
      <c r="G1861" s="1"/>
      <c r="H1861" s="1"/>
      <c r="I1861" s="1"/>
      <c r="J1861" s="1"/>
      <c r="K1861" s="1"/>
      <c r="L1861" s="1"/>
    </row>
    <row r="1862" spans="7:12" x14ac:dyDescent="0.25">
      <c r="G1862" s="1"/>
      <c r="H1862" s="1"/>
      <c r="I1862" s="1"/>
      <c r="J1862" s="1"/>
      <c r="K1862" s="1"/>
      <c r="L1862" s="1"/>
    </row>
    <row r="1863" spans="7:12" x14ac:dyDescent="0.25">
      <c r="G1863" s="1"/>
      <c r="H1863" s="1"/>
      <c r="I1863" s="1"/>
      <c r="J1863" s="1"/>
      <c r="K1863" s="1"/>
      <c r="L1863" s="1"/>
    </row>
    <row r="1864" spans="7:12" x14ac:dyDescent="0.25">
      <c r="G1864" s="1"/>
      <c r="H1864" s="1"/>
      <c r="I1864" s="1"/>
      <c r="J1864" s="1"/>
      <c r="K1864" s="1"/>
      <c r="L1864" s="1"/>
    </row>
    <row r="1865" spans="7:12" x14ac:dyDescent="0.25">
      <c r="G1865" s="1"/>
      <c r="H1865" s="1"/>
      <c r="I1865" s="1"/>
      <c r="J1865" s="1"/>
      <c r="K1865" s="1"/>
      <c r="L1865" s="1"/>
    </row>
    <row r="1866" spans="7:12" x14ac:dyDescent="0.25">
      <c r="G1866" s="1"/>
      <c r="H1866" s="1"/>
      <c r="I1866" s="1"/>
      <c r="J1866" s="1"/>
      <c r="K1866" s="1"/>
      <c r="L1866" s="1"/>
    </row>
    <row r="1867" spans="7:12" x14ac:dyDescent="0.25">
      <c r="G1867" s="1"/>
      <c r="H1867" s="1"/>
      <c r="I1867" s="1"/>
      <c r="J1867" s="1"/>
      <c r="K1867" s="1"/>
      <c r="L1867" s="1"/>
    </row>
    <row r="1868" spans="7:12" x14ac:dyDescent="0.25">
      <c r="G1868" s="1"/>
      <c r="H1868" s="1"/>
      <c r="I1868" s="1"/>
      <c r="J1868" s="1"/>
      <c r="K1868" s="1"/>
      <c r="L1868" s="1"/>
    </row>
    <row r="1869" spans="7:12" x14ac:dyDescent="0.25">
      <c r="G1869" s="1"/>
      <c r="H1869" s="1"/>
      <c r="I1869" s="1"/>
      <c r="J1869" s="1"/>
      <c r="K1869" s="1"/>
      <c r="L1869" s="1"/>
    </row>
    <row r="1870" spans="7:12" x14ac:dyDescent="0.25">
      <c r="G1870" s="1"/>
      <c r="H1870" s="1"/>
      <c r="I1870" s="1"/>
      <c r="J1870" s="1"/>
      <c r="K1870" s="1"/>
      <c r="L1870" s="1"/>
    </row>
    <row r="1871" spans="7:12" x14ac:dyDescent="0.25">
      <c r="G1871" s="1"/>
      <c r="H1871" s="1"/>
      <c r="I1871" s="1"/>
      <c r="J1871" s="1"/>
      <c r="K1871" s="1"/>
      <c r="L1871" s="1"/>
    </row>
    <row r="1872" spans="7:12" x14ac:dyDescent="0.25">
      <c r="G1872" s="1"/>
      <c r="H1872" s="1"/>
      <c r="I1872" s="1"/>
      <c r="J1872" s="1"/>
      <c r="K1872" s="1"/>
      <c r="L1872" s="1"/>
    </row>
    <row r="1873" spans="7:12" x14ac:dyDescent="0.25">
      <c r="G1873" s="1"/>
      <c r="H1873" s="1"/>
      <c r="I1873" s="1"/>
      <c r="J1873" s="1"/>
      <c r="K1873" s="1"/>
      <c r="L1873" s="1"/>
    </row>
    <row r="1874" spans="7:12" x14ac:dyDescent="0.25">
      <c r="G1874" s="1"/>
      <c r="H1874" s="1"/>
      <c r="I1874" s="1"/>
      <c r="J1874" s="1"/>
      <c r="K1874" s="1"/>
      <c r="L1874" s="1"/>
    </row>
    <row r="1875" spans="7:12" x14ac:dyDescent="0.25">
      <c r="G1875" s="1"/>
      <c r="H1875" s="1"/>
      <c r="I1875" s="1"/>
      <c r="J1875" s="1"/>
      <c r="K1875" s="1"/>
      <c r="L1875" s="1"/>
    </row>
    <row r="1876" spans="7:12" x14ac:dyDescent="0.25">
      <c r="G1876" s="1"/>
      <c r="H1876" s="1"/>
      <c r="I1876" s="1"/>
      <c r="J1876" s="1"/>
      <c r="K1876" s="1"/>
      <c r="L1876" s="1"/>
    </row>
    <row r="1877" spans="7:12" x14ac:dyDescent="0.25">
      <c r="G1877" s="1"/>
      <c r="H1877" s="1"/>
      <c r="I1877" s="1"/>
      <c r="J1877" s="1"/>
      <c r="K1877" s="1"/>
      <c r="L1877" s="1"/>
    </row>
    <row r="1878" spans="7:12" x14ac:dyDescent="0.25">
      <c r="G1878" s="1"/>
      <c r="H1878" s="1"/>
      <c r="I1878" s="1"/>
      <c r="J1878" s="1"/>
      <c r="K1878" s="1"/>
      <c r="L1878" s="1"/>
    </row>
    <row r="1879" spans="7:12" x14ac:dyDescent="0.25">
      <c r="G1879" s="1"/>
      <c r="H1879" s="1"/>
      <c r="I1879" s="1"/>
      <c r="J1879" s="1"/>
      <c r="K1879" s="1"/>
      <c r="L1879" s="1"/>
    </row>
    <row r="1880" spans="7:12" x14ac:dyDescent="0.25">
      <c r="G1880" s="1"/>
      <c r="H1880" s="1"/>
      <c r="I1880" s="1"/>
      <c r="J1880" s="1"/>
      <c r="K1880" s="1"/>
      <c r="L1880" s="1"/>
    </row>
    <row r="1881" spans="7:12" x14ac:dyDescent="0.25">
      <c r="G1881" s="1"/>
      <c r="H1881" s="1"/>
      <c r="I1881" s="1"/>
      <c r="J1881" s="1"/>
      <c r="K1881" s="1"/>
      <c r="L1881" s="1"/>
    </row>
    <row r="1882" spans="7:12" x14ac:dyDescent="0.25">
      <c r="G1882" s="1"/>
      <c r="H1882" s="1"/>
      <c r="I1882" s="1"/>
      <c r="J1882" s="1"/>
      <c r="K1882" s="1"/>
      <c r="L1882" s="1"/>
    </row>
    <row r="1883" spans="7:12" x14ac:dyDescent="0.25">
      <c r="G1883" s="1"/>
      <c r="H1883" s="1"/>
      <c r="I1883" s="1"/>
      <c r="J1883" s="1"/>
      <c r="K1883" s="1"/>
      <c r="L1883" s="1"/>
    </row>
    <row r="1884" spans="7:12" x14ac:dyDescent="0.25">
      <c r="G1884" s="1"/>
      <c r="H1884" s="1"/>
      <c r="I1884" s="1"/>
      <c r="J1884" s="1"/>
      <c r="K1884" s="1"/>
      <c r="L1884" s="1"/>
    </row>
    <row r="1885" spans="7:12" x14ac:dyDescent="0.25">
      <c r="G1885" s="1"/>
      <c r="H1885" s="1"/>
      <c r="I1885" s="1"/>
      <c r="J1885" s="1"/>
      <c r="K1885" s="1"/>
      <c r="L1885" s="1"/>
    </row>
    <row r="1886" spans="7:12" x14ac:dyDescent="0.25">
      <c r="G1886" s="1"/>
      <c r="H1886" s="1"/>
      <c r="I1886" s="1"/>
      <c r="J1886" s="1"/>
      <c r="K1886" s="1"/>
      <c r="L1886" s="1"/>
    </row>
    <row r="1887" spans="7:12" x14ac:dyDescent="0.25">
      <c r="G1887" s="1"/>
      <c r="H1887" s="1"/>
      <c r="I1887" s="1"/>
      <c r="J1887" s="1"/>
      <c r="K1887" s="1"/>
      <c r="L1887" s="1"/>
    </row>
    <row r="1888" spans="7:12" x14ac:dyDescent="0.25">
      <c r="G1888" s="1"/>
      <c r="H1888" s="1"/>
      <c r="I1888" s="1"/>
      <c r="J1888" s="1"/>
      <c r="K1888" s="1"/>
      <c r="L1888" s="1"/>
    </row>
    <row r="1889" spans="7:12" x14ac:dyDescent="0.25">
      <c r="G1889" s="1"/>
      <c r="H1889" s="1"/>
      <c r="I1889" s="1"/>
      <c r="J1889" s="1"/>
      <c r="K1889" s="1"/>
      <c r="L1889" s="1"/>
    </row>
    <row r="1890" spans="7:12" x14ac:dyDescent="0.25">
      <c r="G1890" s="1"/>
      <c r="H1890" s="1"/>
      <c r="I1890" s="1"/>
      <c r="J1890" s="1"/>
      <c r="K1890" s="1"/>
      <c r="L1890" s="1"/>
    </row>
    <row r="1891" spans="7:12" x14ac:dyDescent="0.25">
      <c r="G1891" s="1"/>
      <c r="H1891" s="1"/>
      <c r="I1891" s="1"/>
      <c r="J1891" s="1"/>
      <c r="K1891" s="1"/>
      <c r="L1891" s="1"/>
    </row>
    <row r="1892" spans="7:12" x14ac:dyDescent="0.25">
      <c r="G1892" s="1"/>
      <c r="H1892" s="1"/>
      <c r="I1892" s="1"/>
      <c r="J1892" s="1"/>
      <c r="K1892" s="1"/>
      <c r="L1892" s="1"/>
    </row>
    <row r="1893" spans="7:12" x14ac:dyDescent="0.25">
      <c r="G1893" s="1"/>
      <c r="H1893" s="1"/>
      <c r="I1893" s="1"/>
      <c r="J1893" s="1"/>
      <c r="K1893" s="1"/>
      <c r="L1893" s="1"/>
    </row>
    <row r="1894" spans="7:12" x14ac:dyDescent="0.25">
      <c r="G1894" s="1"/>
      <c r="H1894" s="1"/>
      <c r="I1894" s="1"/>
      <c r="J1894" s="1"/>
      <c r="K1894" s="1"/>
      <c r="L1894" s="1"/>
    </row>
    <row r="1895" spans="7:12" x14ac:dyDescent="0.25">
      <c r="G1895" s="1"/>
      <c r="H1895" s="1"/>
      <c r="I1895" s="1"/>
      <c r="J1895" s="1"/>
      <c r="K1895" s="1"/>
      <c r="L1895" s="1"/>
    </row>
    <row r="1896" spans="7:12" x14ac:dyDescent="0.25">
      <c r="G1896" s="1"/>
      <c r="H1896" s="1"/>
      <c r="I1896" s="1"/>
      <c r="J1896" s="1"/>
      <c r="K1896" s="1"/>
      <c r="L1896" s="1"/>
    </row>
    <row r="1897" spans="7:12" x14ac:dyDescent="0.25">
      <c r="G1897" s="1"/>
      <c r="H1897" s="1"/>
      <c r="I1897" s="1"/>
      <c r="J1897" s="1"/>
      <c r="K1897" s="1"/>
      <c r="L1897" s="1"/>
    </row>
    <row r="1898" spans="7:12" x14ac:dyDescent="0.25">
      <c r="G1898" s="1"/>
      <c r="H1898" s="1"/>
      <c r="I1898" s="1"/>
      <c r="J1898" s="1"/>
      <c r="K1898" s="1"/>
      <c r="L1898" s="1"/>
    </row>
    <row r="1899" spans="7:12" x14ac:dyDescent="0.25">
      <c r="G1899" s="1"/>
      <c r="H1899" s="1"/>
      <c r="I1899" s="1"/>
      <c r="J1899" s="1"/>
      <c r="K1899" s="1"/>
      <c r="L1899" s="1"/>
    </row>
    <row r="1900" spans="7:12" x14ac:dyDescent="0.25">
      <c r="G1900" s="1"/>
      <c r="H1900" s="1"/>
      <c r="I1900" s="1"/>
      <c r="J1900" s="1"/>
      <c r="K1900" s="1"/>
      <c r="L1900" s="1"/>
    </row>
    <row r="1901" spans="7:12" x14ac:dyDescent="0.25">
      <c r="G1901" s="1"/>
      <c r="H1901" s="1"/>
      <c r="I1901" s="1"/>
      <c r="J1901" s="1"/>
      <c r="K1901" s="1"/>
      <c r="L1901" s="1"/>
    </row>
    <row r="1902" spans="7:12" x14ac:dyDescent="0.25">
      <c r="G1902" s="1"/>
      <c r="H1902" s="1"/>
      <c r="I1902" s="1"/>
      <c r="J1902" s="1"/>
      <c r="K1902" s="1"/>
      <c r="L1902" s="1"/>
    </row>
    <row r="1903" spans="7:12" x14ac:dyDescent="0.25">
      <c r="G1903" s="1"/>
      <c r="H1903" s="1"/>
      <c r="I1903" s="1"/>
      <c r="J1903" s="1"/>
      <c r="K1903" s="1"/>
      <c r="L1903" s="1"/>
    </row>
    <row r="1904" spans="7:12" x14ac:dyDescent="0.25">
      <c r="G1904" s="1"/>
      <c r="H1904" s="1"/>
      <c r="I1904" s="1"/>
      <c r="J1904" s="1"/>
      <c r="K1904" s="1"/>
      <c r="L1904" s="1"/>
    </row>
    <row r="1905" spans="7:12" x14ac:dyDescent="0.25">
      <c r="G1905" s="1"/>
      <c r="H1905" s="1"/>
      <c r="I1905" s="1"/>
      <c r="J1905" s="1"/>
      <c r="K1905" s="1"/>
      <c r="L1905" s="1"/>
    </row>
    <row r="1906" spans="7:12" x14ac:dyDescent="0.25">
      <c r="G1906" s="1"/>
      <c r="H1906" s="1"/>
      <c r="I1906" s="1"/>
      <c r="J1906" s="1"/>
      <c r="K1906" s="1"/>
      <c r="L1906" s="1"/>
    </row>
    <row r="1907" spans="7:12" x14ac:dyDescent="0.25">
      <c r="G1907" s="1"/>
      <c r="H1907" s="1"/>
      <c r="I1907" s="1"/>
      <c r="J1907" s="1"/>
      <c r="K1907" s="1"/>
      <c r="L1907" s="1"/>
    </row>
    <row r="1908" spans="7:12" x14ac:dyDescent="0.25">
      <c r="G1908" s="1"/>
      <c r="H1908" s="1"/>
      <c r="I1908" s="1"/>
      <c r="J1908" s="1"/>
      <c r="K1908" s="1"/>
      <c r="L1908" s="1"/>
    </row>
    <row r="1909" spans="7:12" x14ac:dyDescent="0.25">
      <c r="G1909" s="1"/>
      <c r="H1909" s="1"/>
      <c r="I1909" s="1"/>
      <c r="J1909" s="1"/>
      <c r="K1909" s="1"/>
      <c r="L1909" s="1"/>
    </row>
    <row r="1910" spans="7:12" x14ac:dyDescent="0.25">
      <c r="G1910" s="1"/>
      <c r="H1910" s="1"/>
      <c r="I1910" s="1"/>
      <c r="J1910" s="1"/>
      <c r="K1910" s="1"/>
      <c r="L1910" s="1"/>
    </row>
    <row r="1911" spans="7:12" x14ac:dyDescent="0.25">
      <c r="G1911" s="1"/>
      <c r="H1911" s="1"/>
      <c r="I1911" s="1"/>
      <c r="J1911" s="1"/>
      <c r="K1911" s="1"/>
      <c r="L1911" s="1"/>
    </row>
    <row r="1912" spans="7:12" x14ac:dyDescent="0.25">
      <c r="G1912" s="1"/>
      <c r="H1912" s="1"/>
      <c r="I1912" s="1"/>
      <c r="J1912" s="1"/>
      <c r="K1912" s="1"/>
      <c r="L1912" s="1"/>
    </row>
  </sheetData>
  <mergeCells count="1015">
    <mergeCell ref="B346:E346"/>
    <mergeCell ref="F346:G346"/>
    <mergeCell ref="W335:W338"/>
    <mergeCell ref="X335:X338"/>
    <mergeCell ref="Y335:Y338"/>
    <mergeCell ref="Z335:Z338"/>
    <mergeCell ref="Q335:Q338"/>
    <mergeCell ref="R335:R338"/>
    <mergeCell ref="S335:S338"/>
    <mergeCell ref="T335:T338"/>
    <mergeCell ref="O335:O338"/>
    <mergeCell ref="P335:P338"/>
    <mergeCell ref="A151:A334"/>
    <mergeCell ref="B151:B334"/>
    <mergeCell ref="P151:P157"/>
    <mergeCell ref="A339:C341"/>
    <mergeCell ref="N339:AB341"/>
    <mergeCell ref="B345:E345"/>
    <mergeCell ref="F345:G345"/>
    <mergeCell ref="AA335:AA338"/>
    <mergeCell ref="AB335:AB338"/>
    <mergeCell ref="U335:U338"/>
    <mergeCell ref="S332:S334"/>
    <mergeCell ref="T332:T334"/>
    <mergeCell ref="U332:U334"/>
    <mergeCell ref="V332:V334"/>
    <mergeCell ref="W332:W334"/>
    <mergeCell ref="X332:X334"/>
    <mergeCell ref="Y332:Y334"/>
    <mergeCell ref="Z332:Z334"/>
    <mergeCell ref="AA332:AA334"/>
    <mergeCell ref="AB332:AB334"/>
    <mergeCell ref="A335:A338"/>
    <mergeCell ref="B335:B338"/>
    <mergeCell ref="C335:C338"/>
    <mergeCell ref="N335:N338"/>
    <mergeCell ref="V335:V338"/>
    <mergeCell ref="V329:V331"/>
    <mergeCell ref="W329:W331"/>
    <mergeCell ref="X329:X331"/>
    <mergeCell ref="Y329:Y331"/>
    <mergeCell ref="Z329:Z331"/>
    <mergeCell ref="AA329:AA331"/>
    <mergeCell ref="AB329:AB331"/>
    <mergeCell ref="C332:C334"/>
    <mergeCell ref="N332:N334"/>
    <mergeCell ref="O332:O334"/>
    <mergeCell ref="P332:P334"/>
    <mergeCell ref="Q332:Q334"/>
    <mergeCell ref="R332:R334"/>
    <mergeCell ref="C329:C331"/>
    <mergeCell ref="N329:N331"/>
    <mergeCell ref="O329:O331"/>
    <mergeCell ref="P329:P331"/>
    <mergeCell ref="Q329:Q331"/>
    <mergeCell ref="R329:R331"/>
    <mergeCell ref="S329:S331"/>
    <mergeCell ref="T329:T331"/>
    <mergeCell ref="U329:U331"/>
    <mergeCell ref="C322:C328"/>
    <mergeCell ref="N322:N328"/>
    <mergeCell ref="O322:O328"/>
    <mergeCell ref="P322:P328"/>
    <mergeCell ref="Q322:Q328"/>
    <mergeCell ref="R322:R328"/>
    <mergeCell ref="J326:J328"/>
    <mergeCell ref="K326:K328"/>
    <mergeCell ref="M326:M328"/>
    <mergeCell ref="L326:L328"/>
    <mergeCell ref="S322:S328"/>
    <mergeCell ref="T322:T328"/>
    <mergeCell ref="U322:U328"/>
    <mergeCell ref="AB322:AB328"/>
    <mergeCell ref="D326:D328"/>
    <mergeCell ref="E326:E328"/>
    <mergeCell ref="F326:F328"/>
    <mergeCell ref="G326:G328"/>
    <mergeCell ref="H326:H328"/>
    <mergeCell ref="I326:I328"/>
    <mergeCell ref="C315:C321"/>
    <mergeCell ref="O315:O321"/>
    <mergeCell ref="P315:P321"/>
    <mergeCell ref="Q315:Q321"/>
    <mergeCell ref="R315:R321"/>
    <mergeCell ref="S315:S321"/>
    <mergeCell ref="J319:J321"/>
    <mergeCell ref="K319:K321"/>
    <mergeCell ref="M319:M321"/>
    <mergeCell ref="L319:L321"/>
    <mergeCell ref="T315:T321"/>
    <mergeCell ref="U315:U321"/>
    <mergeCell ref="AB315:AB321"/>
    <mergeCell ref="N317:N321"/>
    <mergeCell ref="D319:D321"/>
    <mergeCell ref="E319:E321"/>
    <mergeCell ref="F319:F321"/>
    <mergeCell ref="G319:G321"/>
    <mergeCell ref="H319:H321"/>
    <mergeCell ref="I319:I321"/>
    <mergeCell ref="AB308:AB314"/>
    <mergeCell ref="S301:S307"/>
    <mergeCell ref="T301:T307"/>
    <mergeCell ref="U301:U307"/>
    <mergeCell ref="C308:C314"/>
    <mergeCell ref="N308:N314"/>
    <mergeCell ref="O308:O314"/>
    <mergeCell ref="P308:P314"/>
    <mergeCell ref="Q308:Q314"/>
    <mergeCell ref="R308:R314"/>
    <mergeCell ref="J312:J314"/>
    <mergeCell ref="AB301:AB307"/>
    <mergeCell ref="D305:D307"/>
    <mergeCell ref="E305:E307"/>
    <mergeCell ref="F305:F307"/>
    <mergeCell ref="G305:G307"/>
    <mergeCell ref="H305:H307"/>
    <mergeCell ref="I305:I307"/>
    <mergeCell ref="J305:J307"/>
    <mergeCell ref="K305:K307"/>
    <mergeCell ref="M305:M307"/>
    <mergeCell ref="C301:C307"/>
    <mergeCell ref="D312:D314"/>
    <mergeCell ref="E312:E314"/>
    <mergeCell ref="F312:F314"/>
    <mergeCell ref="G312:G314"/>
    <mergeCell ref="H312:H314"/>
    <mergeCell ref="I312:I314"/>
    <mergeCell ref="K312:K314"/>
    <mergeCell ref="M312:M314"/>
    <mergeCell ref="S308:S314"/>
    <mergeCell ref="L312:L314"/>
    <mergeCell ref="N301:N307"/>
    <mergeCell ref="O301:O307"/>
    <mergeCell ref="S294:S300"/>
    <mergeCell ref="T294:T300"/>
    <mergeCell ref="U294:U300"/>
    <mergeCell ref="C294:C300"/>
    <mergeCell ref="P301:P307"/>
    <mergeCell ref="Q301:Q307"/>
    <mergeCell ref="R301:R307"/>
    <mergeCell ref="D298:D300"/>
    <mergeCell ref="E298:E300"/>
    <mergeCell ref="F298:F300"/>
    <mergeCell ref="G298:G300"/>
    <mergeCell ref="H298:H300"/>
    <mergeCell ref="I298:I300"/>
    <mergeCell ref="L305:L307"/>
    <mergeCell ref="T308:T314"/>
    <mergeCell ref="U308:U314"/>
    <mergeCell ref="N294:N300"/>
    <mergeCell ref="O294:O300"/>
    <mergeCell ref="P294:P300"/>
    <mergeCell ref="Q294:Q300"/>
    <mergeCell ref="R294:R300"/>
    <mergeCell ref="S291:S293"/>
    <mergeCell ref="AB294:AB300"/>
    <mergeCell ref="T291:T293"/>
    <mergeCell ref="U291:U293"/>
    <mergeCell ref="V291:V293"/>
    <mergeCell ref="W291:W293"/>
    <mergeCell ref="X291:X293"/>
    <mergeCell ref="J298:J300"/>
    <mergeCell ref="K298:K300"/>
    <mergeCell ref="M298:M300"/>
    <mergeCell ref="Y291:Y293"/>
    <mergeCell ref="L295:L297"/>
    <mergeCell ref="L298:L300"/>
    <mergeCell ref="AB284:AB290"/>
    <mergeCell ref="D288:D290"/>
    <mergeCell ref="E288:E290"/>
    <mergeCell ref="F288:F290"/>
    <mergeCell ref="G288:G290"/>
    <mergeCell ref="H288:H290"/>
    <mergeCell ref="I288:I290"/>
    <mergeCell ref="S284:S290"/>
    <mergeCell ref="T284:T290"/>
    <mergeCell ref="U284:U290"/>
    <mergeCell ref="L288:L290"/>
    <mergeCell ref="C291:C293"/>
    <mergeCell ref="N291:N293"/>
    <mergeCell ref="O291:O293"/>
    <mergeCell ref="P291:P293"/>
    <mergeCell ref="Q291:Q293"/>
    <mergeCell ref="R291:R293"/>
    <mergeCell ref="C284:C290"/>
    <mergeCell ref="N284:N290"/>
    <mergeCell ref="O284:O290"/>
    <mergeCell ref="P284:P290"/>
    <mergeCell ref="Q284:Q290"/>
    <mergeCell ref="R284:R290"/>
    <mergeCell ref="J288:J290"/>
    <mergeCell ref="K288:K290"/>
    <mergeCell ref="M288:M290"/>
    <mergeCell ref="Z291:Z293"/>
    <mergeCell ref="AA291:AA293"/>
    <mergeCell ref="AB291:AB293"/>
    <mergeCell ref="C277:C283"/>
    <mergeCell ref="N277:N283"/>
    <mergeCell ref="O277:O283"/>
    <mergeCell ref="P277:P283"/>
    <mergeCell ref="Q277:Q283"/>
    <mergeCell ref="R277:R283"/>
    <mergeCell ref="J281:J283"/>
    <mergeCell ref="K281:K283"/>
    <mergeCell ref="M281:M283"/>
    <mergeCell ref="L281:L283"/>
    <mergeCell ref="S277:S283"/>
    <mergeCell ref="T277:T283"/>
    <mergeCell ref="U277:U283"/>
    <mergeCell ref="AB277:AB283"/>
    <mergeCell ref="D281:D283"/>
    <mergeCell ref="E281:E283"/>
    <mergeCell ref="F281:F283"/>
    <mergeCell ref="G281:G283"/>
    <mergeCell ref="H281:H283"/>
    <mergeCell ref="I281:I283"/>
    <mergeCell ref="C270:C276"/>
    <mergeCell ref="N270:N276"/>
    <mergeCell ref="O270:O276"/>
    <mergeCell ref="P270:P276"/>
    <mergeCell ref="Q270:Q276"/>
    <mergeCell ref="R270:R276"/>
    <mergeCell ref="J274:J276"/>
    <mergeCell ref="K274:K276"/>
    <mergeCell ref="M274:M276"/>
    <mergeCell ref="L274:L276"/>
    <mergeCell ref="S270:S276"/>
    <mergeCell ref="T270:T276"/>
    <mergeCell ref="U270:U276"/>
    <mergeCell ref="AB270:AB276"/>
    <mergeCell ref="D274:D276"/>
    <mergeCell ref="E274:E276"/>
    <mergeCell ref="F274:F276"/>
    <mergeCell ref="G274:G276"/>
    <mergeCell ref="H274:H276"/>
    <mergeCell ref="I274:I276"/>
    <mergeCell ref="C263:C269"/>
    <mergeCell ref="N263:N269"/>
    <mergeCell ref="O263:O269"/>
    <mergeCell ref="P263:P269"/>
    <mergeCell ref="Q263:Q269"/>
    <mergeCell ref="R263:R269"/>
    <mergeCell ref="J267:J269"/>
    <mergeCell ref="K267:K269"/>
    <mergeCell ref="M267:M269"/>
    <mergeCell ref="L267:L269"/>
    <mergeCell ref="S263:S269"/>
    <mergeCell ref="T263:T269"/>
    <mergeCell ref="U263:U269"/>
    <mergeCell ref="AB263:AB269"/>
    <mergeCell ref="D267:D269"/>
    <mergeCell ref="E267:E269"/>
    <mergeCell ref="F267:F269"/>
    <mergeCell ref="G267:G269"/>
    <mergeCell ref="H267:H269"/>
    <mergeCell ref="I267:I269"/>
    <mergeCell ref="C256:C262"/>
    <mergeCell ref="N256:N262"/>
    <mergeCell ref="O256:O262"/>
    <mergeCell ref="P256:P262"/>
    <mergeCell ref="Q256:Q262"/>
    <mergeCell ref="R256:R262"/>
    <mergeCell ref="J260:J262"/>
    <mergeCell ref="K260:K262"/>
    <mergeCell ref="M260:M262"/>
    <mergeCell ref="L260:L262"/>
    <mergeCell ref="S256:S262"/>
    <mergeCell ref="T256:T262"/>
    <mergeCell ref="U256:U262"/>
    <mergeCell ref="AB256:AB262"/>
    <mergeCell ref="D260:D262"/>
    <mergeCell ref="E260:E262"/>
    <mergeCell ref="F260:F262"/>
    <mergeCell ref="G260:G262"/>
    <mergeCell ref="H260:H262"/>
    <mergeCell ref="I260:I262"/>
    <mergeCell ref="C249:C255"/>
    <mergeCell ref="N249:N255"/>
    <mergeCell ref="O249:O255"/>
    <mergeCell ref="P249:P255"/>
    <mergeCell ref="Q249:Q255"/>
    <mergeCell ref="R249:R255"/>
    <mergeCell ref="J253:J255"/>
    <mergeCell ref="K253:K255"/>
    <mergeCell ref="M253:M255"/>
    <mergeCell ref="L253:L255"/>
    <mergeCell ref="S249:S255"/>
    <mergeCell ref="T249:T255"/>
    <mergeCell ref="U249:U255"/>
    <mergeCell ref="AB249:AB255"/>
    <mergeCell ref="D253:D255"/>
    <mergeCell ref="E253:E255"/>
    <mergeCell ref="F253:F255"/>
    <mergeCell ref="G253:G255"/>
    <mergeCell ref="H253:H255"/>
    <mergeCell ref="I253:I255"/>
    <mergeCell ref="C242:C248"/>
    <mergeCell ref="N242:N248"/>
    <mergeCell ref="O242:O248"/>
    <mergeCell ref="P242:P248"/>
    <mergeCell ref="Q242:Q248"/>
    <mergeCell ref="R242:R248"/>
    <mergeCell ref="J246:J248"/>
    <mergeCell ref="K246:K248"/>
    <mergeCell ref="M246:M248"/>
    <mergeCell ref="L246:L248"/>
    <mergeCell ref="S242:S248"/>
    <mergeCell ref="T242:T248"/>
    <mergeCell ref="U242:U248"/>
    <mergeCell ref="AB242:AB248"/>
    <mergeCell ref="D246:D248"/>
    <mergeCell ref="E246:E248"/>
    <mergeCell ref="F246:F248"/>
    <mergeCell ref="G246:G248"/>
    <mergeCell ref="H246:H248"/>
    <mergeCell ref="I246:I248"/>
    <mergeCell ref="C235:C241"/>
    <mergeCell ref="N235:N241"/>
    <mergeCell ref="O235:O241"/>
    <mergeCell ref="P235:P241"/>
    <mergeCell ref="Q235:Q241"/>
    <mergeCell ref="R235:R241"/>
    <mergeCell ref="J239:J241"/>
    <mergeCell ref="K239:K241"/>
    <mergeCell ref="M239:M241"/>
    <mergeCell ref="L239:L241"/>
    <mergeCell ref="S235:S241"/>
    <mergeCell ref="T235:T241"/>
    <mergeCell ref="U235:U241"/>
    <mergeCell ref="AB235:AB241"/>
    <mergeCell ref="D239:D241"/>
    <mergeCell ref="E239:E241"/>
    <mergeCell ref="F239:F241"/>
    <mergeCell ref="G239:G241"/>
    <mergeCell ref="H239:H241"/>
    <mergeCell ref="I239:I241"/>
    <mergeCell ref="C228:C234"/>
    <mergeCell ref="N228:N234"/>
    <mergeCell ref="O228:O234"/>
    <mergeCell ref="P228:P234"/>
    <mergeCell ref="Q228:Q234"/>
    <mergeCell ref="R228:R234"/>
    <mergeCell ref="J232:J234"/>
    <mergeCell ref="K232:K234"/>
    <mergeCell ref="M232:M234"/>
    <mergeCell ref="L232:L234"/>
    <mergeCell ref="S228:S234"/>
    <mergeCell ref="T228:T234"/>
    <mergeCell ref="U228:U234"/>
    <mergeCell ref="AB228:AB234"/>
    <mergeCell ref="D232:D234"/>
    <mergeCell ref="E232:E234"/>
    <mergeCell ref="F232:F234"/>
    <mergeCell ref="G232:G234"/>
    <mergeCell ref="H232:H234"/>
    <mergeCell ref="I232:I234"/>
    <mergeCell ref="C221:C227"/>
    <mergeCell ref="N221:N227"/>
    <mergeCell ref="O221:O227"/>
    <mergeCell ref="P221:P227"/>
    <mergeCell ref="Q221:Q227"/>
    <mergeCell ref="R221:R227"/>
    <mergeCell ref="J225:J227"/>
    <mergeCell ref="K225:K227"/>
    <mergeCell ref="M225:M227"/>
    <mergeCell ref="L225:L227"/>
    <mergeCell ref="S221:S227"/>
    <mergeCell ref="T221:T227"/>
    <mergeCell ref="U221:U227"/>
    <mergeCell ref="AB221:AB227"/>
    <mergeCell ref="D225:D227"/>
    <mergeCell ref="E225:E227"/>
    <mergeCell ref="F225:F227"/>
    <mergeCell ref="G225:G227"/>
    <mergeCell ref="H225:H227"/>
    <mergeCell ref="I225:I227"/>
    <mergeCell ref="C214:C220"/>
    <mergeCell ref="N214:N220"/>
    <mergeCell ref="O214:O220"/>
    <mergeCell ref="P214:P220"/>
    <mergeCell ref="Q214:Q220"/>
    <mergeCell ref="R214:R220"/>
    <mergeCell ref="J218:J220"/>
    <mergeCell ref="K218:K220"/>
    <mergeCell ref="M218:M220"/>
    <mergeCell ref="L218:L220"/>
    <mergeCell ref="S214:S220"/>
    <mergeCell ref="T214:T220"/>
    <mergeCell ref="U214:U220"/>
    <mergeCell ref="AB214:AB220"/>
    <mergeCell ref="D218:D220"/>
    <mergeCell ref="E218:E220"/>
    <mergeCell ref="F218:F220"/>
    <mergeCell ref="G218:G220"/>
    <mergeCell ref="H218:H220"/>
    <mergeCell ref="I218:I220"/>
    <mergeCell ref="C207:C213"/>
    <mergeCell ref="N207:N213"/>
    <mergeCell ref="O207:O213"/>
    <mergeCell ref="P207:P213"/>
    <mergeCell ref="Q207:Q213"/>
    <mergeCell ref="R207:R213"/>
    <mergeCell ref="J211:J213"/>
    <mergeCell ref="K211:K213"/>
    <mergeCell ref="M211:M213"/>
    <mergeCell ref="L211:L213"/>
    <mergeCell ref="S207:S213"/>
    <mergeCell ref="T207:T213"/>
    <mergeCell ref="U207:U213"/>
    <mergeCell ref="AB207:AB213"/>
    <mergeCell ref="D211:D213"/>
    <mergeCell ref="E211:E213"/>
    <mergeCell ref="F211:F213"/>
    <mergeCell ref="G211:G213"/>
    <mergeCell ref="H211:H213"/>
    <mergeCell ref="I211:I213"/>
    <mergeCell ref="C200:C206"/>
    <mergeCell ref="N200:N206"/>
    <mergeCell ref="O200:O206"/>
    <mergeCell ref="P200:P206"/>
    <mergeCell ref="Q200:Q206"/>
    <mergeCell ref="R200:R206"/>
    <mergeCell ref="J204:J206"/>
    <mergeCell ref="K204:K206"/>
    <mergeCell ref="M204:M206"/>
    <mergeCell ref="L204:L206"/>
    <mergeCell ref="S200:S206"/>
    <mergeCell ref="T200:T206"/>
    <mergeCell ref="U200:U206"/>
    <mergeCell ref="AB200:AB206"/>
    <mergeCell ref="D204:D206"/>
    <mergeCell ref="E204:E206"/>
    <mergeCell ref="F204:F206"/>
    <mergeCell ref="G204:G206"/>
    <mergeCell ref="H204:H206"/>
    <mergeCell ref="I204:I206"/>
    <mergeCell ref="C193:C199"/>
    <mergeCell ref="N193:N199"/>
    <mergeCell ref="O193:O199"/>
    <mergeCell ref="P193:P199"/>
    <mergeCell ref="Q193:Q199"/>
    <mergeCell ref="R193:R199"/>
    <mergeCell ref="J197:J199"/>
    <mergeCell ref="K197:K199"/>
    <mergeCell ref="M197:M199"/>
    <mergeCell ref="S193:S199"/>
    <mergeCell ref="T193:T199"/>
    <mergeCell ref="U193:U199"/>
    <mergeCell ref="AB193:AB199"/>
    <mergeCell ref="D197:D199"/>
    <mergeCell ref="E197:E199"/>
    <mergeCell ref="F197:F199"/>
    <mergeCell ref="G197:G199"/>
    <mergeCell ref="H197:H199"/>
    <mergeCell ref="I197:I199"/>
    <mergeCell ref="C186:C192"/>
    <mergeCell ref="N186:N192"/>
    <mergeCell ref="O186:O192"/>
    <mergeCell ref="P186:P192"/>
    <mergeCell ref="Q186:Q192"/>
    <mergeCell ref="R186:R192"/>
    <mergeCell ref="J190:J192"/>
    <mergeCell ref="K190:K192"/>
    <mergeCell ref="M190:M192"/>
    <mergeCell ref="S186:S192"/>
    <mergeCell ref="T186:T192"/>
    <mergeCell ref="U186:U192"/>
    <mergeCell ref="AB186:AB192"/>
    <mergeCell ref="D190:D192"/>
    <mergeCell ref="E190:E192"/>
    <mergeCell ref="F190:F192"/>
    <mergeCell ref="G190:G192"/>
    <mergeCell ref="H190:H192"/>
    <mergeCell ref="I190:I192"/>
    <mergeCell ref="C179:C185"/>
    <mergeCell ref="N179:N185"/>
    <mergeCell ref="O179:O185"/>
    <mergeCell ref="P179:P185"/>
    <mergeCell ref="Q179:Q185"/>
    <mergeCell ref="R179:R185"/>
    <mergeCell ref="J183:J185"/>
    <mergeCell ref="K183:K185"/>
    <mergeCell ref="M183:M185"/>
    <mergeCell ref="S179:S185"/>
    <mergeCell ref="T179:T185"/>
    <mergeCell ref="U179:U185"/>
    <mergeCell ref="AB179:AB185"/>
    <mergeCell ref="D183:D185"/>
    <mergeCell ref="E183:E185"/>
    <mergeCell ref="F183:F185"/>
    <mergeCell ref="G183:G185"/>
    <mergeCell ref="H183:H185"/>
    <mergeCell ref="I183:I185"/>
    <mergeCell ref="C172:C178"/>
    <mergeCell ref="N172:N178"/>
    <mergeCell ref="O172:O178"/>
    <mergeCell ref="P172:P178"/>
    <mergeCell ref="Q172:Q178"/>
    <mergeCell ref="R172:R178"/>
    <mergeCell ref="J176:J178"/>
    <mergeCell ref="K176:K178"/>
    <mergeCell ref="M176:M178"/>
    <mergeCell ref="S172:S178"/>
    <mergeCell ref="T172:T178"/>
    <mergeCell ref="U172:U178"/>
    <mergeCell ref="AB172:AB178"/>
    <mergeCell ref="D176:D178"/>
    <mergeCell ref="E176:E178"/>
    <mergeCell ref="F176:F178"/>
    <mergeCell ref="G176:G178"/>
    <mergeCell ref="H176:H178"/>
    <mergeCell ref="I176:I178"/>
    <mergeCell ref="C165:C171"/>
    <mergeCell ref="N165:N171"/>
    <mergeCell ref="O165:O171"/>
    <mergeCell ref="P165:P171"/>
    <mergeCell ref="Q165:Q171"/>
    <mergeCell ref="H162:H164"/>
    <mergeCell ref="I162:I164"/>
    <mergeCell ref="J162:J164"/>
    <mergeCell ref="K162:K164"/>
    <mergeCell ref="M162:M164"/>
    <mergeCell ref="P158:P164"/>
    <mergeCell ref="U165:U171"/>
    <mergeCell ref="AB165:AB171"/>
    <mergeCell ref="D169:D171"/>
    <mergeCell ref="E169:E171"/>
    <mergeCell ref="F169:F171"/>
    <mergeCell ref="G169:G171"/>
    <mergeCell ref="H169:H171"/>
    <mergeCell ref="I169:I171"/>
    <mergeCell ref="R165:R171"/>
    <mergeCell ref="J169:J171"/>
    <mergeCell ref="K169:K171"/>
    <mergeCell ref="M169:M171"/>
    <mergeCell ref="S165:S171"/>
    <mergeCell ref="T165:T171"/>
    <mergeCell ref="W148:W150"/>
    <mergeCell ref="X148:X150"/>
    <mergeCell ref="H155:H157"/>
    <mergeCell ref="I155:I157"/>
    <mergeCell ref="C151:C157"/>
    <mergeCell ref="N151:N157"/>
    <mergeCell ref="O151:O157"/>
    <mergeCell ref="AB158:AB164"/>
    <mergeCell ref="D162:D164"/>
    <mergeCell ref="E162:E164"/>
    <mergeCell ref="F162:F164"/>
    <mergeCell ref="G162:G164"/>
    <mergeCell ref="J155:J157"/>
    <mergeCell ref="K155:K157"/>
    <mergeCell ref="M155:M157"/>
    <mergeCell ref="C158:C164"/>
    <mergeCell ref="N158:N164"/>
    <mergeCell ref="O158:O164"/>
    <mergeCell ref="D155:D157"/>
    <mergeCell ref="E155:E157"/>
    <mergeCell ref="F155:F157"/>
    <mergeCell ref="G155:G157"/>
    <mergeCell ref="Q151:Q157"/>
    <mergeCell ref="R151:R157"/>
    <mergeCell ref="S151:S157"/>
    <mergeCell ref="T151:T157"/>
    <mergeCell ref="Q158:Q164"/>
    <mergeCell ref="R158:R164"/>
    <mergeCell ref="S158:S164"/>
    <mergeCell ref="T158:T164"/>
    <mergeCell ref="U158:U164"/>
    <mergeCell ref="U151:U157"/>
    <mergeCell ref="AB151:AB157"/>
    <mergeCell ref="C148:C150"/>
    <mergeCell ref="N148:N150"/>
    <mergeCell ref="O148:O150"/>
    <mergeCell ref="P148:P150"/>
    <mergeCell ref="Q148:Q150"/>
    <mergeCell ref="R148:R150"/>
    <mergeCell ref="C141:C147"/>
    <mergeCell ref="N141:N147"/>
    <mergeCell ref="O141:O147"/>
    <mergeCell ref="P141:P147"/>
    <mergeCell ref="Q141:Q147"/>
    <mergeCell ref="R141:R147"/>
    <mergeCell ref="J145:J147"/>
    <mergeCell ref="K145:K147"/>
    <mergeCell ref="M145:M147"/>
    <mergeCell ref="AB141:AB147"/>
    <mergeCell ref="D145:D147"/>
    <mergeCell ref="E145:E147"/>
    <mergeCell ref="F145:F147"/>
    <mergeCell ref="G145:G147"/>
    <mergeCell ref="H145:H147"/>
    <mergeCell ref="I145:I147"/>
    <mergeCell ref="Y148:Y150"/>
    <mergeCell ref="Z148:Z150"/>
    <mergeCell ref="AA148:AA150"/>
    <mergeCell ref="AB148:AB150"/>
    <mergeCell ref="S148:S150"/>
    <mergeCell ref="T148:T150"/>
    <mergeCell ref="U148:U150"/>
    <mergeCell ref="V148:V150"/>
    <mergeCell ref="C134:C140"/>
    <mergeCell ref="N134:N140"/>
    <mergeCell ref="O134:O140"/>
    <mergeCell ref="P134:P140"/>
    <mergeCell ref="Q134:Q140"/>
    <mergeCell ref="R134:R140"/>
    <mergeCell ref="J138:J140"/>
    <mergeCell ref="K138:K140"/>
    <mergeCell ref="M138:M140"/>
    <mergeCell ref="L138:L140"/>
    <mergeCell ref="S141:S147"/>
    <mergeCell ref="T141:T147"/>
    <mergeCell ref="U141:U147"/>
    <mergeCell ref="S134:S140"/>
    <mergeCell ref="T134:T140"/>
    <mergeCell ref="U134:U140"/>
    <mergeCell ref="AB134:AB140"/>
    <mergeCell ref="D138:D140"/>
    <mergeCell ref="E138:E140"/>
    <mergeCell ref="F138:F140"/>
    <mergeCell ref="G138:G140"/>
    <mergeCell ref="H138:H140"/>
    <mergeCell ref="I138:I140"/>
    <mergeCell ref="L145:L147"/>
    <mergeCell ref="C127:C133"/>
    <mergeCell ref="N127:N133"/>
    <mergeCell ref="O127:O133"/>
    <mergeCell ref="P127:P133"/>
    <mergeCell ref="Q127:Q133"/>
    <mergeCell ref="R127:R133"/>
    <mergeCell ref="J131:J133"/>
    <mergeCell ref="K131:K133"/>
    <mergeCell ref="M131:M133"/>
    <mergeCell ref="L131:L133"/>
    <mergeCell ref="S127:S133"/>
    <mergeCell ref="T127:T133"/>
    <mergeCell ref="U127:U133"/>
    <mergeCell ref="AB127:AB133"/>
    <mergeCell ref="D131:D133"/>
    <mergeCell ref="E131:E133"/>
    <mergeCell ref="F131:F133"/>
    <mergeCell ref="G131:G133"/>
    <mergeCell ref="H131:H133"/>
    <mergeCell ref="I131:I133"/>
    <mergeCell ref="C120:C126"/>
    <mergeCell ref="N120:N126"/>
    <mergeCell ref="O120:O126"/>
    <mergeCell ref="P120:P126"/>
    <mergeCell ref="Q120:Q126"/>
    <mergeCell ref="R120:R126"/>
    <mergeCell ref="J124:J126"/>
    <mergeCell ref="K124:K126"/>
    <mergeCell ref="M124:M126"/>
    <mergeCell ref="L124:L126"/>
    <mergeCell ref="S120:S126"/>
    <mergeCell ref="T120:T126"/>
    <mergeCell ref="U120:U126"/>
    <mergeCell ref="AB120:AB126"/>
    <mergeCell ref="D124:D126"/>
    <mergeCell ref="E124:E126"/>
    <mergeCell ref="F124:F126"/>
    <mergeCell ref="G124:G126"/>
    <mergeCell ref="H124:H126"/>
    <mergeCell ref="I124:I126"/>
    <mergeCell ref="C113:C119"/>
    <mergeCell ref="N113:N119"/>
    <mergeCell ref="O113:O119"/>
    <mergeCell ref="P113:P119"/>
    <mergeCell ref="Q113:Q119"/>
    <mergeCell ref="R113:R119"/>
    <mergeCell ref="J117:J119"/>
    <mergeCell ref="K117:K119"/>
    <mergeCell ref="M117:M119"/>
    <mergeCell ref="L117:L119"/>
    <mergeCell ref="S113:S119"/>
    <mergeCell ref="T113:T119"/>
    <mergeCell ref="U113:U119"/>
    <mergeCell ref="AB113:AB119"/>
    <mergeCell ref="D117:D119"/>
    <mergeCell ref="E117:E119"/>
    <mergeCell ref="F117:F119"/>
    <mergeCell ref="G117:G119"/>
    <mergeCell ref="H117:H119"/>
    <mergeCell ref="I117:I119"/>
    <mergeCell ref="C106:C112"/>
    <mergeCell ref="N106:N112"/>
    <mergeCell ref="O106:O112"/>
    <mergeCell ref="P106:P112"/>
    <mergeCell ref="Q106:Q112"/>
    <mergeCell ref="R106:R112"/>
    <mergeCell ref="J110:J112"/>
    <mergeCell ref="K110:K112"/>
    <mergeCell ref="M110:M112"/>
    <mergeCell ref="S106:S112"/>
    <mergeCell ref="T106:T112"/>
    <mergeCell ref="U106:U112"/>
    <mergeCell ref="AB106:AB112"/>
    <mergeCell ref="D110:D112"/>
    <mergeCell ref="E110:E112"/>
    <mergeCell ref="F110:F112"/>
    <mergeCell ref="G110:G112"/>
    <mergeCell ref="H110:H112"/>
    <mergeCell ref="I110:I112"/>
    <mergeCell ref="C99:C105"/>
    <mergeCell ref="N99:N105"/>
    <mergeCell ref="O99:O105"/>
    <mergeCell ref="P99:P105"/>
    <mergeCell ref="Q99:Q105"/>
    <mergeCell ref="R99:R105"/>
    <mergeCell ref="J103:J105"/>
    <mergeCell ref="K103:K105"/>
    <mergeCell ref="M103:M105"/>
    <mergeCell ref="S99:S105"/>
    <mergeCell ref="T99:T105"/>
    <mergeCell ref="U99:U105"/>
    <mergeCell ref="AB99:AB105"/>
    <mergeCell ref="D103:D105"/>
    <mergeCell ref="E103:E105"/>
    <mergeCell ref="F103:F105"/>
    <mergeCell ref="G103:G105"/>
    <mergeCell ref="H103:H105"/>
    <mergeCell ref="I103:I105"/>
    <mergeCell ref="C92:C98"/>
    <mergeCell ref="N92:N98"/>
    <mergeCell ref="O92:O98"/>
    <mergeCell ref="P92:P98"/>
    <mergeCell ref="Q92:Q98"/>
    <mergeCell ref="R92:R98"/>
    <mergeCell ref="J96:J98"/>
    <mergeCell ref="K96:K98"/>
    <mergeCell ref="M96:M98"/>
    <mergeCell ref="S92:S98"/>
    <mergeCell ref="T92:T98"/>
    <mergeCell ref="U92:U98"/>
    <mergeCell ref="AB92:AB98"/>
    <mergeCell ref="D96:D98"/>
    <mergeCell ref="E96:E98"/>
    <mergeCell ref="F96:F98"/>
    <mergeCell ref="G96:G98"/>
    <mergeCell ref="H96:H98"/>
    <mergeCell ref="I96:I98"/>
    <mergeCell ref="C85:C91"/>
    <mergeCell ref="N85:N91"/>
    <mergeCell ref="O85:O91"/>
    <mergeCell ref="P85:P91"/>
    <mergeCell ref="Q85:Q91"/>
    <mergeCell ref="R85:R91"/>
    <mergeCell ref="J89:J91"/>
    <mergeCell ref="K89:K91"/>
    <mergeCell ref="M89:M91"/>
    <mergeCell ref="S85:S91"/>
    <mergeCell ref="T85:T91"/>
    <mergeCell ref="U85:U91"/>
    <mergeCell ref="AB85:AB91"/>
    <mergeCell ref="D89:D91"/>
    <mergeCell ref="E89:E91"/>
    <mergeCell ref="F89:F91"/>
    <mergeCell ref="G89:G91"/>
    <mergeCell ref="H89:H91"/>
    <mergeCell ref="I89:I91"/>
    <mergeCell ref="C78:C84"/>
    <mergeCell ref="N78:N84"/>
    <mergeCell ref="O78:O84"/>
    <mergeCell ref="P78:P84"/>
    <mergeCell ref="Q78:Q84"/>
    <mergeCell ref="R78:R84"/>
    <mergeCell ref="J82:J84"/>
    <mergeCell ref="K82:K84"/>
    <mergeCell ref="M82:M84"/>
    <mergeCell ref="S78:S84"/>
    <mergeCell ref="T78:T84"/>
    <mergeCell ref="U78:U84"/>
    <mergeCell ref="AB78:AB84"/>
    <mergeCell ref="D82:D84"/>
    <mergeCell ref="E82:E84"/>
    <mergeCell ref="F82:F84"/>
    <mergeCell ref="G82:G84"/>
    <mergeCell ref="H82:H84"/>
    <mergeCell ref="I82:I84"/>
    <mergeCell ref="C71:C77"/>
    <mergeCell ref="N71:N77"/>
    <mergeCell ref="O71:O77"/>
    <mergeCell ref="P71:P77"/>
    <mergeCell ref="Q71:Q77"/>
    <mergeCell ref="R71:R77"/>
    <mergeCell ref="J75:J77"/>
    <mergeCell ref="K75:K77"/>
    <mergeCell ref="M75:M77"/>
    <mergeCell ref="S71:S77"/>
    <mergeCell ref="T71:T77"/>
    <mergeCell ref="U71:U77"/>
    <mergeCell ref="AB71:AB77"/>
    <mergeCell ref="D75:D77"/>
    <mergeCell ref="E75:E77"/>
    <mergeCell ref="F75:F77"/>
    <mergeCell ref="G75:G77"/>
    <mergeCell ref="H75:H77"/>
    <mergeCell ref="I75:I77"/>
    <mergeCell ref="AB64:AB70"/>
    <mergeCell ref="D68:D70"/>
    <mergeCell ref="E68:E70"/>
    <mergeCell ref="F68:F70"/>
    <mergeCell ref="G68:G70"/>
    <mergeCell ref="H68:H70"/>
    <mergeCell ref="AB57:AB63"/>
    <mergeCell ref="D61:D63"/>
    <mergeCell ref="E61:E63"/>
    <mergeCell ref="F61:F63"/>
    <mergeCell ref="G61:G63"/>
    <mergeCell ref="H61:H63"/>
    <mergeCell ref="I61:I63"/>
    <mergeCell ref="S64:S70"/>
    <mergeCell ref="T64:T70"/>
    <mergeCell ref="U64:U70"/>
    <mergeCell ref="S57:S63"/>
    <mergeCell ref="T57:T63"/>
    <mergeCell ref="U57:U63"/>
    <mergeCell ref="Q57:Q63"/>
    <mergeCell ref="R57:R63"/>
    <mergeCell ref="J61:J63"/>
    <mergeCell ref="K61:K63"/>
    <mergeCell ref="M61:M63"/>
    <mergeCell ref="S50:S56"/>
    <mergeCell ref="N64:N70"/>
    <mergeCell ref="O64:O70"/>
    <mergeCell ref="P64:P70"/>
    <mergeCell ref="Q64:Q70"/>
    <mergeCell ref="R64:R70"/>
    <mergeCell ref="I68:I70"/>
    <mergeCell ref="J68:J70"/>
    <mergeCell ref="K68:K70"/>
    <mergeCell ref="M68:M70"/>
    <mergeCell ref="C57:C63"/>
    <mergeCell ref="N57:N63"/>
    <mergeCell ref="O57:O63"/>
    <mergeCell ref="P57:P63"/>
    <mergeCell ref="C64:C70"/>
    <mergeCell ref="C50:C56"/>
    <mergeCell ref="N50:N56"/>
    <mergeCell ref="O50:O56"/>
    <mergeCell ref="J54:J56"/>
    <mergeCell ref="K54:K56"/>
    <mergeCell ref="M54:M56"/>
    <mergeCell ref="D54:D56"/>
    <mergeCell ref="E54:E56"/>
    <mergeCell ref="F54:F56"/>
    <mergeCell ref="G54:G56"/>
    <mergeCell ref="H54:H56"/>
    <mergeCell ref="I54:I56"/>
    <mergeCell ref="T50:T56"/>
    <mergeCell ref="U50:U56"/>
    <mergeCell ref="AB50:AB56"/>
    <mergeCell ref="P50:P56"/>
    <mergeCell ref="Q50:Q56"/>
    <mergeCell ref="R50:R56"/>
    <mergeCell ref="C43:C49"/>
    <mergeCell ref="N43:N49"/>
    <mergeCell ref="O43:O49"/>
    <mergeCell ref="P43:P49"/>
    <mergeCell ref="Q43:Q49"/>
    <mergeCell ref="R43:R49"/>
    <mergeCell ref="J47:J49"/>
    <mergeCell ref="K47:K49"/>
    <mergeCell ref="M47:M49"/>
    <mergeCell ref="S43:S49"/>
    <mergeCell ref="T43:T49"/>
    <mergeCell ref="U43:U49"/>
    <mergeCell ref="AB43:AB49"/>
    <mergeCell ref="D47:D49"/>
    <mergeCell ref="E47:E49"/>
    <mergeCell ref="F47:F49"/>
    <mergeCell ref="G47:G49"/>
    <mergeCell ref="H47:H49"/>
    <mergeCell ref="I47:I49"/>
    <mergeCell ref="U29:U35"/>
    <mergeCell ref="AB29:AB35"/>
    <mergeCell ref="D33:D35"/>
    <mergeCell ref="E33:E35"/>
    <mergeCell ref="F33:F35"/>
    <mergeCell ref="G33:G35"/>
    <mergeCell ref="H33:H35"/>
    <mergeCell ref="I33:I35"/>
    <mergeCell ref="C36:C42"/>
    <mergeCell ref="N36:N42"/>
    <mergeCell ref="O36:O42"/>
    <mergeCell ref="P36:P42"/>
    <mergeCell ref="Q36:Q42"/>
    <mergeCell ref="R36:R42"/>
    <mergeCell ref="J40:J42"/>
    <mergeCell ref="K40:K42"/>
    <mergeCell ref="M40:M42"/>
    <mergeCell ref="S36:S42"/>
    <mergeCell ref="T36:T42"/>
    <mergeCell ref="U36:U42"/>
    <mergeCell ref="AB36:AB42"/>
    <mergeCell ref="D40:D42"/>
    <mergeCell ref="E40:E42"/>
    <mergeCell ref="F40:F42"/>
    <mergeCell ref="G40:G42"/>
    <mergeCell ref="H40:H42"/>
    <mergeCell ref="I40:I42"/>
    <mergeCell ref="I26:I28"/>
    <mergeCell ref="R22:R28"/>
    <mergeCell ref="J26:J28"/>
    <mergeCell ref="K26:K28"/>
    <mergeCell ref="M26:M28"/>
    <mergeCell ref="S22:S28"/>
    <mergeCell ref="T22:T28"/>
    <mergeCell ref="C29:C35"/>
    <mergeCell ref="N29:N35"/>
    <mergeCell ref="O29:O35"/>
    <mergeCell ref="P29:P35"/>
    <mergeCell ref="Q29:Q35"/>
    <mergeCell ref="R29:R35"/>
    <mergeCell ref="J33:J35"/>
    <mergeCell ref="K33:K35"/>
    <mergeCell ref="M33:M35"/>
    <mergeCell ref="S29:S35"/>
    <mergeCell ref="T29:T35"/>
    <mergeCell ref="F12:F14"/>
    <mergeCell ref="G12:G14"/>
    <mergeCell ref="H12:H14"/>
    <mergeCell ref="I12:I14"/>
    <mergeCell ref="AB15:AB21"/>
    <mergeCell ref="J19:J21"/>
    <mergeCell ref="K19:K21"/>
    <mergeCell ref="M19:M21"/>
    <mergeCell ref="P15:P21"/>
    <mergeCell ref="Q15:Q21"/>
    <mergeCell ref="R15:R21"/>
    <mergeCell ref="S15:S21"/>
    <mergeCell ref="T15:T21"/>
    <mergeCell ref="U15:U21"/>
    <mergeCell ref="C22:C28"/>
    <mergeCell ref="N22:N28"/>
    <mergeCell ref="O22:O28"/>
    <mergeCell ref="P22:P28"/>
    <mergeCell ref="Q22:Q28"/>
    <mergeCell ref="D19:D21"/>
    <mergeCell ref="E19:E21"/>
    <mergeCell ref="F19:F21"/>
    <mergeCell ref="G19:G21"/>
    <mergeCell ref="H19:H21"/>
    <mergeCell ref="I19:I21"/>
    <mergeCell ref="U22:U28"/>
    <mergeCell ref="AB22:AB28"/>
    <mergeCell ref="D26:D28"/>
    <mergeCell ref="E26:E28"/>
    <mergeCell ref="F26:F28"/>
    <mergeCell ref="G26:G28"/>
    <mergeCell ref="H26:H28"/>
    <mergeCell ref="L61:L63"/>
    <mergeCell ref="L68:L70"/>
    <mergeCell ref="L75:L77"/>
    <mergeCell ref="L82:L84"/>
    <mergeCell ref="L89:L91"/>
    <mergeCell ref="L96:L98"/>
    <mergeCell ref="L103:L105"/>
    <mergeCell ref="L110:L112"/>
    <mergeCell ref="A5:D5"/>
    <mergeCell ref="E5:AB5"/>
    <mergeCell ref="A6:A7"/>
    <mergeCell ref="B6:B7"/>
    <mergeCell ref="C6:C7"/>
    <mergeCell ref="D6:D7"/>
    <mergeCell ref="E6:E7"/>
    <mergeCell ref="F6:I6"/>
    <mergeCell ref="J6:M6"/>
    <mergeCell ref="N6:R6"/>
    <mergeCell ref="S6:AB6"/>
    <mergeCell ref="V7:W7"/>
    <mergeCell ref="X7:Y7"/>
    <mergeCell ref="Z7:AA7"/>
    <mergeCell ref="J12:J14"/>
    <mergeCell ref="K12:K14"/>
    <mergeCell ref="M12:M14"/>
    <mergeCell ref="Q8:Q14"/>
    <mergeCell ref="R8:R14"/>
    <mergeCell ref="S8:S14"/>
    <mergeCell ref="T8:T14"/>
    <mergeCell ref="U8:U14"/>
    <mergeCell ref="AB8:AB14"/>
    <mergeCell ref="E12:E14"/>
    <mergeCell ref="L152:L154"/>
    <mergeCell ref="L155:L157"/>
    <mergeCell ref="L162:L164"/>
    <mergeCell ref="L169:L171"/>
    <mergeCell ref="L176:L178"/>
    <mergeCell ref="L183:L185"/>
    <mergeCell ref="L190:L192"/>
    <mergeCell ref="L197:L199"/>
    <mergeCell ref="A1:D3"/>
    <mergeCell ref="E1:AB1"/>
    <mergeCell ref="E2:AB2"/>
    <mergeCell ref="E3:R3"/>
    <mergeCell ref="S3:AB3"/>
    <mergeCell ref="A4:D4"/>
    <mergeCell ref="E4:AB4"/>
    <mergeCell ref="L12:L14"/>
    <mergeCell ref="A8:A150"/>
    <mergeCell ref="B8:B150"/>
    <mergeCell ref="C8:C14"/>
    <mergeCell ref="N8:N14"/>
    <mergeCell ref="O8:O14"/>
    <mergeCell ref="P8:P14"/>
    <mergeCell ref="C15:C21"/>
    <mergeCell ref="N15:N21"/>
    <mergeCell ref="O15:O21"/>
    <mergeCell ref="D12:D14"/>
    <mergeCell ref="L19:L21"/>
    <mergeCell ref="L26:L28"/>
    <mergeCell ref="L33:L35"/>
    <mergeCell ref="L40:L42"/>
    <mergeCell ref="L47:L49"/>
    <mergeCell ref="L54:L56"/>
  </mergeCells>
  <printOptions horizontalCentered="1" verticalCentered="1"/>
  <pageMargins left="0" right="0" top="0" bottom="0.59055118110236227" header="0.31496062992125984" footer="0.31496062992125984"/>
  <pageSetup scale="40" orientation="landscape" verticalDpi="0"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2019-08-26T16:47:55Z</cp:lastPrinted>
  <dcterms:created xsi:type="dcterms:W3CDTF">2010-03-25T16:40:43Z</dcterms:created>
  <dcterms:modified xsi:type="dcterms:W3CDTF">2019-08-26T16:48:01Z</dcterms:modified>
</cp:coreProperties>
</file>