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C:\Users\yulied.penaranda\Desktop\2019\Enero\Planes de acción a diciembre 2018\Para públicar\Plan de acción a dic. 2018\"/>
    </mc:Choice>
  </mc:AlternateContent>
  <xr:revisionPtr revIDLastSave="0" documentId="10_ncr:100000_{61626684-B185-4B15-8A75-F026C8801CA1}" xr6:coauthVersionLast="31" xr6:coauthVersionMax="31" xr10:uidLastSave="{00000000-0000-0000-0000-000000000000}"/>
  <bookViews>
    <workbookView xWindow="0" yWindow="0" windowWidth="20490" windowHeight="7545" activeTab="1" xr2:uid="{00000000-000D-0000-FFFF-FFFF00000000}"/>
  </bookViews>
  <sheets>
    <sheet name="GESTIÓN" sheetId="5" r:id="rId1"/>
    <sheet name="INVERSIÓN" sheetId="6" r:id="rId2"/>
    <sheet name="ACTIVIDADES" sheetId="7" r:id="rId3"/>
    <sheet name="TERRITORIALIZACIÓN" sheetId="10" r:id="rId4"/>
  </sheets>
  <externalReferences>
    <externalReference r:id="rId5"/>
  </externalReferences>
  <definedNames>
    <definedName name="_xlnm.Print_Area" localSheetId="2">ACTIVIDADES!$A$1:$U$30</definedName>
    <definedName name="_xlnm.Print_Area" localSheetId="0">GESTIÓN!$A$1:$AW$15</definedName>
    <definedName name="_xlnm.Print_Area" localSheetId="1">INVERSIÓN!$A$1:$AP$48</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workbook>
</file>

<file path=xl/calcChain.xml><?xml version="1.0" encoding="utf-8"?>
<calcChain xmlns="http://schemas.openxmlformats.org/spreadsheetml/2006/main">
  <c r="X46" i="6" l="1"/>
  <c r="X45" i="6"/>
  <c r="X47" i="6" s="1"/>
  <c r="X44" i="6"/>
  <c r="X43" i="6"/>
  <c r="X38" i="6"/>
  <c r="X37" i="6"/>
  <c r="X32" i="6"/>
  <c r="X31" i="6"/>
  <c r="X26" i="6"/>
  <c r="X25" i="6"/>
  <c r="X20" i="6"/>
  <c r="X19" i="6"/>
  <c r="X14" i="6"/>
  <c r="X13" i="6"/>
  <c r="H9" i="6" l="1"/>
  <c r="H15" i="6"/>
  <c r="H21" i="6"/>
  <c r="H27" i="6"/>
  <c r="H33" i="6"/>
  <c r="H39" i="6" l="1"/>
  <c r="H10" i="6" l="1"/>
  <c r="AN44" i="6" l="1"/>
  <c r="AN43" i="6"/>
  <c r="AN38" i="6"/>
  <c r="AN37" i="6"/>
  <c r="AN26" i="6"/>
  <c r="AN25" i="6"/>
  <c r="AN20" i="6"/>
  <c r="AN19" i="6"/>
  <c r="AN14" i="6"/>
  <c r="AN13" i="6"/>
  <c r="AQ14" i="5" l="1"/>
  <c r="AO42" i="6" l="1"/>
  <c r="AO40" i="6"/>
  <c r="AO36" i="6"/>
  <c r="AO34" i="6"/>
  <c r="AO30" i="6"/>
  <c r="AO28" i="6"/>
  <c r="AO27" i="6"/>
  <c r="AO24" i="6"/>
  <c r="AO22" i="6"/>
  <c r="AO21" i="6"/>
  <c r="AO18" i="6"/>
  <c r="AO16" i="6"/>
  <c r="AO15" i="6"/>
  <c r="AO12" i="6"/>
  <c r="AO10" i="6"/>
  <c r="AO9" i="6"/>
  <c r="AO39" i="6"/>
  <c r="AO33" i="6"/>
  <c r="AP10" i="6" l="1"/>
  <c r="H40" i="6" l="1"/>
  <c r="AP40" i="6" s="1"/>
  <c r="H34" i="6"/>
  <c r="AP34" i="6" s="1"/>
  <c r="H28" i="6"/>
  <c r="AP28" i="6" s="1"/>
  <c r="H24" i="6"/>
  <c r="H22" i="6"/>
  <c r="AP22" i="6" s="1"/>
  <c r="H16" i="6"/>
  <c r="AP16" i="6" s="1"/>
  <c r="H12" i="6"/>
  <c r="Y44" i="6"/>
  <c r="W44" i="6"/>
  <c r="AO44" i="6" s="1"/>
  <c r="Y43" i="6"/>
  <c r="W43" i="6"/>
  <c r="AO43" i="6" s="1"/>
  <c r="Y38" i="6"/>
  <c r="W38" i="6"/>
  <c r="AO38" i="6" s="1"/>
  <c r="Y37" i="6"/>
  <c r="W37" i="6"/>
  <c r="AO37" i="6" s="1"/>
  <c r="Y32" i="6"/>
  <c r="W32" i="6"/>
  <c r="Y31" i="6"/>
  <c r="W31" i="6"/>
  <c r="Y26" i="6"/>
  <c r="W26" i="6"/>
  <c r="AO26" i="6" s="1"/>
  <c r="Y25" i="6"/>
  <c r="W25" i="6"/>
  <c r="AO25" i="6" s="1"/>
  <c r="Y20" i="6"/>
  <c r="W20" i="6"/>
  <c r="AO20" i="6" s="1"/>
  <c r="Y19" i="6"/>
  <c r="W19" i="6"/>
  <c r="AO19" i="6" s="1"/>
  <c r="Y14" i="6"/>
  <c r="W14" i="6"/>
  <c r="AO14" i="6" s="1"/>
  <c r="Y13" i="6"/>
  <c r="W13" i="6"/>
  <c r="AO13" i="6" s="1"/>
  <c r="AM25" i="6" l="1"/>
  <c r="AM26" i="6"/>
  <c r="H26" i="6" l="1"/>
  <c r="H14" i="6"/>
  <c r="AM44" i="6" l="1"/>
  <c r="AM43" i="6"/>
  <c r="AM38" i="6"/>
  <c r="AM37" i="6"/>
  <c r="AM32" i="6"/>
  <c r="AM20" i="6"/>
  <c r="AM14" i="6"/>
  <c r="V44" i="6" l="1"/>
  <c r="V43" i="6"/>
  <c r="V38" i="6"/>
  <c r="V37" i="6"/>
  <c r="V32" i="6"/>
  <c r="V31" i="6"/>
  <c r="V26" i="6"/>
  <c r="V25" i="6"/>
  <c r="V20" i="6"/>
  <c r="V19" i="6"/>
  <c r="V14" i="6"/>
  <c r="V13" i="6"/>
  <c r="AL27" i="6" l="1"/>
  <c r="AM27" i="6" s="1"/>
  <c r="AM31" i="6" l="1"/>
  <c r="AL15" i="6"/>
  <c r="AM15" i="6" s="1"/>
  <c r="AL9" i="6"/>
  <c r="AM9" i="6" s="1"/>
  <c r="AM13" i="6" l="1"/>
  <c r="AM19" i="6"/>
  <c r="AL31" i="6"/>
  <c r="AN31" i="6"/>
  <c r="AL32" i="6"/>
  <c r="AN32" i="6"/>
  <c r="AL25" i="6"/>
  <c r="AL26" i="6"/>
  <c r="AL13" i="6"/>
  <c r="AL14" i="6"/>
  <c r="AL19" i="6"/>
  <c r="AL20" i="6"/>
  <c r="AO32" i="6" l="1"/>
  <c r="AO31" i="6"/>
  <c r="AL44" i="6"/>
  <c r="AL43" i="6"/>
  <c r="AL38" i="6"/>
  <c r="AL37" i="6"/>
  <c r="U44" i="6" l="1"/>
  <c r="U43" i="6"/>
  <c r="U38" i="6"/>
  <c r="U37" i="6"/>
  <c r="U32" i="6"/>
  <c r="U31" i="6"/>
  <c r="U26" i="6"/>
  <c r="U25" i="6"/>
  <c r="U20" i="6"/>
  <c r="U19" i="6"/>
  <c r="U14" i="6"/>
  <c r="U13" i="6"/>
  <c r="AK14" i="6" l="1"/>
  <c r="AK13" i="6"/>
  <c r="AK20" i="6"/>
  <c r="AK19" i="6"/>
  <c r="AK26" i="6"/>
  <c r="AK25" i="6"/>
  <c r="AK32" i="6"/>
  <c r="AK31" i="6"/>
  <c r="AK38" i="6"/>
  <c r="AK37" i="6"/>
  <c r="AK44" i="6"/>
  <c r="AK43" i="6"/>
  <c r="I44" i="6" l="1"/>
  <c r="I43" i="6"/>
  <c r="I38" i="6"/>
  <c r="I37" i="6"/>
  <c r="I32" i="6"/>
  <c r="I31" i="6"/>
  <c r="I26" i="6"/>
  <c r="I25" i="6"/>
  <c r="I20" i="6"/>
  <c r="I19" i="6"/>
  <c r="I14" i="6"/>
  <c r="I13" i="6"/>
  <c r="K44" i="6"/>
  <c r="J44" i="6"/>
  <c r="K43" i="6"/>
  <c r="J43" i="6"/>
  <c r="K38" i="6"/>
  <c r="J38" i="6"/>
  <c r="K37" i="6"/>
  <c r="J37" i="6"/>
  <c r="K32" i="6"/>
  <c r="J32" i="6"/>
  <c r="K31" i="6"/>
  <c r="J31" i="6"/>
  <c r="K26" i="6"/>
  <c r="J26" i="6"/>
  <c r="K25" i="6"/>
  <c r="J25" i="6"/>
  <c r="K20" i="6"/>
  <c r="J20" i="6"/>
  <c r="K19" i="6"/>
  <c r="J19" i="6"/>
  <c r="K14" i="6"/>
  <c r="J14" i="6"/>
  <c r="K13" i="6"/>
  <c r="J13" i="6"/>
  <c r="T44" i="6" l="1"/>
  <c r="T43" i="6"/>
  <c r="T38" i="6"/>
  <c r="T37" i="6"/>
  <c r="T32" i="6"/>
  <c r="T31" i="6"/>
  <c r="T26" i="6"/>
  <c r="T25" i="6"/>
  <c r="T20" i="6"/>
  <c r="T19" i="6"/>
  <c r="T14" i="6"/>
  <c r="T13" i="6"/>
  <c r="U26" i="7" l="1"/>
  <c r="AP39" i="6"/>
  <c r="AP33" i="6"/>
  <c r="AP27" i="6"/>
  <c r="AP21" i="6"/>
  <c r="AP15" i="6"/>
  <c r="AP9" i="6"/>
  <c r="R43" i="6"/>
  <c r="R42" i="6"/>
  <c r="R37" i="6"/>
  <c r="R36" i="6"/>
  <c r="R31" i="6"/>
  <c r="R30" i="6"/>
  <c r="R26" i="6"/>
  <c r="R25" i="6"/>
  <c r="R19" i="6"/>
  <c r="R18" i="6"/>
  <c r="R14" i="6"/>
  <c r="R13" i="6"/>
  <c r="S27" i="7"/>
  <c r="S26" i="7"/>
  <c r="S25" i="7"/>
  <c r="S24" i="7"/>
  <c r="S23" i="7"/>
  <c r="S22" i="7"/>
  <c r="S21" i="7"/>
  <c r="S20" i="7"/>
  <c r="S19" i="7"/>
  <c r="S18" i="7"/>
  <c r="S17" i="7"/>
  <c r="T16" i="7"/>
  <c r="S16" i="7"/>
  <c r="S15" i="7"/>
  <c r="S14" i="7"/>
  <c r="S13" i="7"/>
  <c r="T12" i="7"/>
  <c r="S12" i="7"/>
  <c r="S11" i="7"/>
  <c r="T10" i="7"/>
  <c r="S10" i="7"/>
  <c r="S9" i="7"/>
  <c r="S8" i="7"/>
  <c r="Q44" i="6"/>
  <c r="Q43" i="6"/>
  <c r="Q38" i="6"/>
  <c r="Q37" i="6"/>
  <c r="Q32" i="6"/>
  <c r="Q31" i="6"/>
  <c r="Q26" i="6"/>
  <c r="Q25" i="6"/>
  <c r="Q20" i="6"/>
  <c r="Q19" i="6"/>
  <c r="Q14" i="6"/>
  <c r="Q13" i="6"/>
  <c r="M46" i="6"/>
  <c r="M45" i="6"/>
  <c r="P44" i="6"/>
  <c r="O44" i="6"/>
  <c r="N44" i="6"/>
  <c r="P43" i="6"/>
  <c r="O43" i="6"/>
  <c r="N43" i="6"/>
  <c r="P38" i="6"/>
  <c r="O38" i="6"/>
  <c r="N38" i="6"/>
  <c r="P37" i="6"/>
  <c r="O37" i="6"/>
  <c r="N37" i="6"/>
  <c r="P32" i="6"/>
  <c r="O32" i="6"/>
  <c r="N32" i="6"/>
  <c r="P31" i="6"/>
  <c r="O31" i="6"/>
  <c r="N31" i="6"/>
  <c r="P26" i="6"/>
  <c r="O26" i="6"/>
  <c r="N26" i="6"/>
  <c r="P25" i="6"/>
  <c r="O25" i="6"/>
  <c r="N25" i="6"/>
  <c r="P20" i="6"/>
  <c r="O20" i="6"/>
  <c r="N20" i="6"/>
  <c r="P19" i="6"/>
  <c r="O19" i="6"/>
  <c r="N19" i="6"/>
  <c r="Q46" i="6"/>
  <c r="Q45" i="6"/>
  <c r="AE44" i="6"/>
  <c r="AE43" i="6"/>
  <c r="AE38" i="6"/>
  <c r="AE37" i="6"/>
  <c r="AE32" i="6"/>
  <c r="AE31" i="6"/>
  <c r="AE26" i="6"/>
  <c r="AE25" i="6"/>
  <c r="AE20" i="6"/>
  <c r="AE19" i="6"/>
  <c r="AE14" i="6"/>
  <c r="AE13" i="6"/>
  <c r="S44" i="6"/>
  <c r="S43" i="6"/>
  <c r="S38" i="6"/>
  <c r="S37" i="6"/>
  <c r="S32" i="6"/>
  <c r="S31" i="6"/>
  <c r="S26" i="6"/>
  <c r="S25" i="6"/>
  <c r="S20" i="6"/>
  <c r="S19" i="6"/>
  <c r="S14" i="6"/>
  <c r="S13" i="6"/>
  <c r="M13" i="6"/>
  <c r="M14" i="6"/>
  <c r="M19" i="6"/>
  <c r="M20" i="6"/>
  <c r="M25" i="6"/>
  <c r="M26" i="6"/>
  <c r="M31" i="6"/>
  <c r="M32" i="6"/>
  <c r="M37" i="6"/>
  <c r="M38" i="6"/>
  <c r="M43" i="6"/>
  <c r="M44" i="6"/>
  <c r="P14" i="6"/>
  <c r="O14" i="6"/>
  <c r="N14" i="6"/>
  <c r="P13" i="6"/>
  <c r="O13" i="6"/>
  <c r="N13" i="6"/>
  <c r="N45" i="6"/>
  <c r="O45" i="6"/>
  <c r="P45" i="6"/>
  <c r="R45" i="6"/>
  <c r="S45" i="6"/>
  <c r="T45" i="6"/>
  <c r="U45" i="6"/>
  <c r="V45" i="6"/>
  <c r="W45" i="6"/>
  <c r="Y45" i="6"/>
  <c r="Z45" i="6"/>
  <c r="AA45" i="6"/>
  <c r="AB45" i="6"/>
  <c r="AC45" i="6"/>
  <c r="AD45" i="6"/>
  <c r="AE45" i="6"/>
  <c r="AF45" i="6"/>
  <c r="AG45" i="6"/>
  <c r="AH45" i="6"/>
  <c r="AI45" i="6"/>
  <c r="AJ45" i="6"/>
  <c r="AK45" i="6"/>
  <c r="AL45" i="6"/>
  <c r="AM45" i="6"/>
  <c r="AN45" i="6"/>
  <c r="AO45" i="6" s="1"/>
  <c r="N46" i="6"/>
  <c r="O46" i="6"/>
  <c r="O47" i="6" s="1"/>
  <c r="P46" i="6"/>
  <c r="S46" i="6"/>
  <c r="T46" i="6"/>
  <c r="U46" i="6"/>
  <c r="V46" i="6"/>
  <c r="W46" i="6"/>
  <c r="Y46" i="6"/>
  <c r="Z46" i="6"/>
  <c r="AA46" i="6"/>
  <c r="AB46" i="6"/>
  <c r="AC46" i="6"/>
  <c r="AD46" i="6"/>
  <c r="AE46" i="6"/>
  <c r="AE47" i="6" s="1"/>
  <c r="AF46" i="6"/>
  <c r="AG46" i="6"/>
  <c r="AH46" i="6"/>
  <c r="AI46" i="6"/>
  <c r="AJ46" i="6"/>
  <c r="AK46" i="6"/>
  <c r="AL46" i="6"/>
  <c r="AM46" i="6"/>
  <c r="AN46" i="6"/>
  <c r="AO46" i="6" s="1"/>
  <c r="I46" i="6"/>
  <c r="I45" i="6"/>
  <c r="L46" i="6"/>
  <c r="K46" i="6"/>
  <c r="J46" i="6"/>
  <c r="L45" i="6"/>
  <c r="K45" i="6"/>
  <c r="J45" i="6"/>
  <c r="L44" i="6"/>
  <c r="L43" i="6"/>
  <c r="L38" i="6"/>
  <c r="L37" i="6"/>
  <c r="H37" i="6" s="1"/>
  <c r="L32" i="6"/>
  <c r="L31" i="6"/>
  <c r="H31" i="6" s="1"/>
  <c r="L26" i="6"/>
  <c r="L20" i="6"/>
  <c r="L19" i="6"/>
  <c r="L14" i="6"/>
  <c r="L13" i="6"/>
  <c r="H13" i="6" s="1"/>
  <c r="E9" i="6"/>
  <c r="K14" i="5"/>
  <c r="AR14" i="5" s="1"/>
  <c r="U28" i="7"/>
  <c r="AH47" i="6" l="1"/>
  <c r="H25" i="6"/>
  <c r="H19" i="6"/>
  <c r="T47" i="6"/>
  <c r="Q47" i="6"/>
  <c r="AP26" i="6"/>
  <c r="R32" i="6"/>
  <c r="H30" i="6"/>
  <c r="H32" i="6" s="1"/>
  <c r="AP31" i="6"/>
  <c r="R38" i="6"/>
  <c r="H36" i="6"/>
  <c r="H38" i="6" s="1"/>
  <c r="AP14" i="6"/>
  <c r="H43" i="6"/>
  <c r="AP43" i="6" s="1"/>
  <c r="R20" i="6"/>
  <c r="H18" i="6"/>
  <c r="R44" i="6"/>
  <c r="H42" i="6"/>
  <c r="H44" i="6" s="1"/>
  <c r="AN47" i="6"/>
  <c r="AP25" i="6"/>
  <c r="AP37" i="6"/>
  <c r="P47" i="6"/>
  <c r="AA47" i="6"/>
  <c r="AC47" i="6"/>
  <c r="Z47" i="6"/>
  <c r="AF47" i="6"/>
  <c r="AB47" i="6"/>
  <c r="AP19" i="6"/>
  <c r="I47" i="6"/>
  <c r="AM47" i="6"/>
  <c r="AI47" i="6"/>
  <c r="M47" i="6"/>
  <c r="J47" i="6"/>
  <c r="K47" i="6"/>
  <c r="W47" i="6"/>
  <c r="N47" i="6"/>
  <c r="Y47" i="6"/>
  <c r="U47" i="6"/>
  <c r="AP13" i="6"/>
  <c r="R46" i="6"/>
  <c r="R47" i="6" s="1"/>
  <c r="AG47" i="6"/>
  <c r="V47" i="6"/>
  <c r="T28" i="7"/>
  <c r="L47" i="6"/>
  <c r="AJ47" i="6"/>
  <c r="AL47" i="6"/>
  <c r="AD47" i="6"/>
  <c r="S47" i="6"/>
  <c r="AK47" i="6"/>
  <c r="H45" i="6"/>
  <c r="AP44" i="6" l="1"/>
  <c r="AP32" i="6"/>
  <c r="H20" i="6"/>
  <c r="AP20" i="6" s="1"/>
  <c r="H46" i="6"/>
  <c r="AP38" i="6"/>
  <c r="H4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V8" authorId="0" shapeId="0" xr:uid="{BC2D8661-38F1-407F-AAA5-FBF01D11284C}">
      <text>
        <r>
          <rPr>
            <b/>
            <sz val="9"/>
            <color indexed="81"/>
            <rFont val="Tahoma"/>
            <family val="2"/>
          </rPr>
          <t xml:space="preserve">YULIED.PENARANDA
Logros más representativos alcanzados durante el trimestre reportado.
</t>
        </r>
      </text>
    </comment>
    <comment ref="C26" authorId="0" shapeId="0" xr:uid="{00000000-0006-0000-0200-000003000000}">
      <text>
        <r>
          <rPr>
            <b/>
            <sz val="9"/>
            <color indexed="81"/>
            <rFont val="Tahoma"/>
            <family val="2"/>
          </rPr>
          <t>YULIED.PENARANDA:</t>
        </r>
        <r>
          <rPr>
            <sz val="9"/>
            <color indexed="81"/>
            <rFont val="Tahoma"/>
            <family val="2"/>
          </rPr>
          <t xml:space="preserve">
Está actividad fue ajustada, para subirla al sistema, debido a que era muy larga </t>
        </r>
      </text>
    </comment>
  </commentList>
</comments>
</file>

<file path=xl/sharedStrings.xml><?xml version="1.0" encoding="utf-8"?>
<sst xmlns="http://schemas.openxmlformats.org/spreadsheetml/2006/main" count="486" uniqueCount="219">
  <si>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</si>
  <si>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</si>
  <si>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</si>
  <si>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</si>
  <si>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</si>
  <si>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</si>
  <si>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</si>
  <si>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</si>
  <si>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</si>
  <si>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</si>
  <si>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</si>
  <si>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</si>
  <si>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</si>
  <si>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</si>
  <si>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</si>
  <si>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</si>
  <si>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</si>
  <si>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</si>
  <si>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</si>
  <si>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</si>
  <si>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</si>
  <si>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</si>
  <si>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</si>
  <si>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</si>
  <si>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</si>
  <si>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</si>
  <si>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</si>
  <si>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</si>
  <si>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</si>
  <si>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</si>
  <si>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</si>
  <si>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</si>
  <si>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TOTAL PONDERACIÓN</t>
  </si>
  <si>
    <t>EJECUTADO</t>
  </si>
  <si>
    <t>PROYECTO:</t>
  </si>
  <si>
    <t>PERIODO:</t>
  </si>
  <si>
    <t>ID Meta</t>
  </si>
  <si>
    <t>Magnitud Vigencia</t>
  </si>
  <si>
    <t>Recursos Vigencia</t>
  </si>
  <si>
    <t>Magnitud Reservas</t>
  </si>
  <si>
    <t>Reservas Presupuestales</t>
  </si>
  <si>
    <t>TOTALES - PROYECTO</t>
  </si>
  <si>
    <t>1, COD. META</t>
  </si>
  <si>
    <t>2, Meta Proyecto</t>
  </si>
  <si>
    <t>4, Variable</t>
  </si>
  <si>
    <t>5, Programación-Actualización</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</si>
  <si>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</si>
  <si>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</si>
  <si>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</si>
  <si>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</si>
  <si>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</si>
  <si>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</si>
  <si>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</si>
  <si>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</si>
  <si>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</si>
  <si>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</si>
  <si>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</si>
  <si>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</si>
  <si>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</si>
  <si>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</si>
  <si>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</si>
  <si>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</si>
  <si>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</si>
  <si>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</si>
  <si>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</si>
  <si>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</si>
  <si>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</si>
  <si>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</si>
  <si>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</si>
  <si>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</si>
  <si>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</si>
  <si>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</si>
  <si>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</si>
  <si>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</si>
  <si>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</si>
  <si>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</si>
  <si>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8, EJECUCIÓN</t>
  </si>
  <si>
    <t>8,1 SEGUIMIENTO VIGENCIA ACTUAL</t>
  </si>
  <si>
    <t>9, % CUMPLIMIENTO ACUMULADO (Vigencia)</t>
  </si>
  <si>
    <t>10 ,% DE AVANCE CUATRIENIO</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</si>
  <si>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</si>
  <si>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</si>
  <si>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</si>
  <si>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</si>
  <si>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</si>
  <si>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</si>
  <si>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</si>
  <si>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</si>
  <si>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</si>
  <si>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</si>
  <si>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</si>
  <si>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</si>
  <si>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</si>
  <si>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</si>
  <si>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</si>
  <si>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</si>
  <si>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</si>
  <si>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</si>
  <si>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</si>
  <si>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</si>
  <si>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</si>
  <si>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</si>
  <si>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</si>
  <si>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</si>
  <si>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</si>
  <si>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TOTAL PRESUPUESTO</t>
  </si>
  <si>
    <t>TOTALES Rec. Reservas</t>
  </si>
  <si>
    <t>TOTALES Rec. Vigencia</t>
  </si>
  <si>
    <t>Distrital</t>
  </si>
  <si>
    <t xml:space="preserve">NUMERO INTERSEXUAL </t>
  </si>
  <si>
    <t>Diciembre</t>
  </si>
  <si>
    <t>Septiembre</t>
  </si>
  <si>
    <t>Junio</t>
  </si>
  <si>
    <t>Marzo</t>
  </si>
  <si>
    <t xml:space="preserve">6, ACTUALIZACIÓN </t>
  </si>
  <si>
    <t>3, Nombre -Punto de inversión (Escala: Localidad, Especial, Distrital)
Breve descripción del punto de inversión.</t>
  </si>
  <si>
    <t>FORMATO DE SEGUIMIENTO A TERRITORIALIZACION DE LA INVERSION</t>
  </si>
  <si>
    <t>4, COD. META PROYECTO PRIORITARIO O ESTRATÉGICO</t>
  </si>
  <si>
    <t>Programa</t>
  </si>
  <si>
    <t>PRIMERA CATEGORIA</t>
  </si>
  <si>
    <t xml:space="preserve">1,2 PROYECTO </t>
  </si>
  <si>
    <t>PROGRAMACIÓN INICIAL CUATRIENIO</t>
  </si>
  <si>
    <t>6, MAGNITUD PD INCIAL CUATRIENIO</t>
  </si>
  <si>
    <t>PROGRAMACIÓN ANUAL</t>
  </si>
  <si>
    <t>REPROGRAMACIÓN VIGENCIA</t>
  </si>
  <si>
    <t>PROGR. ANUAL CORTE  SEPT</t>
  </si>
  <si>
    <t>PROGR. ANUAL CORTE  DIC</t>
  </si>
  <si>
    <t>PROGR. ANUAL CORTE  MAR</t>
  </si>
  <si>
    <t>PROGR. ANUAL CORTE  JUN</t>
  </si>
  <si>
    <t>PROGR. ANUAL CORTE DIC</t>
  </si>
  <si>
    <t>126PG01-PR02-F-2-V10.0</t>
  </si>
  <si>
    <t xml:space="preserve">DEPENDENCIA: </t>
  </si>
  <si>
    <t>DIRECCION DE PLANEACION Y SISTEMAS DE INFORMACION AMBIENTAL</t>
  </si>
  <si>
    <t>1029 - PLANEACIÓN AMBIENTAL PARA UN MODELO DE DESARROLLO SOSTENIBLE EN EL DISTRITO Y LA REGIÓN</t>
  </si>
  <si>
    <t>40 - Gestión de la huella ambiental urbana</t>
  </si>
  <si>
    <t>Priorizar y formular las determinantes ambientales</t>
  </si>
  <si>
    <t>Número de instrumentos de Planeación Ambiental  que, revisan, actualizan o incorporan determinantes ambientales, en la unidad espacial de referencia j, en el periodo de tiempo t.</t>
  </si>
  <si>
    <t>Número de Instrumentos</t>
  </si>
  <si>
    <t xml:space="preserve">Suma </t>
  </si>
  <si>
    <t>PLANEACIÓN AMBIENTAL PARA UN MODELO DE DESARROLLO    SOSTENIBLE EN EL DISTRITO Y LA REGIÓN</t>
  </si>
  <si>
    <t>FORTALECER LA PARTICIPACIÓN EN INSTANCIAS DE COORDINACIÓN INSTITUCIONAL DISTRITAL, REGIONAL Y NACIONAL</t>
  </si>
  <si>
    <t>GESTIONAR 4 ACTIVIDADES DE COORDINACIÓN PARA LA GESTIÓN AMBIENTAL DISTRITAL</t>
  </si>
  <si>
    <t>PRESENTAR 6 INICIATIVAS PARA LA AGENDA REGIONAL DESDE LAS COMPETENCIAS DE LA SECRETARÍA DISTRITAL DE AMBIENTE</t>
  </si>
  <si>
    <t>EMITIR 10 INFORMES DE SEGUIMIENTO A LAS POLÍTICAS E INSTRUMENTOS ECONÓMICOS Y DE PLANEACIÓN AMBIENTAL PRIORIZADOS TENDIENTE AL DESARROLLO DEL NUEVO MODELO DE CIUDAD SOSTENIBLE</t>
  </si>
  <si>
    <t>REALIZAR 10 ACTIVIDADES DE GESTIÓN DEL CONOCIMIENTO E INVESTIGACIÓN AMBIENTAL</t>
  </si>
  <si>
    <t>EMITIR 14 REPORTES DE SEGUIMIENTO SOBRE EL ESTADO DE AVANCE, RESULTADOS, ALERTAS Y RECOMENDACIONES.</t>
  </si>
  <si>
    <t>ADELANTAR 24 ACTIVIDADES DE COOPERACIÓN INTERNACIONAL ORIENTADAS AL FORTALECIMIENTO DE LAS LÍNEAS DE ACCIÓN PRIORITARIAS DE LOS PROYECTOS ESTRATÉGICOS DE LA ENTIDAD</t>
  </si>
  <si>
    <t>GESTIONAR LAS  POLÍTICAS E INSTRUMENTOS DE PLANEACIÓN AMBIENTAL</t>
  </si>
  <si>
    <t>MEJORAR LA CAPACIDAD INSTITUCIONAL PARA LA PLANEACIÓN AMBIENTAL</t>
  </si>
  <si>
    <t>1, GESTIONAR 4 ACTIVIDADES DE COORDINACIÓN PARA LA GESTIÓN AMBIENTAL DISTRITAL</t>
  </si>
  <si>
    <t>2, PRESENTAR 6 INICIATIVAS PARA LA AGENDA REGIONAL DESDE LAS COMPETENCIAS DE LA SECRETARÍA DISTRITAL DE AMBIENTE</t>
  </si>
  <si>
    <t>X</t>
  </si>
  <si>
    <t>3, EMITIR 10 INFORMES DE SEGUIMIENTO A LAS POLÍTICAS E INSTRUMENTOS ECONÓMICOS Y DE PLANEACIÓN AMBIENTAL PRIORIZADOS TENDIENTE AL DESARROLLO DEL NUEVO MODELO DE CIUDAD SOSTENIBLE</t>
  </si>
  <si>
    <t>4, REALIZAR 10 ACTIVIDADES DE GESTIÓN DEL CONOCIMIENTO E INVESTIGACIÓN AMBIENTAL</t>
  </si>
  <si>
    <t xml:space="preserve"> GESTIONAR 4 ACTIVIDADES DE COORDINACIÓN PARA LA GESTIÓN AMBIENTAL DISTRITAL</t>
  </si>
  <si>
    <t xml:space="preserve"> PRESENTAR 6 INICIATIVAS PARA LA AGENDA REGIONAL DESDE LAS COMPETENCIAS DE LA SECRETARÍA DISTRITAL DE AMBIENTE</t>
  </si>
  <si>
    <t>Especial (Cundinamarca, tolima, Meta y Boyaca)</t>
  </si>
  <si>
    <t xml:space="preserve"> EMITIR 10 INFORMES DE SEGUIMIENTO A LAS POLÍTICAS E INSTRUMENTOS ECONÓMICOS Y DE PLANEACIÓN AMBIENTAL PRIORIZADOS TENDIENTE AL DESARROLLO DEL NUEVO MODELO DE CIUDAD SOSTENIBLE</t>
  </si>
  <si>
    <t xml:space="preserve">DISTRITO CAPITAL </t>
  </si>
  <si>
    <t>N/A</t>
  </si>
  <si>
    <t>NO IDENTIFICA GRU´POS ETNICOS</t>
  </si>
  <si>
    <t>TODOS LOS GRUPOS</t>
  </si>
  <si>
    <t>5, PONDERACIÓN HORIZONTAL AÑO: 2018</t>
  </si>
  <si>
    <t>7,  HACER EL SEGUIMIENTO, LA REPROGRAMACIÓN Y ACTUALIZACIÓN   DE LOS PROYECTOS DE INVERSION DE LA SDA EN LOS DIFERENTES COMPONENTES DEL PLAN DE ACCIÓN.</t>
  </si>
  <si>
    <t>8, CONSOLIDAR Y EVALUAR  EL AVANCE DE LA GESTIÓN  DEL EJE TRANSVERSAL SEIS DEL PLAN DE DESARROLLO DISTRITAL "BOGOTÁ MEJOR PARA TODOS",  Y DE LOS PROGRAMAS ASOCIADOS A ÉSTE, A CARGO DE LA SDA.</t>
  </si>
  <si>
    <t>1, DESARROLLAR LA PROPUESTA DE REORGANIZACIÓN Y FORTALECIMIENTO DE LAS INSTANCIAS AMBIENTALES DE COORDINACIÓN INTERINSTITUCIONAL DEL D.C.</t>
  </si>
  <si>
    <t>2, PROMOVER EL DESARROLLO E IMPLEMENTACIÓN DE INICIATIVAS AMBIENTALES PRIORIZADAS DE ESCALA REGIONAL, CON ENTIDADES NACIONALES, REGIONALES Y DISTRITALES.</t>
  </si>
  <si>
    <t>3, SEGUIMIENTO A LA IMPLEMENTACIÓN DE INSTRUMENTOS Y POLÍTICAS AMBIENTALES PRIORIZADAS.</t>
  </si>
  <si>
    <t>4, SEGUIMIENTO Y MONITOREO  A LA IMPLEMENTACION Y REALIZAR LA ACTUALIZACION  DE LOS INSTRUMENTOS ECONÓMICOS AMBIENTALES PRIORIZADOS</t>
  </si>
  <si>
    <t xml:space="preserve"> 9, ELABORAR INFORMES INTEGRALES DE SEGUIMIENTO A LOS PROYECTOS DE INVERSIÓN  E INFORMES DE GESTIÓN DE LA SDA</t>
  </si>
  <si>
    <t>10 ,REALIZAR GESTION DE PROCESOS DE COOP.  INTERNACIONAL TÉCNICA Y/O FINANCIERA NO REEMBOLSABLE  Y ALIANZAS PARA PARTICIPAR  EN EVENTOS DE ORDEN NACIONAL E INTERNACIONAL, ORIENTADAS A LA  MISION DE LA SDA</t>
  </si>
  <si>
    <t>6, REALIZAR LA EVALUACIÓN Y REVISIÓN DEL PLAN DE INVESTIGACIÓN AMBIENTAL DE BOGOTÁ VIGENTE Y FORMULAR EL NUEVO PLAN DE INVESTIGACIÓN AMBIENTAL DE BOGOTÁ Y DESARROLLAR INVESTIGACIONES EN TEMÁTICA AMBIENTAL QUE SEAN PRIORIZADAS.</t>
  </si>
  <si>
    <t>5, REALIZAR LA MODERNIZACIÓN  TECNOLÓGICA Y LA  ADMINISTRACION INTEGRAL DEL OBSERVATORIO AMBIENTAL DE BOGOTÁ -OAB- Y EL OBSERVATORIO REGIONAL AMBIENTAL Y DE DESARROLLO SOSTENIBLE DEL RÍO BOGOTÁ -ORARBO</t>
  </si>
  <si>
    <t>N.A.</t>
  </si>
  <si>
    <t xml:space="preserve">Archivo de Gestión de la Subdirección de Políticas y Planes Ambientales.
Archivo de Gestión de la Dirección de Planeación y Sistemas de Información Ambiental. </t>
  </si>
  <si>
    <t xml:space="preserve">Se gestionó con entidades distritales y dependencias de la SDA, la entrega de información faltante para completar el reporte de seguimiento a la implementación del Plan Distrital de Gestión de Riesgos y Cambio Climático - PDGRCC (adoptado mediante el Decreto Distrital 579 de 2015) años 2016 y 2017. La revisión y análisis de este seguimiento, permite identificar las potencialidades y debilidades en la implementación del plan y orientar acciones para su continuidad en armonización con el Plan Distrital de Desarrollo. Paralelamente, se ha avanzado en trabajo conjunto y coordinado con el IDIGER, en la actualización del PDGRCC en donde se están revisando y actualizando, los programas de conocimiento, reducción y manejo del riesgo de desastres, ordenamiento territorial, consolidación de los ecosistemas estratégicos y gestión integral del agua, entre otros, para garantizar que se incorporen las determinantes ambientales para el desarrollo sostenible de la ciudad en sincronía con la Política Nacional de Gestión del Riesgo de Desastres y la Política Nacional de Cambio Climático. </t>
  </si>
  <si>
    <t>Contar con información del avance en la implementación del PDGR-CC, para favorecer la toma de decisiones.</t>
  </si>
  <si>
    <t>Archivo de Gestión de la Subdirección de Políticas y Planes Ambientales.</t>
  </si>
  <si>
    <t>181- Territorio sostenible</t>
  </si>
  <si>
    <t>6 -  Sostenibilidad ambiental basada en eficiencia energéticaaiencia energética</t>
  </si>
  <si>
    <t xml:space="preserve">Seguimiento </t>
  </si>
  <si>
    <t>N/D</t>
  </si>
  <si>
    <t>A través de la orientación permanente que se brinda a las Entidades para la implementación de los programas de gestión ambiental del PIGA, se contribuye a promover el uso eficiente de los recursos naturales y las buenas prácticas ambientales en las Entidades; lo cual a su vez aporta al mejoramiento de la calidad ambiental del Distrito. 
A través de la revisión de informes se apoya a las Entidades para retroalimentarles en el avance de los PIGA.
La información de implementación de los programas se publica a través de  indicadores en el Observatorio Ambiental de Bogotá, y se encuentra disponible para consulta de todo público, utilizándose como insumo para el desarrollo de estudios e investigaciones; así como el contenido de los boletines que se exponen en la página web de la SDA. 
Acompañamiento a todas las Entidades del Distrito para que resuelvan sus inquietudes y adelanten la implementación de los PIGA</t>
  </si>
  <si>
    <t>Durante el 2018, de manera constante y a través de diferentes canales de comunicación, se han llevado a cabo reuniones y acompañamientos a las entidades, en aras de la mejora continua del Plan Institucional de Gestión Ambiental – PIGA, facilitando así su implementación y seguimiento.  
Igualmente, en el marco de la Resolución 242 de 2014, la cual reglamenta el Plan Institucional de Gestión Ambiental – PIGA, las entidades han reportado aproximadamente 400 informes de avance, y éstos han sido revisados por esta dependencia durante la vigencia, haciendo la retroalimentación de los mismos. Frente a esta información, se han generado y publicado en el Observatorio Ambiental de Bogotá, indicadores de consumos per cápita de agua y energía, generación de residuos aprovechables, peligrosos y especiales, y datos relacionados con la flota vehicular y los bici-usuarios en el día sin carro, como difusión de la gestión ambiental institucional realizada por las entidades del distrito.
Así mismo, se han publicado dos boletines informativos, uno relacionado con los resultados obtenidos del instrumento de planeación en el periodo 2012 – 2016 y otro respecto al aprovechamiento de agua lluvia.
De otro lado, se llevó a cabo una capacitación en el marco del Acuerdo 540 de 2013, sobre Compras Públicas Sostenibles – CPS en compañía del Ministerio de Ambiente y Desarrollo Sostenible MADS, donde participaron las Entidades Públicas del Distrito, dando a conocer experiencias exitosas y enfatizando en las etapas para la implementación de esta estrategia y otra relacionada con el manejo de la herramienta sistematizada, para que las entidades hagan envío de sus reportes oportunamente. Garantizando así la actualización de las determinantes ambientales, frente a los objetivos de ecoeficiencia establecidos en el Plan de Gestión Ambiental – PGA, contribuyendo a promover el uso eficiente de los recursos naturales y las buenas prácticas ambientales en las Entidades; lo cual a su vez aporta al mejoramiento de la calidad ambiental del Distrito"</t>
  </si>
  <si>
    <t>6, DESCRIPCIÓN DE LOS AVANCES Y LOGROS ALCANZADOS A 30 DE Junio de 2018</t>
  </si>
  <si>
    <t>6, DESCRIPCIÓN DE LOS AVANCES Y LOGROS ALCANZADOS a 30 de Septiembre de 2018</t>
  </si>
  <si>
    <t>Archivos de gestión de la Dirección de Planeación y Sistemas de Información Ambiental.</t>
  </si>
  <si>
    <t xml:space="preserve">Durante el 2018 se han realizado los siguientes avances:
1. Reporte de seguimiento a la implementación del Plan Distrital de Gestión de Riesgos y Cambio Climático - PDGRCC (adoptado mediante el Decreto Distrital 579 de 2015) años 2016 y 2017, en el cual se revisa la incorporación de determinantes ambientales como reducción de emisiones de gases efecto invernadero, adaptación al cambio climático, prevención y mitigación de riesgos que aporta al desarrollo sostenible de la ciudad. 
2. Mejora continua del Plan Institucional de Gestión Ambiental – PIGA, facilitando así su implementación realizando y seguimiento a las actividades formuladas en cuento a Implementación de Buenas Prácticas Sostenibles, encaminadas a un mejoramiento de las condiciones ambientales internas y del entorno, cambio climático y movilidad sostenible siendo determinantes ambientales  medibles, según la implementación que realiza cada entidad; de igual forma, frente a promoción los objetivos de ecoeficiencia establecidos en el Plan de Gestión Ambiental - PGA, contribuyendo a orientar el uso eficiente de los recursos naturales y las buenas prácticas ambientales en las Entidades; lo cual a su vez aporta al mejoramiento de la calidad ambiental del Distrito.
3. Se orientó y acompaño a las 20 entidades participantes en el Plan de Acción Cuatrienal Ambiental – PACA Distrital, logrando que el 100% de los participantes presentaran los avances físicos, presupuestales y logros de las metas/acciones ambientales a los PACA Institucionales en el marco del seguimiento al PACA Distrital de la vigencia 2017 (Informe consolidado, validado y publicado en la página Web de la Secretaria Distrital de Ambiente) y del primer semestre del 2018. Igualmente se realizaron los ajustes a los PACA Institucionales que lo requirieron de acuerdo con los lineamientos y marco legal, lo anterior con el objetivo de contar con un instrumento de planeación ambiental, que visibiliza el beneficio para la ciudad alcanzado por las entidades distritales que desarrollan acciones ambientales complementarias, en el marco del Plan de Desarrollo vigente en armonía con el Plan de Gestión Ambiental –PGA, específicamente en cuanto a los objetivos de Calidad Ambiental y Armonía Socioambiental, para lo cual se realizó el seguimiento a determinantes ambientales como calidad del agua, aire, paisaje, sonora y suelo, calidad ambiental del espacio público, conservación y adecuado manejo de la fauna y la flora, entre otros.
Como producto del PACA Distrital, se cuenta con el consolidado de los avances (físicos y presupuestales) de las metas/acciones ambientales del PACA Distrital para el periodo comprendido entre el segundo semestre del 2016 y el primer semestre del 2018; información que es insumo para generar las alertas al cumplimiento de los compromisos establecidos en los PACA Institucionales. Por otra parte, se avanzó en la parametrización del Módulo PACA Distrital del Observatorio Ambiental de Bogotá – OAB, el cual da cuenta de los principales compromisos ambientales del PACA “Bogotá Mejor para Todos”
</t>
  </si>
  <si>
    <t xml:space="preserve">*Contar con información del avance en la implementación del PDGR-CC, para favorecer la toma de decisiones.
*A través de la orientación permanente que se brinda a las Entidades para la implementación de los programas de gestión ambiental del PIGA, se contribuye a promover el uso eficiente de los recursos naturales y las buenas prácticas ambientales en las Entidades; lo cual a su vez aporta al mejoramiento de la calidad ambiental de los ciudadanos.
*Contar con un instrumento de planeación ambiental, que visibiliza el beneficio para la ciudad alcanzado por las entidades distritales que desarrollan acciones ambientales complementarias, en el marco del Plan de Desarrollo vigente en armonía con el Plan de Gestión Ambiental –PGA
*Contar con información que permite evidenciar los principales logros, avances físicos y presupuestales de las metas/acciones ambientales de las entidades del SIAC mediante la ejecución del PACA Distrital “Bogotá Mejor para Todos” de la vigencia 2017. Que aporta al mejoramiento de la calidad ambiental del Distrito.
</t>
  </si>
  <si>
    <t>11, DESCRIPCIÓN DE LOS AVANCES Y LOGROS ALCANZADOS 
A 31 DE DICIEMBRE DE 2018</t>
  </si>
  <si>
    <t xml:space="preserve">7, OBSERVACIONES AVANCE 4o TRIMESTRE </t>
  </si>
  <si>
    <t>6, DESCRIPCIÓN DE LOS AVANCES Y LOGROS ALCANZADOS a 31 de Diciembre de 2018</t>
  </si>
  <si>
    <t xml:space="preserve">Actas de sesión de la  CISPAER
Proyecto de Decreto y la exposición de motivos en versión final. 
Proyecto de Acuerdo (Comité Sectorial de Desarrollo Administrativo, CISPAER, Comité Intersectorial de Coordinación Jurídica del Sector Ambiente,  Consejo Consultivo de Ambiente, mesa de trabajo de Humedales perteneciente al CCA.). 
Reglamento Interno del Consejo Distrital Para Gestión de Riesgos y Cambio Climático, y proyecto de Acuerdo de la Comisión Intersectorial Para Gestión de Riesgos y Cambio Climático.  
Resolución Sancionada. 
</t>
  </si>
  <si>
    <t xml:space="preserve">Durante la vigencia 2018, se han realizado cuatro (4) informes integrales de seguimiento a los proyectos de inversión de la SDA, de forma trimestral (cortes: diciembre 2017, marzo, junio y septiembre 2018), de acuerdo con el estado de avances y resultados de las metas plan de desarrollo, metas de inversión, actividades, territorialización, plan de adquisiciones y los estudios previos correspondientes, el cual fue socializado a los Gerentes de los Proyectos y su equipo de trabajo, a través del informe de alertas y recomendaciones, para prever posibles errores en los reportes y así poder tomar decisiones preventivas y correctivas en la gestión de los mismos.
Revisión, evaluación y consolidación de los Planes de Acción de los proyectos de la SDA, en los procesos de actualización y seguimiento en los componentes de gestión, inversión, actividades y territorialización, durante cada trimestre de 2018. Como resultado de este proceso se generó la información final que fue registrada en el aplicativo distrital SEGPLAN, la cual fue publicada en la página web de la SDA.
Consolidación del Plan Anual de Adquisiciones, durante los meses de enero a diciembre de 2018, publicado en la página web de SECOP II.
Consolidación de la información referente a los indicadores de gestión reportados por las áreas de la SDA, para los meses de diciembre 2017 a noviembre de 2018, así como el registro PMR- Producto, Metas y Resultado, en el aplicativo PMR PREDIS.
Consolidación del informe de rendición de cuenta del Eje 6 “Sostenibilidad ambiental basada en eficiencia energética” con cortes a diciembre 2017 y a junio/2018 y el seguimiento a los programas 38, 39 y 40 asociados al Plan de Desarrollo, el cual fue cargada en el aplicativo SEGPLAN de forma trimestral, según lineamientos dados por la SDP.
Consolidación y elaboración del informe de Gestión de la entidad a 2017, publicado en la página web de la entidad.
</t>
  </si>
  <si>
    <t xml:space="preserve">Los reportes integrales de los seguimientos a los proyectos de inversión de la SDA, son insumo para los Gerentes de los proyectos, para prever posibles errores en los informes y así poder tomar decisiones preventivas y correctivas en la gestión de los proyectos de inversión de la SDA, cuyo resultado permite visibilizar las amenazas y oportunidades para dar claridad en la gestión de los proyectos de la entidad.
Con los informes de seguimiento que se publican en la plataforma de la SDA, se tiene informado a la ciudadanía sobre la gestión que desarrolla la entidad.
Con la territorialización desagregada en los proyectos de inversión, se puede identificar las áreas de intervención trabajadas por la SDA.
</t>
  </si>
  <si>
    <t xml:space="preserve">-   Reporte de Alertas y recomendaciones de los proyectos de inversión de la SDA, archivo de la SPCI.
-   Reportes SEGPLAN, publicados en la página de la SDA.
-   Plan de Adquisiciones publicado en la página web de SECOP II.
- Informe de gestión publicados en la página de la SDA.
- Reportes indicadores-página web de la entidad.
- Aplicativo PMR-Predis
</t>
  </si>
  <si>
    <t>Correos electrónicos, registros fotográficos, documentos oficiales y actas de reuniones e informes de la SPCI.</t>
  </si>
  <si>
    <t xml:space="preserve">
Durante el cuarto trimestre de 2018, se realizaron actividades de revisión, evaluación y consolidación de los Planes de Acción, en los procesos de actualización y seguimiento en los componentes de gestión, inversión, actividades y territorialización, con corte a septiembre de 2018. Lo anterior para todos los proyectos de inversión de la SDA.  Como resultado de este proceso se generó la información final que fue registrada en el aplicativo SEGPLAN, la cual fue publicada en la página de la SDA. 
Revisión y consolidación al Plan Anual de Adquisiciones (PAA), durante los meses de enero a diciembre de 2018, publicado en la página web de SECOP II.
Consolidación de la información referente a los indicadores de gestión reportados por las áreas de la SDA, para los meses de diciembre 2017 a noviembre de 2018, así como el registro MPR- Meta, Producto y Resultado, en el aplicativo PMR PREDIS.
Revisión y viabilidad de los estudios previos allegados a la SPCI, en el aplicativo SIPSE durante los meses de enero a diciembre de 2018.
</t>
  </si>
  <si>
    <t>Para el cuarto trimestre de 2018, se realizó el seguimiento a los programas 38, 39 y 40 asociados al Plan de Desarrollo "Bogotá Mejor Para Todos", con corte a septiembre de 2018, según los avances de las metas plan de desarrollo asociadas a los programas en mención. Como resultado de este proceso se generó la información final que fue registrada en el aplicativo SEGPLAN.</t>
  </si>
  <si>
    <t>Durante el  cuarto trimestre de 2018, se realizó un(1) informe integral de seguimiento a los proyectos de inversión de la SDA, de acuerdo con el estado de avance de las metas Plan de Desarrollo, metas de inversión, actividades, territorialización, plan de adquisiciones y estudios previos de los proyectos de inversión de la SDA, con corte a septiembre de 2018, el cual se socializó a los Gerentes de los Proyectos de Inversión de la SDA y su equipo de trabajo, a través del informe de alertas y recomendaciones.</t>
  </si>
  <si>
    <t>• Informes de Gestión del OAB – ORARBO 0
* Proyecto Vulnerabilidad - Investigación</t>
  </si>
  <si>
    <t xml:space="preserve">Durante el 2018 se han realizado los siguientes avances:
1. Para el cuarto periódo se viabilizaron 9 proyectos ambientales locales: Chapinero, Bosa, Suba, Rafael Uribe, Mártires, Kennedy, Candelaria, Santa Fe, Antonio Nariño; y se apoyó al proceso de seguimiento a los 20 PAL que incluye actualizar diagnóstico e Informe ejecutivo y revisión Storm; se modificó el instrumento de seguimiento a los PAL , el cual revisa la incorporación de determinantes ambientales de la administración “Bogotá Mejor Para Todos”, referentes a la protección y recuperación de los recursos ambientales: coberturas verdes, renaturalización, ecourbanismo, arborización, paisajismo, jardinería y asistencia técnica y emprendimiento rural, agricultura urbana y protección y bienestar animal; temas que contribuyen al mejoramiento de las condiciones de vida de la población y de la ciudad.
2. Se realizó el reporte de seguimiento a la implementación del Plan Distrital de Gestión de Riesgos y Cambio Climático – PDGRCC, años 2016 y 2017, en el cual se revisa la incorporación de determinantes ambientales como reducción de emisiones de gases efecto invernadero, adaptación al cambio climático, prevención y mitigación de riesgos que aporta al desarrollo sostenible de la ciudad. 
3. Se continuo con el seguimiento del Plan Institucional de Gestión Ambiental – PIGA, encaminadas a un mejoramiento de las condiciones ambientales internas y del entorno, cambio climático y movilidad sostenible, siendo determinantes ambientales medibles, lo cual a su vez aporta al mejoramiento de la calidad ambiental del Distrito.
4. Se orientó y acompaño a las 20 entidades participantes en el Plan de Acción Cuatrienal Ambiental – PACA Distrital, logrando que el 100% de los participantes presentaran los avances físicos, presupuestales y logros de las metas/acciones ambientales a los PACA Institucionales, para lo cual se realizó el seguimiento a determinantes ambientales como calidad del agua, aire, paisaje, sonora y suelo, calidad ambiental del espacio público, conservación y adecuado manejo de la fauna y la flora, entre otros.
En resumen, para la vigencia 2018, los instrumentos de Planeación Ambiental  que revisaron, actualizaron o incorporaron determinantes ambientales, fueron: PAL, PDGRCC, PIGA y PACA, referentes a coberturas verdes, renaturalización, ecourbanismo, arborización, paisajismo, jardinería y asistencia técnica y emprendimiento rural, agricultura urbana y protección y bienestar animal, reducción de emisiones de gases efecto invernadero, adaptación al cambio climático, condiciones ambientales internas y del entorno, como calidad del agua, aire, paisaje, sonora y suelo y calidad ambiental del espacio público
</t>
  </si>
  <si>
    <t xml:space="preserve">El seguimiento a las políticas e instrumentos económicos y de planeación ambiental, permite poner en marcha varios de estos instrumentos, así como ajustar o mejorar aquellos que una vez realizado su seguimiento sean susceptibles de ello. Esto se alcanza por medio de la emisión de informes anuales de seguimiento, uno relacionado con las Políticas Públicas Ambientales e Instrumentos de Planeación Ambiental y el otro con los instrumentos económicos.
De igual manera permite Mejor la articulación de los instrumentos de planeación ambiental, visibiliza el beneficio para la ciudad alcanzado por las entidades distritales que desarrollan acciones ambientales complementarias, en el marco del Plan de Desarrollo vigente en armonía con el Plan de Gestión Ambiental –PGA.
Estas acciones permiten mejorar las condiciones del territorio a largo plazo, propendiendo por la sustentabilidad del mismo, generando efectos positivos, dado que la adecuada implementación de las políticas e instrumentos, orientan la gestión ambiental distrital y regional, que al final proporcionarán una mayor calidad de vida a los ciudadanos e incluso propenderá por su mayor participación activa, todos estos elementos de forma tal, que permitirán contar con un modelo de ciudad sostenible en temas ambientales.
</t>
  </si>
  <si>
    <t>A corte de 31 de diciembre de 2018 se realizaron las siguientes actividades:
*Proyecto de Decreto y la exposición de motivos por medio del cual se reorganizan las Instancias de Coordinación del Sector Ambiente, para dar cumplimiento a lo establecido en la Propuesta de Reorganización y Fortalecimiento de las Instancias Ambientales de Coordinación Interinstitucional Del D.C.”. El proyecto de Decreto fue radicado en la Secretaría Jurídica mediante el radicado 2018EE289398. Con esta actividad se da cumplimiento a la meta para el 2018
• Se realizaron tres sesiones ordinarias de la Comisión Intersectorial para la Sostenibilidad, la Protección Ambiental, el Ecourbanismo y la Ruralidad – CISPAER 
• Se participa en la proyección del Proyecto de Acuerdo por medio del cual se adopta el 1. reglamento interno del Comité Sectorial de Desarrollo Administrativo, 2. El reglamento interno de la CISPAER, 3. El reglamento interno de Comité Intersectorial de Coordinación Jurídica del Sector Ambiente, 4. El reglamento interno del Consejo Consultivo de Ambiente-  CCA, aprobado en la sesión del 26 de noviembre de 2018, 5. El reglamento interno correspondiente a mesas de trabajo pertenecientes al CCA. 
•Se proyectó el reglamento Interno del Consejo Distrital Para Gestión de Riesgos y Cambio Climático, el cual se remitió a la Secretaria Técnica de la instancia – IDIGER, así mismo se revisó y ajusto el Proyecto de Acuerdo de reglamento interno de la Comisión Intersectorial Para Gestión de Riesgos y Cambio Climático. 
* Se participa en el ajuste de la Resolución por la cual se busca delegar en los directivos de la SDA la participación ante las demás Instancias de Coordinación.</t>
  </si>
  <si>
    <t>La optimización de instancias de coordinación permite dar cumplimiento a principios de eficacia y economía que rigen la administración distrital, garantizando la articulación entre la ciudadanía y las entidades distritales, para la implementación de acciones y proyectos estipulados en las políticas públicas, garantizando que las decisiones de las entidades sean acordes con la realidad  territorial. 
La reorganización y fortalecimiento de las instancias de coordinación permite que el sistema de coordinación este sincronizado para la implementación de las políticas públicas, ya que la reglamentación de estas hace que mejore la eficacia y funcionalidad. 
Con dicha reorganización del sistema de Coordinación Distrital permite que las entidades tengan un inventario de las instancias en las cuales puede surgir el trámite de discusión e implementación de políticas y estrategias distritales multisectoriales, finalmente  se garantiza la transparencia de acceso a la información.</t>
  </si>
  <si>
    <t xml:space="preserve">A corte de 31 de diciembre de 2018, se radicó el proyecto de Decreto y la exposición de motivos por medio del cual se reorganizan las Instancias de Coordinación del Sector Ambiente, la Resolución por la cual se busca delegar en los directivos de la SDA la participación ante las demás Instancias de Coordinación; además se participó en la proyección del Proyecto de Acuerdo por medio del cual se adopta el reglamento interno del Comité Sectorial de Desarrollo Administrativo, el reglamento interno de la CISPAER, el reglamento interno de Comité Intersectorial de Coordinación Jurídica del Sector Ambiente, el reglamento interno del Consejo Consultivo de Ambiente, el reglamento interno correspondiente a la mesa de trabajo de Humedales perteneciente al CCA, el Consejo Distrital Para Gestión de Riesgos y Cambio Climático y el de la Comisión Intersectorial Para Gestión de Riesgos y Cambio Climático. Finalmente se realizó la tercera sesión ordinaria de la CISPAER, con el fin de presentar entre otros el plan de Trabajo de la instancia para el 2019. 
Se realizó el seguimiento a : Comisión Intersectorial de Estudios Económicos, Información y Estadísticas, Comisión Intersectorial de Gestión de Riesgos y Cambio Climático, y al Consejo Distrital para Gestión de Riesgos y Cambio Climático. así mismo se ajustó el instrumento Web de seguimiento a las Instancias de coordinación del Sector Ambiente.
</t>
  </si>
  <si>
    <t>Se dio cumplimiento a la meta establecida para la vigencia 2018, con el desarrollo e implementación de dos iniciativas ambientales con alcance regional, descritas a continuación: 
1. Distrito Capital como piloto de la herramienta de Monitoreo, Reporte y Verificación-MRV para los Planes Integrales de Cambio Climático (PICC) del país: a partir del  seguimiento realizado al Plan Distrital de Gestión del Riesgo y Cambio Climático a nivel distrital a corte 30/12/2017, se realizaron las pruebas en la herramienta MRV facilitada por el Ministerio de Ambiente. Se realizó una jornada de socialización del proceso ante la Dirección de Cambio Climático y Gestión del Riesgo del MADS, siendo Bogotá la ciudad pionera en diligenciar la herramienta, en la cual se evidencian los avances y la articulación del Plan Distrital de Gestión de Riesgo y Cambio Climático con las políticas nacionales en cambio climático. Mediante este proceso el Distrito realizó la respectiva retroalimentación lo cual servirá de insumo para el Nodo Regional Centro Oriente Andino de Cambio Climático y otros territorios del país. 
2. Articulación Distrital para la elaboración y publicación del Boletín PRISMA #5, denominado: ESTO ES BOGOTÁ: “Integración de la ciudad urbana y rural”: A partir de un trabajo de articulación interinstitucional, la SDA obtuvo un espacio de reconocimiento en el Boletín, realizado con el objetivo de incluir el concepto de Ciudad – Región, desde la perspectiva de la relación Urbano rural del Distrito, con un especial enfoque ambiental en el trabajo con comunidad víctima del conflicto en la localidad de Sumapaz. En esta publicación, la SDA da a conocer el trabajo que durante años ha desarrollado la entidad con víctimas del conflicto en la localidad de Sumpaz y si han logrado desarrollar actividades productivas, generar ingresos, apropiarse del territorio entre otros a través de procesos de transferencia de buenas prácticas para el desarrollo sostenible del territorio.</t>
  </si>
  <si>
    <t>Las iniciativas de integración y articulación regional  promeven una gestión ambiental conjunta, la protección y sustentabilidad de los ecosistemas de la región y sus servicios (regulación del agua, aire y suelo, provisión de agua, alimentos, fibras y materias primas, recreación y cultura) que son claves para el funcionamiento de la ciudad y el bienestar de sus habitantes.</t>
  </si>
  <si>
    <t xml:space="preserve">Para el 2018 se consolidaron dos informes: 1. seguimiento a la implementación de instrumentos y políticas ambientales priorizadas, y 2. Seguimiento y Monitoreo a la implementación de Instrumentos Económicos, y se realizaron las siguientes actividades: *Se hizo seguimiento y control a los Planes de Manejo Ambiental-PMA de los humedales Conejera, Capellanía, Tibanica y Córdoba. *Se realizó el seguimiento (2017 y 2018-I) de los PACA, y ajustes a la formulación y parametrización de indicadores en el OAB; Se consolidó y publicó el seguimiento PACA Distrital 2017 y se generaron alertas a las entidades por bajas ejecuciones. *Se prestó asesoría a las entidades frente a diligenciamiento de formularios, se revisaron documentos PIGA e informes enviados a través del Storm USER, Se celebró evento con la UPME sobre Energías Alternativas, se publicaron indicadores de Energías Alternativas. *Se viabilizaron 9 proyectos Ambientales locales; se apoyó el proceso de seguimiento a los 20 PAL que incluye actualizar diagnóstico e Informe ejecutivo y revisión Storm. *Se consolidó el informe de seguimiento a la implementación del PLAN DISTRITAL DE GESTIÓN DE RIESGO Y CAMBIO CLIMÁTICO-PDGRCC años 2016-2017 y se finalizó la prueba piloto de uso de la herramienta nacional. Se acompañó al IDIGER en la presentación y aprobación del proyecto de actualización del PDGRCC. *POT: La secretaria Distrital de Planeación -SDP, radicó ante la SDA la documentación para iniciar el proceso de concertación de los asuntos ambientales. Se coordinó con la Dirección Legal Ambiental la revisión de los documentos y cartografía de soporte para la modificación. *Se realizó el proceso de actualización del Plan de Acción para la Política de Biodiversidad y Bienestar y Protección Animal, Salud Ambiental y Humedales, y la elaboración del Plan de Acción de la Política de Educación Ambiental. Se realizó el proceso de seguimiento a las políticas públicas ambientales priorizadas, se radicó a la SDP la Propuesta de estructuración de la Política de Producción y Consumo Sostenible. *Se realizó la actualización de los INSTRUMENTOS ECONÓMICOS-IE ambientales priorizados, para los Pagos por Servicios Ambientales-PSA se finalizó y se actualizó el Documento Técnico de Soporte para sustentar el Proyecto de Resolución “por medio del cual se adopta el Programa de PSA en Bogotá D. C. y se dictan otras disposiciones”; Se apoyó la revisión del proyecto de Modificación del informe denominado “seguimiento y análisis de Información sobre la implementación del Certificado de Estado de Conservación Ambiental- CECA.
</t>
  </si>
  <si>
    <t>*Se adelanto la contratación de personal para dar inicio a la actualización de los PEDH priorizados por la SDA, que hacen parte del Complejo de Humedales Urbanos del D.C (Ramsar). * Se realizó el seguimiento (2017 y 2018-I) de los PACA, y ajustes a la formulación y parametrización de indicadores en el OAB; Se consolidó y publicó el seguimiento PACA Distrital 2017 y se generaron alertas a las entidades por bajas ejecuciones. *Se prestó asesoría a las entidades frente a diligenciamiento de formularios, se revisaron documentos PIGA e informes enviados a través del Storm USER, Se celebró evento con la UPME sobre Energías Alternativas, se publicaron indicadores de Energías Alternativas. *Se viabilizaron 9 proyectos ambientales locales; se apoyó el proceso de seguimiento a los 20 PAL que incluye actualizar diagnóstico e Informe ejecutivo y revisión Storm. *Se consolidó el informe de seguimiento a la implementación del PLAN DISTRITAL DE GESTIÓN DE RIESGO Y CAMBIO CLIMÁTICO-PDGRCC años 2016-2017 y se finalizó la prueba piloto de uso de la herramienta nacional. Se acompañó al IDIGER en la presentación y aprobación del proyecto de actualización del PDGRCC. *POT: La secretaria Distrital de Planeación -SDP, radicó ante la SDA la documentación para iniciar el proceso de concertación de los asuntos ambientales. Se coordinó con la Dirección Legal Ambiental la revisión de los documentos y cartografía de soporte para la modificación. *Se realizó el proceso de actualización del Plan de Acción para la Política de Biodiversidad y Bienestar y Protección Animal, Salud Ambiental y Humedales, y la elaboración del Plan de Acción de la Política de Educación Ambiental. Se realizó el proceso de seguimiento a las políticas públicas ambientales priorizadas, se radicó a la SDP la Propuesta de estructuración de la Política de Producción y Consumo Sostenible.</t>
  </si>
  <si>
    <t>Durante el cuarto trimestre se dio cumplimiento a la meta establecida para la vigencia 2018, con el desarrollo e implementación de dos iniciativas ambientales con alcance regional, descritas a continuación: 
1. Distrito Capital como piloto de la herramienta de Monitoreo, Reporte y Verificación-MRV para los Planes Integrales de Cambio Climático (PICC) del país: a partir del seguimiento realizado al Plan Distrital de Gestión del Riesgo y Cambio Climático a nivel distrital a corte 30/12/2017, se realizaron las pruebas en la herramienta MRV facilitada por el Ministerio de Ambiente. Se realizó una jornada de socialización del proceso ante la Dirección de Cambio Climático y Gestión del Riesgo del MADS, siendo Bogotá la ciudad pionera en diligenciar la herramienta, en la cual se evidencian los avances y la articulación del Plan Distrital de Gestión de Riesgo y Cambio Climático con las políticas nacionales en cambio climático. Mediante este proceso el Distrito realizó la respectiva retroalimentación lo cual servirá de insumo para el Nodo Regional Centro Oriente Andino de Cambio Climático y otros territorios del país. 
2. Articulación Distrital para la elaboración y publicación del Boletín PRISMA #5, denominado: ESTO ES BOGOTÁ: “Integración de la ciudad urbana y rural”: A partir de un trabajo de articulación interinstitucional, la SDA obtuvo un espacio de reconocimiento en el Boletín, realizado con el objetivo de incluir el concepto de Ciudad – Región, desde la perspectiva de la relación Urbano rural del Distrito, con un especial enfoque ambiental en el trabajo con comunidad víctima del conflicto en la localidad de Sumapaz. En esta publicación, la SDA da a conocer el trabajo que durante años ha desarrollado la entidad con víctimas del conflicto en la localidad de Sumpaz y si han logrado desarrollar actividades productivas, generar ingresos, apropiarse del territorio entre otros a través de procesos de transferencia de buenas prácticas para el desarrollo sostenible del territorio.</t>
  </si>
  <si>
    <t>Frente al seguimiento y monitoreo de la implementación y actualización de los instrumentos económicos ambientales, se priorizo el instrumento de Pagos por Servicios Ambientales-PSA el cual se actualizó y se finalizó el Documento Técnico de Soporte para sustentar el Proyecto de Resolución “por medio del cual se adopta el Programa de PSA en Bogotá D. C. y se dictan otras disposiciones”; De igual manera se apoyó la revisión del proyecto de Modificación del informe denominado “seguimiento y análisis de Información sobre la implementación del Certificado de Estado de Conservación Ambiental- CECA.</t>
  </si>
  <si>
    <t xml:space="preserve">Durante el IV trimestre de 2018, se realizaron las siguientes actividades:  1. Se avanzó en el  proceso de modernización de la plataforma Observatorio Ambiental de Bogotá - OAB, mediante la migración de información del actual gestor de contenidos ActionApps al nuevo gestor de contenidos en WordPress, con más de 3000 elementos de contenido entre artículos y documentos de consulta; los cuales se categorizaron y organizaron según la estructura de información establecida. 2. Se elaboraron los Documentos Técnicos de Soporte -DTS correspondientes al ORABO y OAB, dando cumplimiento a lo establecido en la Circular 029 de 2018 “Lineamientos del funcionamiento y coordinación de los observatorios Distritales y Locales”. 
En la administración integral de los Observatorios OAB y ORARBO, se adelantaron las siguientes actividades: 
Registro en el OAB de 278 usuarios.  Así mismo, en el ORARBO, se contó con 4 registros
Participación en 3 actividades de difusión del OAB con la comunidad.  Así mismo, se realizaron 2 capacitaciones, dirigidas a los responsables de actualizar los indicadores en la plataforma del OAB
Actualización de un 97,35% de un total de 453 indicadores publicados en el OAB y  81,36% de un total de 59 indicadores disponibles en el ORARBO del Distrito Capital
Publicación de 53 noticias en el OAB y 6 para el ORARBO
Asistencia y participación en 4 mesas del Consejo Estratégico de la Cuenta Hidrográfica del Rio Bogotá-CECH, con el objeto de hacer seguimiento al Plan de Acción e integrarlo con el ORARBO
</t>
  </si>
  <si>
    <t xml:space="preserve">Durante la vigencia 2018 se realizaron tres actividades de gestión de conocimiento, así: 
1. Se avanzó en el proceso de modernización de la plataforma Observatorio Ambiental de Bogotá - OAB, mediante la migración de información del ActionApps al WordPress, con más de 3000 elementos de contenido entre artículos y documentos de consulta; los cuales se categorizaron y organizaron según la estructura de información establecida.
2. Se elaboraron los Documentos Técnicos de Soporte -DTS correspondientes al ORABO y OAB, atendiendo a lo señalado en la Circular 029 de 2018 “Lineamientos del funcionamiento y coordinación de los observatorios Distritales y Locales” 
3.  Se desarrolló el proyecto de investigación titulado “Vulnerabilidad territorial de Bogotá bajo escenarios de cambio climático ante enfermedades respiratorias asociadas a islas de calor”, de acuerdo con el cronograma y alcance del proyecto; presentando los resultados del primer objetivo específico: "Conocer los patrones e intensidades de las islas de calor urbano en Bogotá Distrito Capital y su proyección bajo escenarios de cambio climático"
En la administración integral de los Observatorios OAB y ORARBO, se adelantaron las siguientes actividades: 
Registro en el OAB de 4164 usuarios y en el ORARBO 429 usuarios.
Participación en 14 actividades de difusión del OAB con la comunidad. Igualmente, se realizaron 11 capacitaciones dirigidas a los responsables de actualizar los indicadores en la plataforma del OAB
Actualización de un 97,35% de un total de 453 indicadores publicados en el OAB y  81,36% de un total de 59 indicadores disponibles en el ORARBO del Distrito Capital.
Publicación de 271 noticias de interés en el OAB y 43 en el ORARBO. 
Asistencia y participación en 21 mesas del Consejo Estratégico de la Cuenta Hidrográfica del Rio Bogotá-CECH durante el cuarto trimestre del año, con el objeto de hacer seguimiento al Plan de Acción e integrarlo con el ORARBO.
</t>
  </si>
  <si>
    <t xml:space="preserve">Mejorar las funcionalidades de la herramienta del OAB y mantener la información ofertada en los observatorios actualizada y disponible, permite que la comunidad pueda estar mejor informada y cualificar sus procesos de participación en la gestión ambiental, lo que redunda en mejores apuestas y toma de decisiones para la ciudad.
Las actividades de difusión han permitido mejorar las visitas a los observatorios y registros de usuarios promocionando los esfuerzos institucionales de la SDA
</t>
  </si>
  <si>
    <t xml:space="preserve">Para el año 2018 Se desarrollo el proyecto de investigación titulado “Vulnerabilidad territorial de Bogotá bajo escenarios de cambio climático ante enfermedades respiratorias asociadas a islas de calor” de acuerdo con el cronograma y alcance del proyecto, se presentaron los resultados del primer objetivo específico: Conocer los patrones e intensidades de las islas de calor urbano en Bogotá Distrito Capital y su proyección bajo escenarios de cambio climático.
Durante el año se participó en diferentes mesas de trabajo del CECH-Mesa de gestión del conocimiento: 
Donde se recogieron y elaboraron insumos para la elaboración del documentos sobre lineamientos de la investigación en la Cuenca Hidrográfica del Río Bogotá.
Se realizó seguimiento a la implementación del Plan de Investigación ambiental de Bogotá vigente, consolidando los diferentes avances reportados por las entidades corresponsables.
</t>
  </si>
  <si>
    <t xml:space="preserve">El trabajo realizado por la Subdirección de Proyectos y Cooperación Internacional y la Dirección de Planeación y Sistemas de Información de la Secretaría de Ambiente en materia de cooperación y visibilización internacional ha permitido fortalecer el relacionamiento con sus pares a nivel distrital, y ha abierto espacios de promoción internacional a las acciones que adelanta la entidad en su compromiso con la protección del medio ambiente.  La participación en  WALK21, permitió a la SDA presentar su apuesta ambiental a más de 100 ciudadanos que estuvieron disfrutando de la feria, así como obtener reconocimiento internacional gracias a la participación del señor subsecretario como moderador del panel de equidad, dado que esta conferencia fue difundida vía streaming a 16.372 personas en 27 países.  Bogotá, como ciudad invitada al World Forum on Urban Forest, hizo parte de los firmantes del Manifiesto de Mantova, cuyo texto compromete a las ciudades a dar mayor importancia y atención a los árboles y a los espacios verdes urbanos, a mejorar el diseño, la planificación y la gestión de sus áreas verdes, para convertir las ciudades en lugares más saludables, felices e incluyentes. La firma del convenio con Stuttgart fortalece las capacidades técnicas de la Secretaría en la gestión del recurso hídrico de la ciudad y es la prueba de que las relaciones de cooperación internacional entre instituciones de dos ciudades de diferentes países pueden ser sostenibles en el tiempo y evolucionar técnicamente para fortalecer la gestión de ambas instituciones. 
             </t>
  </si>
  <si>
    <t>La meta presentó cumplimiento al 100% en la vigencia con la ejecución de las siguientes actividades:
•	1. “La hora del planeta”: La SDA lideró la participación de la ciudad de Bogotá en este evento mundial, cuya campaña para 2018 se denominó “Movimiento Nacional por los Bosques” y a la que se sumaron empresas privadas y entidades estatales.  En Bogotá participaron 60 biciusuarios y 140 ciudadanos.
 2. Identificación y postulación de la Estrategia de Educación - Aulas Ambientales al Premio Latinoamérica Verde en 2 categorías (Bosques y flora y desarrollo humano, Inclusión social y reducción de desigualdad). Esta iniciativa presentada por la SDA fue incluida dentro de las 500 mejores prácticas ambientales de Latinoamérica, por lo cual obtiene un reconocimiento internacional e invita a la SDA a postular esta iniciativa en el Energy Globe Award.
3. Participación de la SDA en la Feria Internacional del Medio Ambiente – En este escenario la SDA, a través de mecanismos de divulgación como conversatorios, talleres, stand y la herramienta tecnológica túnel ambiental, recibió alrededor de 2.200 visitantes los cuales conocieron de primera mano los espacios ambientales de la ciudad y los aportes que pueden hacer para su cuidado. La Secretaría obtuvo el reconocimiento por parte del Sistema de Información sobre Biodiversidad-SIB, por ser la entidad ambiental con mayor número de registros publicados en la plataforma SIB (19.000 registros en fauna y flora en humedales )
4. Postulación a la Convocatoria de Iniciativas Metrópolis, con el Proyecto " Gestión Integral del Agua para la Adaptación al Cambio Climático en las Metrópolis", la SDA ocupó el puesto número 3 para recibir apoyo financiero para su implementación.
En el cuarto trimestre de 2018:
5. Participación en eventos internacionales
5.1 Walk 21, Evento Internacional que tuvo lugar del 15 al 19 de octubre, en Bogotá, el cual contó con 382 participantes internacionales, asistieron 4.200 personas a los auditorios y 16.372 personas en 27 países siguieron las conferencias vía streaming.
5.2 World Urban Forest, conferencia internacional realizada en Mantova, Italia, del 24 de noviembre al 1 de diciembre.  Este espacio permitió un encuentro entre Gobiernos Locales, Instituciones, Investigadores, Académicos, Planificadores urbanos y Silvicultores,  para intercambiar experiencias y evaluar posibles colaboraciones a largo plazo en el desarrollo de estrategias forestales urbanas innovadoras.
6. Se formalizó la suscripción del Convenio de Cooperación Internacional No. SDA-CV-20181398, entre la Secretaría Distrital de Ambiente – SDA y el Departamento de Protección Ambiental de la Alcaldía de Stuttgart, Alemania, cuyo objeto es aunar esfuerzos técnicos entre las partes, en aras de contribuir a la implementación de metodologías de evaluación ambiental de recurso hídrico subterráneo somero en Bogotá.
El valor de la reserva en esta meta disminuye por  que se presentó liberación en el contrato 20171325 por valor $ 3´571,400 del RP 1795.</t>
  </si>
  <si>
    <t xml:space="preserve">Gestión del cuarto trimestre:  
• Suscripción del Convenio de Cooperación Internacional SDA-Ciudad de Stuttgart cuyo objeto es: “Aunar esfuerzos técnicos entre la Secretaría Distrital de Ambiente y el Departamento de Protección Ambiental de la Alcaldía de Stuttgart (Alemania) con el propósito de contribuir a la implementación de metodologías de evaluación ambiental de recurso hídrico subterráneo somero en Bogotá como parte de una Cooperación Municipal Internacional (IKZ-por sus siglas en alemán)”, el cual se firmó el 12 de octubre de 2018.
• Se preparó la documentación necesaria para la postulación de la iniciativa “Estrategia de Aulas Ambientales” al premio Energy Global.
• Atendiendo la instrucción dada por la Alcaldía Mayor se realizó toda la gestión previa necesaria para la participación del señor Secretario en el Foro Mundial sobre Bosques Urbanos que se llevó a cabo en Mantova, Italia, del 24 de noviembre al 2 de diciembre de 2018 para  visibilizar las acciones que desarrolla la ciudad en materia ambiental.
• La SPCI y la DPSIA desarrollaron las actividades relacionadas con la preparación de la participación de la Secretaría de Ambiente en el evento Walk 21, como entidad articuladora y líder del Sector Ambiente, para lo cual fue necesario adelantar procesos de contratación que permitieron la adquisición de elementos y de un operador logístico que facilitara la adecuación de la plazoleta de la Universidad Jorge Tadeo Lozano para la feria “Bogotá al Natural” como evento específico del Sector Ambiente en el marco de Walk21.  El evento general contó con 382 participantes internacionales, asistieron 4.200 personas a los auditorios y 16.372 personas en 27 países siguieron las conferencias vía streaming.
La feria Bogotá al Natural contó con la participación de 100 personas al día, que visitaron cada una de las estaciones de servicios ambientales relacionados con Educación y Participación  Ambiental, Bienestar Animal, Proyecto Río Bogotá, mirada de los ecosistemas estratégicos de la ciudad (humedales y cerros orientales) a través de las herramientas audiovisuales proporcionadas por el Túnel Ambiental, ECOLECTA e implantación de microchips en perros y gatos entre otras; además se realizaron charlas y talleres sobre agricultura urbana, jardín verticales, estilos de vida saludables, primer respondiente y simulacro Distrital de evacuación.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</si>
</sst>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 #,##0.00_);_(&quot;$&quot;\ * \(#,##0.00\);_(&quot;$&quot;\ * &quot;-&quot;??_);_(@_)"/>
    <numFmt numFmtId="165" formatCode="_(* #,##0.00_);_(* \(#,##0.00\);_(* &quot;-&quot;??_);_(@_)"/>
    <numFmt numFmtId="166" formatCode="_-* #,##0.00\ &quot;€&quot;_-;\-* #,##0.00\ &quot;€&quot;_-;_-* &quot;-&quot;??\ &quot;€&quot;_-;_-@_-"/>
    <numFmt numFmtId="167" formatCode="_-* #,##0.00\ _€_-;\-* #,##0.00\ _€_-;_-* &quot;-&quot;??\ _€_-;_-@_-"/>
    <numFmt numFmtId="168" formatCode="_ &quot;$&quot;\ * #,##0.00_ ;_ &quot;$&quot;\ * \-#,##0.00_ ;_ &quot;$&quot;\ * &quot;-&quot;??_ ;_ @_ "/>
    <numFmt numFmtId="169" formatCode="_ * #,##0.00_ ;_ * \-#,##0.00_ ;_ * &quot;-&quot;??_ ;_ @_ "/>
    <numFmt numFmtId="170" formatCode="[$$-240A]\ #,##0"/>
    <numFmt numFmtId="171" formatCode="0.0%"/>
    <numFmt numFmtId="172" formatCode="_ * #,##0_ ;_ * \-#,##0_ ;_ * &quot;-&quot;??_ ;_ @_ "/>
    <numFmt numFmtId="173" formatCode="_(&quot;$&quot;* #,##0.00_);_(&quot;$&quot;* \(#,##0.00\);_(&quot;$&quot;* &quot;-&quot;??_);_(@_)"/>
    <numFmt numFmtId="174" formatCode="_-* #,##0\ _€_-;\-* #,##0\ _€_-;_-* &quot;-&quot;??\ _€_-;_-@_-"/>
    <numFmt numFmtId="175" formatCode="#,##0.0"/>
    <numFmt numFmtId="176" formatCode="_(* #,##0_);_(* \(#,##0\);_(* &quot;-&quot;??_);_(@_)"/>
    <numFmt numFmtId="177" formatCode="_(* #,##0_);_(* \(#,##0\);_(* &quot;-&quot;_);_(@_)"/>
    <numFmt numFmtId="178" formatCode="_(&quot;$&quot;\ * #,##0_);_(&quot;$&quot;\ * \(#,##0\);_(&quot;$&quot;\ * &quot;-&quot;_);_(@_)"/>
  </numFmts>
  <fonts count="49"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0"/>
      <name val="Tahoma"/>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11"/>
      <color indexed="8"/>
      <name val="Arial"/>
      <family val="2"/>
    </font>
    <font>
      <sz val="9"/>
      <name val="Arial"/>
      <family val="2"/>
    </font>
    <font>
      <sz val="9"/>
      <color indexed="8"/>
      <name val="Arial"/>
      <family val="2"/>
    </font>
    <font>
      <b/>
      <sz val="9"/>
      <color indexed="8"/>
      <name val="Arial"/>
      <family val="2"/>
    </font>
    <font>
      <b/>
      <sz val="12"/>
      <name val="Tahoma"/>
      <family val="2"/>
    </font>
    <font>
      <b/>
      <sz val="18"/>
      <name val="Arial"/>
      <family val="2"/>
    </font>
    <font>
      <sz val="11"/>
      <color theme="1"/>
      <name val="Calibri"/>
      <family val="2"/>
      <scheme val="minor"/>
    </font>
    <font>
      <sz val="10"/>
      <color theme="1"/>
      <name val="Calibri"/>
      <family val="2"/>
      <scheme val="minor"/>
    </font>
    <font>
      <b/>
      <sz val="8"/>
      <color theme="0" tint="-4.9989318521683403E-2"/>
      <name val="Arial"/>
      <family val="2"/>
    </font>
    <font>
      <b/>
      <sz val="10"/>
      <color theme="0" tint="-4.9989318521683403E-2"/>
      <name val="Arial"/>
      <family val="2"/>
    </font>
    <font>
      <sz val="7"/>
      <name val="Calibri"/>
      <family val="2"/>
      <scheme val="minor"/>
    </font>
    <font>
      <sz val="9"/>
      <color theme="1"/>
      <name val="Calibri"/>
      <family val="2"/>
      <scheme val="minor"/>
    </font>
    <font>
      <sz val="9"/>
      <name val="Calibri"/>
      <family val="2"/>
      <scheme val="minor"/>
    </font>
    <font>
      <sz val="10"/>
      <name val="Calibri"/>
      <family val="2"/>
      <scheme val="minor"/>
    </font>
    <font>
      <sz val="14"/>
      <name val="Calibri"/>
      <family val="2"/>
    </font>
    <font>
      <b/>
      <sz val="11"/>
      <color indexed="8"/>
      <name val="Arial"/>
      <family val="2"/>
    </font>
    <font>
      <b/>
      <sz val="10"/>
      <color indexed="8"/>
      <name val="Arial"/>
      <family val="2"/>
    </font>
    <font>
      <sz val="11"/>
      <color theme="1"/>
      <name val="Arial Narrow"/>
      <family val="2"/>
    </font>
    <font>
      <sz val="12"/>
      <color theme="1"/>
      <name val="Arial"/>
      <family val="2"/>
    </font>
    <font>
      <sz val="14"/>
      <name val="Tahoma"/>
      <family val="2"/>
    </font>
    <font>
      <b/>
      <sz val="14"/>
      <name val="Tahoma"/>
      <family val="2"/>
    </font>
    <font>
      <sz val="14"/>
      <name val="Arial"/>
      <family val="2"/>
    </font>
    <font>
      <sz val="10"/>
      <color indexed="8"/>
      <name val="Arial"/>
      <family val="2"/>
    </font>
    <font>
      <sz val="11"/>
      <name val="Calibri"/>
      <family val="2"/>
      <scheme val="minor"/>
    </font>
    <font>
      <sz val="9"/>
      <color theme="1"/>
      <name val="Arial"/>
      <family val="2"/>
    </font>
    <font>
      <sz val="10"/>
      <color theme="1"/>
      <name val="Arial"/>
      <family val="2"/>
    </font>
    <font>
      <b/>
      <sz val="12"/>
      <color indexed="8"/>
      <name val="Arial"/>
      <family val="2"/>
    </font>
    <font>
      <b/>
      <sz val="11"/>
      <name val="Arial"/>
      <family val="2"/>
    </font>
    <font>
      <sz val="9"/>
      <color indexed="81"/>
      <name val="Tahoma"/>
      <family val="2"/>
    </font>
    <font>
      <b/>
      <sz val="12"/>
      <name val="Calibri"/>
      <family val="2"/>
      <scheme val="minor"/>
    </font>
    <font>
      <sz val="10"/>
      <color rgb="FF000000"/>
      <name val="Arial"/>
      <family val="2"/>
    </font>
  </fonts>
  <fills count="10">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00B050"/>
        <bgColor indexed="64"/>
      </patternFill>
    </fill>
    <fill>
      <patternFill patternType="solid">
        <fgColor rgb="FF7BB8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9CD35F"/>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theme="1"/>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theme="1"/>
      </bottom>
      <diagonal/>
    </border>
  </borders>
  <cellStyleXfs count="49">
    <xf numFmtId="0" fontId="0" fillId="0" borderId="0"/>
    <xf numFmtId="169" fontId="10" fillId="0" borderId="0" applyFont="0" applyFill="0" applyBorder="0" applyAlignment="0" applyProtection="0"/>
    <xf numFmtId="169" fontId="4" fillId="0" borderId="0" applyFont="0" applyFill="0" applyBorder="0" applyAlignment="0" applyProtection="0"/>
    <xf numFmtId="167" fontId="7" fillId="0" borderId="0" applyFont="0" applyFill="0" applyBorder="0" applyAlignment="0" applyProtection="0"/>
    <xf numFmtId="165" fontId="24"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4" fillId="0" borderId="0" applyFont="0" applyFill="0" applyBorder="0" applyAlignment="0" applyProtection="0"/>
    <xf numFmtId="167" fontId="1"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8" fontId="4" fillId="0" borderId="0" applyFont="0" applyFill="0" applyBorder="0" applyAlignment="0" applyProtection="0"/>
    <xf numFmtId="172" fontId="4" fillId="0" borderId="0" applyFont="0" applyFill="0" applyBorder="0" applyAlignment="0" applyProtection="0"/>
    <xf numFmtId="164" fontId="24" fillId="0" borderId="0" applyFont="0" applyFill="0" applyBorder="0" applyAlignment="0" applyProtection="0"/>
    <xf numFmtId="173" fontId="14" fillId="0" borderId="0" applyFont="0" applyFill="0" applyBorder="0" applyAlignment="0" applyProtection="0"/>
    <xf numFmtId="166" fontId="1" fillId="0" borderId="0" applyFont="0" applyFill="0" applyBorder="0" applyAlignment="0" applyProtection="0"/>
    <xf numFmtId="0" fontId="4" fillId="0" borderId="0"/>
    <xf numFmtId="0" fontId="4" fillId="0" borderId="0"/>
    <xf numFmtId="0" fontId="14" fillId="0" borderId="0"/>
    <xf numFmtId="0" fontId="4" fillId="0" borderId="0"/>
    <xf numFmtId="0" fontId="4" fillId="0" borderId="0"/>
    <xf numFmtId="9" fontId="7"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164" fontId="24" fillId="0" borderId="0" applyFont="0" applyFill="0" applyBorder="0" applyAlignment="0" applyProtection="0"/>
    <xf numFmtId="164" fontId="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4" fillId="0" borderId="0" applyFont="0" applyFill="0" applyBorder="0" applyAlignment="0" applyProtection="0"/>
    <xf numFmtId="164" fontId="24" fillId="0" borderId="0" applyFont="0" applyFill="0" applyBorder="0" applyAlignment="0" applyProtection="0"/>
    <xf numFmtId="41" fontId="2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48" fillId="0" borderId="0" applyFont="0" applyFill="0" applyBorder="0" applyAlignment="0" applyProtection="0"/>
    <xf numFmtId="0" fontId="48" fillId="0" borderId="0"/>
    <xf numFmtId="9" fontId="1" fillId="0" borderId="0" applyFont="0" applyFill="0" applyBorder="0" applyAlignment="0" applyProtection="0"/>
    <xf numFmtId="9" fontId="24" fillId="0" borderId="0" applyFont="0" applyFill="0" applyBorder="0" applyAlignment="0" applyProtection="0"/>
  </cellStyleXfs>
  <cellXfs count="520">
    <xf numFmtId="0" fontId="0" fillId="0" borderId="0" xfId="0"/>
    <xf numFmtId="0" fontId="0" fillId="0" borderId="0" xfId="0" applyFill="1"/>
    <xf numFmtId="0" fontId="5" fillId="0" borderId="0" xfId="16" applyFont="1" applyBorder="1" applyAlignment="1">
      <alignment vertical="center"/>
    </xf>
    <xf numFmtId="0" fontId="8" fillId="0" borderId="0" xfId="0" applyFont="1"/>
    <xf numFmtId="0" fontId="0" fillId="4"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2" fillId="0" borderId="0" xfId="16" applyFont="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3" fillId="2" borderId="0" xfId="16" applyFont="1" applyFill="1" applyAlignment="1">
      <alignment vertical="center"/>
    </xf>
    <xf numFmtId="0" fontId="13" fillId="0" borderId="0" xfId="16" applyFont="1" applyAlignment="1">
      <alignment vertical="center"/>
    </xf>
    <xf numFmtId="0" fontId="26" fillId="4" borderId="0" xfId="0" applyFont="1" applyFill="1" applyBorder="1" applyAlignment="1">
      <alignment horizontal="center" vertical="center" wrapText="1"/>
    </xf>
    <xf numFmtId="0" fontId="27" fillId="4" borderId="0" xfId="0" applyFont="1" applyFill="1" applyBorder="1" applyAlignment="1">
      <alignment horizontal="center" vertical="center" wrapText="1"/>
    </xf>
    <xf numFmtId="10" fontId="27" fillId="4" borderId="0" xfId="16" applyNumberFormat="1" applyFont="1" applyFill="1" applyBorder="1" applyAlignment="1">
      <alignment horizontal="center" vertical="center"/>
    </xf>
    <xf numFmtId="10" fontId="4" fillId="2" borderId="0" xfId="16" applyNumberFormat="1" applyFill="1" applyAlignment="1">
      <alignment vertical="center"/>
    </xf>
    <xf numFmtId="0" fontId="0" fillId="4" borderId="0" xfId="0" applyFill="1" applyAlignment="1">
      <alignment horizontal="center"/>
    </xf>
    <xf numFmtId="0" fontId="8" fillId="0" borderId="1" xfId="0" applyFont="1" applyBorder="1" applyAlignment="1">
      <alignment horizontal="center" vertical="center"/>
    </xf>
    <xf numFmtId="0" fontId="0" fillId="0" borderId="0" xfId="0" applyFill="1" applyAlignment="1">
      <alignment horizontal="center"/>
    </xf>
    <xf numFmtId="0" fontId="4" fillId="0" borderId="0" xfId="16" applyFill="1" applyAlignment="1">
      <alignment horizontal="left" vertical="center"/>
    </xf>
    <xf numFmtId="0" fontId="26" fillId="4" borderId="0" xfId="0" applyFont="1" applyFill="1" applyBorder="1" applyAlignment="1">
      <alignment horizontal="left" vertical="center" wrapText="1"/>
    </xf>
    <xf numFmtId="0" fontId="4" fillId="2" borderId="0" xfId="16" applyFill="1" applyAlignment="1">
      <alignment horizontal="left" vertical="center"/>
    </xf>
    <xf numFmtId="0" fontId="4" fillId="0" borderId="0" xfId="16" applyAlignment="1">
      <alignment horizontal="left" vertical="center"/>
    </xf>
    <xf numFmtId="0" fontId="8"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13" fillId="0" borderId="0" xfId="0" applyFont="1" applyFill="1"/>
    <xf numFmtId="174" fontId="0" fillId="0" borderId="0" xfId="0" applyNumberFormat="1" applyFill="1" applyAlignment="1">
      <alignment horizontal="center"/>
    </xf>
    <xf numFmtId="3" fontId="19" fillId="0" borderId="3" xfId="0" applyNumberFormat="1" applyFont="1" applyFill="1" applyBorder="1" applyAlignment="1">
      <alignment horizontal="center" vertical="center" wrapText="1"/>
    </xf>
    <xf numFmtId="0" fontId="0" fillId="0" borderId="0" xfId="0" applyFill="1" applyAlignment="1">
      <alignment horizontal="center"/>
    </xf>
    <xf numFmtId="0" fontId="0" fillId="0" borderId="0" xfId="0" applyFill="1" applyAlignment="1">
      <alignment horizontal="center"/>
    </xf>
    <xf numFmtId="3" fontId="19" fillId="4" borderId="1" xfId="10" applyNumberFormat="1" applyFont="1" applyFill="1" applyBorder="1" applyAlignment="1">
      <alignment horizontal="center" vertical="center" wrapText="1"/>
    </xf>
    <xf numFmtId="0" fontId="2" fillId="6" borderId="1" xfId="16" applyFont="1" applyFill="1" applyBorder="1" applyAlignment="1">
      <alignment horizontal="left" vertical="center" wrapText="1"/>
    </xf>
    <xf numFmtId="171" fontId="28" fillId="7" borderId="1" xfId="0" applyNumberFormat="1" applyFont="1" applyFill="1" applyBorder="1" applyAlignment="1">
      <alignment vertical="center"/>
    </xf>
    <xf numFmtId="0" fontId="0" fillId="0" borderId="28" xfId="0" applyFill="1" applyBorder="1"/>
    <xf numFmtId="0" fontId="0" fillId="0" borderId="29" xfId="0" applyFill="1" applyBorder="1"/>
    <xf numFmtId="0" fontId="35" fillId="0" borderId="0" xfId="0" applyFont="1" applyFill="1" applyAlignment="1">
      <alignment horizontal="center" vertical="center"/>
    </xf>
    <xf numFmtId="0" fontId="5" fillId="4" borderId="0" xfId="0" applyFont="1" applyFill="1" applyBorder="1" applyAlignment="1">
      <alignment horizontal="center" vertical="center" wrapText="1"/>
    </xf>
    <xf numFmtId="0" fontId="36" fillId="4" borderId="26" xfId="0" applyFont="1" applyFill="1" applyBorder="1"/>
    <xf numFmtId="0" fontId="36" fillId="4" borderId="0" xfId="0" applyFont="1" applyFill="1" applyBorder="1"/>
    <xf numFmtId="0" fontId="36" fillId="4" borderId="0" xfId="0" applyFont="1" applyFill="1" applyBorder="1" applyAlignment="1">
      <alignment horizontal="center"/>
    </xf>
    <xf numFmtId="0" fontId="36" fillId="4" borderId="27" xfId="0" applyFont="1" applyFill="1" applyBorder="1"/>
    <xf numFmtId="0" fontId="17" fillId="7" borderId="3" xfId="0" applyFont="1" applyFill="1" applyBorder="1" applyAlignment="1" applyProtection="1">
      <alignment horizontal="left" vertical="center" wrapText="1"/>
      <protection locked="0"/>
    </xf>
    <xf numFmtId="0" fontId="17" fillId="7" borderId="1" xfId="0" applyFont="1" applyFill="1" applyBorder="1" applyAlignment="1" applyProtection="1">
      <alignment horizontal="left" vertical="center" wrapText="1"/>
      <protection locked="0"/>
    </xf>
    <xf numFmtId="0" fontId="17" fillId="7" borderId="2" xfId="0" applyFont="1" applyFill="1" applyBorder="1" applyAlignment="1" applyProtection="1">
      <alignment horizontal="left" vertical="center" wrapText="1"/>
      <protection locked="0"/>
    </xf>
    <xf numFmtId="0" fontId="17" fillId="7" borderId="4" xfId="0" applyFont="1" applyFill="1" applyBorder="1" applyAlignment="1" applyProtection="1">
      <alignment horizontal="left" vertical="center" wrapText="1"/>
      <protection locked="0"/>
    </xf>
    <xf numFmtId="0" fontId="17" fillId="7" borderId="5" xfId="0" applyFont="1" applyFill="1" applyBorder="1" applyAlignment="1" applyProtection="1">
      <alignment horizontal="left" vertical="center" wrapText="1"/>
      <protection locked="0"/>
    </xf>
    <xf numFmtId="0" fontId="5" fillId="7" borderId="4"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8" fillId="0" borderId="13" xfId="0" applyFont="1" applyBorder="1" applyAlignment="1">
      <alignment horizontal="center" vertical="center"/>
    </xf>
    <xf numFmtId="0" fontId="8" fillId="0" borderId="22" xfId="0" applyFont="1" applyBorder="1" applyAlignment="1">
      <alignment horizontal="justify" vertical="center" wrapText="1"/>
    </xf>
    <xf numFmtId="174" fontId="8" fillId="0" borderId="22" xfId="3" applyNumberFormat="1" applyFont="1" applyBorder="1" applyAlignment="1">
      <alignment vertical="center"/>
    </xf>
    <xf numFmtId="174" fontId="8" fillId="0" borderId="22" xfId="3" applyNumberFormat="1" applyFont="1" applyBorder="1" applyAlignment="1">
      <alignment horizontal="left" vertical="center"/>
    </xf>
    <xf numFmtId="10" fontId="8" fillId="0" borderId="22" xfId="21" applyNumberFormat="1" applyFont="1" applyBorder="1" applyAlignment="1">
      <alignment vertical="center"/>
    </xf>
    <xf numFmtId="0" fontId="30" fillId="7" borderId="29" xfId="0" applyFont="1" applyFill="1" applyBorder="1" applyAlignment="1"/>
    <xf numFmtId="0" fontId="2" fillId="6" borderId="4" xfId="16" applyFont="1" applyFill="1" applyBorder="1" applyAlignment="1">
      <alignment horizontal="left" vertical="center" wrapText="1"/>
    </xf>
    <xf numFmtId="0" fontId="16" fillId="6" borderId="4" xfId="16" applyFont="1" applyFill="1" applyBorder="1" applyAlignment="1">
      <alignment horizontal="center" vertical="center" textRotation="180" wrapText="1"/>
    </xf>
    <xf numFmtId="10" fontId="4" fillId="6" borderId="4" xfId="16" applyNumberFormat="1" applyFont="1" applyFill="1" applyBorder="1" applyAlignment="1">
      <alignment horizontal="center" vertical="center" wrapText="1"/>
    </xf>
    <xf numFmtId="0" fontId="2" fillId="6" borderId="4" xfId="16" applyFont="1" applyFill="1" applyBorder="1" applyAlignment="1">
      <alignment horizontal="center" vertical="center" wrapText="1"/>
    </xf>
    <xf numFmtId="0" fontId="0" fillId="0" borderId="0" xfId="0" applyAlignment="1">
      <alignment wrapText="1"/>
    </xf>
    <xf numFmtId="0" fontId="13" fillId="0" borderId="0" xfId="0" applyFont="1" applyAlignment="1">
      <alignment horizontal="center" vertical="center" wrapText="1"/>
    </xf>
    <xf numFmtId="0" fontId="37" fillId="4" borderId="0" xfId="16" applyFont="1" applyFill="1" applyBorder="1" applyProtection="1">
      <protection locked="0"/>
    </xf>
    <xf numFmtId="0" fontId="0" fillId="4" borderId="0" xfId="0" applyFill="1" applyBorder="1"/>
    <xf numFmtId="0" fontId="38" fillId="4" borderId="0" xfId="16" applyFont="1" applyFill="1" applyBorder="1" applyAlignment="1" applyProtection="1">
      <alignment horizontal="center"/>
      <protection locked="0"/>
    </xf>
    <xf numFmtId="0" fontId="39" fillId="4" borderId="0" xfId="16" applyFont="1" applyFill="1" applyBorder="1" applyProtection="1">
      <protection locked="0"/>
    </xf>
    <xf numFmtId="0" fontId="37" fillId="4" borderId="0" xfId="16" applyFont="1" applyFill="1" applyBorder="1" applyAlignment="1" applyProtection="1">
      <alignment horizontal="center"/>
      <protection locked="0"/>
    </xf>
    <xf numFmtId="0" fontId="21" fillId="7" borderId="4" xfId="19" applyFont="1" applyFill="1" applyBorder="1" applyAlignment="1">
      <alignment horizontal="left" vertical="center" wrapText="1"/>
    </xf>
    <xf numFmtId="0" fontId="21" fillId="7" borderId="1" xfId="19" applyFont="1" applyFill="1" applyBorder="1" applyAlignment="1">
      <alignment horizontal="left" vertical="center" wrapText="1"/>
    </xf>
    <xf numFmtId="0" fontId="21" fillId="7" borderId="5" xfId="19" applyFont="1" applyFill="1" applyBorder="1" applyAlignment="1">
      <alignment horizontal="left" vertical="center" wrapText="1"/>
    </xf>
    <xf numFmtId="170" fontId="20" fillId="7" borderId="4" xfId="19" applyNumberFormat="1" applyFont="1" applyFill="1" applyBorder="1" applyAlignment="1">
      <alignment vertical="center" wrapText="1"/>
    </xf>
    <xf numFmtId="170" fontId="20" fillId="7" borderId="1" xfId="19" applyNumberFormat="1" applyFont="1" applyFill="1" applyBorder="1" applyAlignment="1">
      <alignment vertical="center" wrapText="1"/>
    </xf>
    <xf numFmtId="170" fontId="20" fillId="7" borderId="1" xfId="19" applyNumberFormat="1" applyFont="1" applyFill="1" applyBorder="1" applyAlignment="1">
      <alignment horizontal="left" vertical="center" wrapText="1"/>
    </xf>
    <xf numFmtId="0" fontId="20" fillId="7" borderId="1" xfId="19" applyFont="1" applyFill="1" applyBorder="1" applyAlignment="1">
      <alignment horizontal="left" vertical="center" wrapText="1"/>
    </xf>
    <xf numFmtId="0" fontId="20" fillId="7" borderId="5" xfId="19" applyFont="1" applyFill="1" applyBorder="1" applyAlignment="1">
      <alignment horizontal="left" vertical="center" wrapText="1"/>
    </xf>
    <xf numFmtId="0" fontId="16" fillId="7" borderId="12" xfId="19" applyFont="1" applyFill="1" applyBorder="1" applyAlignment="1">
      <alignment horizontal="center" vertical="center" wrapText="1"/>
    </xf>
    <xf numFmtId="0" fontId="16" fillId="7" borderId="4" xfId="19" applyFont="1" applyFill="1" applyBorder="1" applyAlignment="1">
      <alignment horizontal="center" vertical="center"/>
    </xf>
    <xf numFmtId="0" fontId="5" fillId="7" borderId="8"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8" fillId="0" borderId="1" xfId="0" quotePrefix="1" applyFont="1" applyBorder="1" applyAlignment="1">
      <alignment horizontal="center" vertical="center" wrapText="1"/>
    </xf>
    <xf numFmtId="1" fontId="8" fillId="0" borderId="1" xfId="5" applyNumberFormat="1" applyFont="1" applyBorder="1" applyAlignment="1">
      <alignment horizontal="center" vertical="center"/>
    </xf>
    <xf numFmtId="174" fontId="8" fillId="0" borderId="1" xfId="5" applyNumberFormat="1" applyFont="1" applyBorder="1" applyAlignment="1">
      <alignment vertical="center"/>
    </xf>
    <xf numFmtId="4" fontId="42" fillId="0" borderId="1" xfId="0" applyNumberFormat="1" applyFont="1" applyFill="1" applyBorder="1" applyAlignment="1">
      <alignment horizontal="center" vertical="center" wrapText="1"/>
    </xf>
    <xf numFmtId="4" fontId="19" fillId="4" borderId="1" xfId="1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0" fontId="20" fillId="0" borderId="8" xfId="0" applyFont="1" applyFill="1" applyBorder="1" applyAlignment="1">
      <alignment horizontal="right" vertical="center"/>
    </xf>
    <xf numFmtId="0" fontId="42" fillId="0" borderId="1" xfId="0" applyFont="1" applyFill="1" applyBorder="1" applyAlignment="1">
      <alignment horizontal="center" vertical="center"/>
    </xf>
    <xf numFmtId="3" fontId="42" fillId="0" borderId="1" xfId="0" applyNumberFormat="1" applyFont="1" applyFill="1" applyBorder="1" applyAlignment="1">
      <alignment horizontal="center" vertical="center" wrapText="1"/>
    </xf>
    <xf numFmtId="37" fontId="19" fillId="4" borderId="4" xfId="10" applyNumberFormat="1" applyFont="1" applyFill="1" applyBorder="1" applyAlignment="1">
      <alignment horizontal="center" vertical="center"/>
    </xf>
    <xf numFmtId="167" fontId="19" fillId="0" borderId="1" xfId="5" applyFont="1" applyFill="1" applyBorder="1" applyAlignment="1">
      <alignment horizontal="center" vertical="center"/>
    </xf>
    <xf numFmtId="174" fontId="19" fillId="0" borderId="1" xfId="5" applyNumberFormat="1" applyFont="1" applyFill="1" applyBorder="1" applyAlignment="1">
      <alignment horizontal="center" vertical="center"/>
    </xf>
    <xf numFmtId="0" fontId="42" fillId="0" borderId="7" xfId="0" applyFont="1" applyFill="1" applyBorder="1" applyAlignment="1">
      <alignment horizontal="center" vertical="center"/>
    </xf>
    <xf numFmtId="3" fontId="42" fillId="0" borderId="16" xfId="0" applyNumberFormat="1" applyFont="1" applyFill="1" applyBorder="1" applyAlignment="1">
      <alignment horizontal="center" vertical="center" wrapText="1"/>
    </xf>
    <xf numFmtId="3" fontId="19" fillId="4" borderId="16" xfId="10" applyNumberFormat="1" applyFont="1" applyFill="1" applyBorder="1" applyAlignment="1">
      <alignment horizontal="center" vertical="center" wrapText="1"/>
    </xf>
    <xf numFmtId="0" fontId="20" fillId="0" borderId="1" xfId="0" applyFont="1" applyFill="1" applyBorder="1" applyAlignment="1">
      <alignment horizontal="right" vertical="center"/>
    </xf>
    <xf numFmtId="0" fontId="42" fillId="0" borderId="16" xfId="0" applyFont="1" applyFill="1" applyBorder="1" applyAlignment="1">
      <alignment horizontal="center" vertical="center"/>
    </xf>
    <xf numFmtId="37" fontId="19" fillId="0" borderId="1" xfId="10" applyNumberFormat="1" applyFont="1" applyFill="1" applyBorder="1" applyAlignment="1">
      <alignment horizontal="center" vertical="center"/>
    </xf>
    <xf numFmtId="0" fontId="19" fillId="0" borderId="8" xfId="0" applyFont="1" applyFill="1" applyBorder="1" applyAlignment="1">
      <alignment horizontal="center" vertical="center"/>
    </xf>
    <xf numFmtId="4" fontId="42" fillId="0" borderId="16" xfId="0" applyNumberFormat="1" applyFont="1" applyFill="1" applyBorder="1" applyAlignment="1">
      <alignment horizontal="center" vertical="center" wrapText="1"/>
    </xf>
    <xf numFmtId="4" fontId="42" fillId="0" borderId="11" xfId="0" applyNumberFormat="1" applyFont="1" applyFill="1" applyBorder="1" applyAlignment="1">
      <alignment horizontal="center" vertical="center" wrapText="1"/>
    </xf>
    <xf numFmtId="37" fontId="19" fillId="4" borderId="12" xfId="10" applyNumberFormat="1" applyFont="1" applyFill="1" applyBorder="1" applyAlignment="1">
      <alignment horizontal="center" vertical="center"/>
    </xf>
    <xf numFmtId="4" fontId="19" fillId="4" borderId="8" xfId="10" applyNumberFormat="1" applyFont="1" applyFill="1" applyBorder="1" applyAlignment="1">
      <alignment horizontal="center" vertical="center" wrapText="1"/>
    </xf>
    <xf numFmtId="0" fontId="19" fillId="0" borderId="16" xfId="0" applyFont="1" applyFill="1" applyBorder="1" applyAlignment="1">
      <alignment horizontal="center" vertical="center"/>
    </xf>
    <xf numFmtId="174" fontId="42" fillId="0" borderId="1" xfId="5" applyNumberFormat="1" applyFont="1" applyFill="1" applyBorder="1" applyAlignment="1" applyProtection="1">
      <alignment horizontal="center" vertical="center"/>
      <protection locked="0"/>
    </xf>
    <xf numFmtId="174" fontId="42" fillId="0" borderId="16" xfId="5" applyNumberFormat="1" applyFont="1" applyFill="1" applyBorder="1" applyAlignment="1" applyProtection="1">
      <alignment horizontal="center" vertical="center"/>
      <protection locked="0"/>
    </xf>
    <xf numFmtId="174" fontId="29" fillId="0" borderId="11" xfId="0" applyNumberFormat="1" applyFont="1" applyFill="1" applyBorder="1" applyAlignment="1">
      <alignment horizontal="center" vertical="center"/>
    </xf>
    <xf numFmtId="3" fontId="19" fillId="0" borderId="1" xfId="10" applyNumberFormat="1" applyFont="1" applyFill="1" applyBorder="1" applyAlignment="1">
      <alignment horizontal="center" vertical="center" wrapText="1"/>
    </xf>
    <xf numFmtId="37" fontId="19" fillId="0" borderId="17" xfId="10" applyNumberFormat="1" applyFont="1" applyFill="1" applyBorder="1" applyAlignment="1">
      <alignment horizontal="center" vertical="center"/>
    </xf>
    <xf numFmtId="175" fontId="19" fillId="4" borderId="50" xfId="0" applyNumberFormat="1" applyFont="1" applyFill="1" applyBorder="1" applyAlignment="1">
      <alignment horizontal="center" vertical="center" wrapText="1"/>
    </xf>
    <xf numFmtId="37" fontId="19" fillId="4" borderId="53" xfId="10" applyNumberFormat="1" applyFont="1" applyFill="1" applyBorder="1" applyAlignment="1">
      <alignment horizontal="center" vertical="center"/>
    </xf>
    <xf numFmtId="4" fontId="42" fillId="0" borderId="42" xfId="0" applyNumberFormat="1" applyFont="1" applyFill="1" applyBorder="1" applyAlignment="1">
      <alignment horizontal="center" vertical="center" wrapText="1"/>
    </xf>
    <xf numFmtId="4" fontId="42" fillId="0" borderId="5" xfId="0" applyNumberFormat="1" applyFont="1" applyFill="1" applyBorder="1" applyAlignment="1">
      <alignment horizontal="center" vertical="center" wrapText="1"/>
    </xf>
    <xf numFmtId="171" fontId="41" fillId="6" borderId="5" xfId="0" applyNumberFormat="1" applyFont="1" applyFill="1" applyBorder="1" applyAlignment="1">
      <alignment vertical="center"/>
    </xf>
    <xf numFmtId="9" fontId="4" fillId="0" borderId="1" xfId="0" applyNumberFormat="1" applyFont="1" applyFill="1" applyBorder="1" applyAlignment="1">
      <alignment horizontal="center" vertical="center"/>
    </xf>
    <xf numFmtId="10" fontId="41" fillId="9" borderId="1" xfId="0" applyNumberFormat="1" applyFont="1" applyFill="1" applyBorder="1" applyAlignment="1" applyProtection="1">
      <alignment vertical="center"/>
      <protection locked="0"/>
    </xf>
    <xf numFmtId="171" fontId="28" fillId="5" borderId="51" xfId="0" applyNumberFormat="1" applyFont="1" applyFill="1" applyBorder="1" applyAlignment="1">
      <alignment vertical="center"/>
    </xf>
    <xf numFmtId="10" fontId="4" fillId="0" borderId="1" xfId="0" applyNumberFormat="1" applyFont="1" applyFill="1" applyBorder="1" applyAlignment="1">
      <alignment horizontal="center" vertical="center"/>
    </xf>
    <xf numFmtId="171" fontId="4" fillId="0" borderId="2" xfId="0" applyNumberFormat="1" applyFont="1" applyFill="1" applyBorder="1" applyAlignment="1">
      <alignment horizontal="center" vertical="center"/>
    </xf>
    <xf numFmtId="9" fontId="4" fillId="0" borderId="2" xfId="0" applyNumberFormat="1" applyFont="1" applyFill="1" applyBorder="1" applyAlignment="1">
      <alignment horizontal="center" vertical="center"/>
    </xf>
    <xf numFmtId="10" fontId="41" fillId="9" borderId="2" xfId="0" applyNumberFormat="1" applyFont="1" applyFill="1" applyBorder="1" applyAlignment="1" applyProtection="1">
      <alignment vertical="center"/>
      <protection locked="0"/>
    </xf>
    <xf numFmtId="171" fontId="41" fillId="6" borderId="1" xfId="0" applyNumberFormat="1" applyFont="1" applyFill="1" applyBorder="1" applyAlignment="1">
      <alignment vertical="center"/>
    </xf>
    <xf numFmtId="9" fontId="2" fillId="6" borderId="44" xfId="21" applyFont="1" applyFill="1" applyBorder="1" applyAlignment="1">
      <alignment horizontal="center" vertical="center" wrapText="1"/>
    </xf>
    <xf numFmtId="171" fontId="28" fillId="5" borderId="5" xfId="0" applyNumberFormat="1" applyFont="1" applyFill="1" applyBorder="1" applyAlignment="1">
      <alignment vertical="center"/>
    </xf>
    <xf numFmtId="171" fontId="28" fillId="5" borderId="1" xfId="0" applyNumberFormat="1" applyFont="1" applyFill="1" applyBorder="1" applyAlignment="1">
      <alignment vertical="center"/>
    </xf>
    <xf numFmtId="171" fontId="28" fillId="7" borderId="52" xfId="0" applyNumberFormat="1" applyFont="1" applyFill="1" applyBorder="1" applyAlignment="1">
      <alignment vertical="center"/>
    </xf>
    <xf numFmtId="3" fontId="8" fillId="0" borderId="50" xfId="0" applyNumberFormat="1" applyFont="1" applyFill="1" applyBorder="1" applyAlignment="1">
      <alignment horizontal="center" vertical="center" wrapText="1"/>
    </xf>
    <xf numFmtId="4" fontId="8" fillId="0" borderId="50" xfId="0" applyNumberFormat="1" applyFont="1" applyFill="1" applyBorder="1" applyAlignment="1">
      <alignment horizontal="center" vertical="center" wrapText="1"/>
    </xf>
    <xf numFmtId="3" fontId="8" fillId="0" borderId="14" xfId="0" applyNumberFormat="1" applyFont="1" applyFill="1" applyBorder="1" applyAlignment="1">
      <alignment horizontal="center" vertical="center" wrapText="1"/>
    </xf>
    <xf numFmtId="3" fontId="5" fillId="7" borderId="3" xfId="0" applyNumberFormat="1" applyFont="1" applyFill="1" applyBorder="1" applyAlignment="1">
      <alignment horizontal="center" vertical="center"/>
    </xf>
    <xf numFmtId="3" fontId="5" fillId="7" borderId="1" xfId="0" applyNumberFormat="1" applyFont="1" applyFill="1" applyBorder="1" applyAlignment="1">
      <alignment horizontal="center" vertical="center"/>
    </xf>
    <xf numFmtId="3" fontId="44" fillId="7" borderId="1" xfId="19" applyNumberFormat="1" applyFont="1" applyFill="1" applyBorder="1" applyAlignment="1">
      <alignment horizontal="center" vertical="center" wrapText="1"/>
    </xf>
    <xf numFmtId="4" fontId="8" fillId="0" borderId="4" xfId="0" applyNumberFormat="1" applyFont="1" applyFill="1" applyBorder="1" applyAlignment="1">
      <alignment horizontal="center" vertical="center" wrapText="1"/>
    </xf>
    <xf numFmtId="175" fontId="8" fillId="0" borderId="14" xfId="0" applyNumberFormat="1" applyFont="1" applyFill="1" applyBorder="1" applyAlignment="1">
      <alignment horizontal="center" vertical="center" wrapText="1"/>
    </xf>
    <xf numFmtId="175" fontId="8" fillId="0" borderId="3" xfId="0" applyNumberFormat="1" applyFont="1" applyFill="1" applyBorder="1" applyAlignment="1">
      <alignment horizontal="center" vertical="center" wrapText="1"/>
    </xf>
    <xf numFmtId="3" fontId="8" fillId="0" borderId="38" xfId="0" applyNumberFormat="1" applyFont="1" applyFill="1" applyBorder="1" applyAlignment="1">
      <alignment horizontal="center" vertical="center" wrapText="1"/>
    </xf>
    <xf numFmtId="3" fontId="8" fillId="0" borderId="37" xfId="0" applyNumberFormat="1" applyFont="1" applyFill="1" applyBorder="1" applyAlignment="1">
      <alignment horizontal="center" vertical="center" wrapText="1"/>
    </xf>
    <xf numFmtId="3" fontId="29" fillId="0" borderId="11" xfId="0" applyNumberFormat="1" applyFont="1" applyFill="1" applyBorder="1" applyAlignment="1">
      <alignment horizontal="center" vertical="center"/>
    </xf>
    <xf numFmtId="3" fontId="42" fillId="0" borderId="8" xfId="0" applyNumberFormat="1" applyFont="1" applyFill="1" applyBorder="1" applyAlignment="1">
      <alignment horizontal="center" vertical="center" wrapText="1"/>
    </xf>
    <xf numFmtId="10" fontId="42" fillId="0" borderId="16" xfId="24" applyNumberFormat="1" applyFont="1" applyFill="1" applyBorder="1" applyAlignment="1">
      <alignment horizontal="center" vertical="center"/>
    </xf>
    <xf numFmtId="10" fontId="42" fillId="4" borderId="16" xfId="24" applyNumberFormat="1" applyFont="1" applyFill="1" applyBorder="1" applyAlignment="1">
      <alignment horizontal="center" vertical="center"/>
    </xf>
    <xf numFmtId="10" fontId="4" fillId="0" borderId="5" xfId="0" applyNumberFormat="1" applyFont="1" applyFill="1" applyBorder="1" applyAlignment="1">
      <alignment horizontal="center" vertical="center"/>
    </xf>
    <xf numFmtId="9" fontId="4" fillId="0" borderId="5" xfId="0" applyNumberFormat="1" applyFont="1" applyFill="1" applyBorder="1" applyAlignment="1">
      <alignment horizontal="center" vertical="center"/>
    </xf>
    <xf numFmtId="1" fontId="8" fillId="0" borderId="1" xfId="5" applyNumberFormat="1" applyFont="1" applyFill="1" applyBorder="1" applyAlignment="1">
      <alignment horizontal="center" vertical="center"/>
    </xf>
    <xf numFmtId="0" fontId="42" fillId="0" borderId="11" xfId="0" applyFont="1" applyFill="1" applyBorder="1" applyAlignment="1">
      <alignment horizontal="center" vertical="center"/>
    </xf>
    <xf numFmtId="4" fontId="19" fillId="4" borderId="11" xfId="10" applyNumberFormat="1" applyFont="1" applyFill="1" applyBorder="1" applyAlignment="1">
      <alignment horizontal="center" vertical="center" wrapText="1"/>
    </xf>
    <xf numFmtId="4" fontId="42" fillId="0" borderId="20" xfId="0" applyNumberFormat="1" applyFont="1" applyFill="1" applyBorder="1" applyAlignment="1">
      <alignment horizontal="center" vertical="center" wrapText="1"/>
    </xf>
    <xf numFmtId="171" fontId="28" fillId="7" borderId="16" xfId="0" applyNumberFormat="1" applyFont="1" applyFill="1" applyBorder="1" applyAlignment="1">
      <alignment vertical="center"/>
    </xf>
    <xf numFmtId="3" fontId="19" fillId="0" borderId="16" xfId="10" applyNumberFormat="1" applyFont="1" applyFill="1" applyBorder="1" applyAlignment="1">
      <alignment horizontal="center" vertical="center" wrapText="1"/>
    </xf>
    <xf numFmtId="3" fontId="3" fillId="0" borderId="5" xfId="10" applyNumberFormat="1" applyFont="1" applyFill="1" applyBorder="1" applyAlignment="1">
      <alignment horizontal="center" vertical="center" wrapText="1"/>
    </xf>
    <xf numFmtId="3" fontId="45" fillId="3" borderId="4" xfId="0" applyNumberFormat="1"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38" xfId="0" applyFont="1" applyFill="1" applyBorder="1" applyAlignment="1">
      <alignment horizontal="center" vertical="center" wrapText="1"/>
    </xf>
    <xf numFmtId="0" fontId="5" fillId="7" borderId="58" xfId="0" applyFont="1" applyFill="1" applyBorder="1" applyAlignment="1">
      <alignment horizontal="center" vertical="center" wrapText="1"/>
    </xf>
    <xf numFmtId="0" fontId="5" fillId="7" borderId="37"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38" xfId="0" applyFont="1" applyFill="1" applyBorder="1" applyAlignment="1">
      <alignment horizontal="center" vertical="center" wrapText="1"/>
    </xf>
    <xf numFmtId="0" fontId="5" fillId="7" borderId="57" xfId="0" applyFont="1" applyFill="1" applyBorder="1" applyAlignment="1">
      <alignment horizontal="center" vertical="center" wrapText="1"/>
    </xf>
    <xf numFmtId="0" fontId="8" fillId="7" borderId="22" xfId="0" applyFont="1" applyFill="1" applyBorder="1" applyAlignment="1">
      <alignment horizontal="center" vertical="center"/>
    </xf>
    <xf numFmtId="1" fontId="8" fillId="0" borderId="1" xfId="0" applyNumberFormat="1" applyFont="1" applyFill="1" applyBorder="1" applyAlignment="1">
      <alignment horizontal="center" vertical="center"/>
    </xf>
    <xf numFmtId="0" fontId="8" fillId="0" borderId="0" xfId="0" applyFont="1" applyFill="1"/>
    <xf numFmtId="174" fontId="8" fillId="0" borderId="1" xfId="5" applyNumberFormat="1" applyFont="1" applyFill="1" applyBorder="1" applyAlignment="1">
      <alignment horizontal="left" vertical="center"/>
    </xf>
    <xf numFmtId="175" fontId="19" fillId="0" borderId="50" xfId="0" applyNumberFormat="1" applyFont="1" applyFill="1" applyBorder="1" applyAlignment="1">
      <alignment horizontal="center" vertical="center" wrapText="1"/>
    </xf>
    <xf numFmtId="3" fontId="19" fillId="0" borderId="42" xfId="0" applyNumberFormat="1" applyFont="1" applyFill="1" applyBorder="1" applyAlignment="1">
      <alignment horizontal="center" vertical="center" wrapText="1"/>
    </xf>
    <xf numFmtId="3" fontId="19" fillId="0" borderId="5" xfId="0" applyNumberFormat="1" applyFont="1" applyFill="1" applyBorder="1" applyAlignment="1">
      <alignment horizontal="center" vertical="center" wrapText="1"/>
    </xf>
    <xf numFmtId="3" fontId="42" fillId="0" borderId="20" xfId="0" applyNumberFormat="1" applyFont="1" applyFill="1" applyBorder="1" applyAlignment="1">
      <alignment horizontal="center" vertical="center" wrapText="1"/>
    </xf>
    <xf numFmtId="3" fontId="19" fillId="0" borderId="50" xfId="0" applyNumberFormat="1" applyFont="1" applyFill="1" applyBorder="1" applyAlignment="1">
      <alignment horizontal="center" vertical="center" wrapText="1"/>
    </xf>
    <xf numFmtId="4" fontId="19" fillId="0" borderId="42" xfId="0" applyNumberFormat="1" applyFont="1" applyFill="1" applyBorder="1" applyAlignment="1">
      <alignment horizontal="center" vertical="center" wrapText="1"/>
    </xf>
    <xf numFmtId="4" fontId="19" fillId="0" borderId="5" xfId="0" applyNumberFormat="1" applyFont="1" applyFill="1" applyBorder="1" applyAlignment="1">
      <alignment horizontal="center" vertical="center" wrapText="1"/>
    </xf>
    <xf numFmtId="174" fontId="42" fillId="0" borderId="11" xfId="5" applyNumberFormat="1" applyFont="1" applyFill="1" applyBorder="1" applyAlignment="1">
      <alignment horizontal="center" vertical="center"/>
    </xf>
    <xf numFmtId="37" fontId="19" fillId="0" borderId="16" xfId="10" applyNumberFormat="1" applyFont="1" applyFill="1" applyBorder="1" applyAlignment="1">
      <alignment horizontal="center" vertical="center"/>
    </xf>
    <xf numFmtId="174" fontId="29" fillId="0" borderId="11" xfId="3" applyNumberFormat="1" applyFont="1" applyFill="1" applyBorder="1" applyAlignment="1">
      <alignment horizontal="center" vertical="center"/>
    </xf>
    <xf numFmtId="37" fontId="20" fillId="0" borderId="1" xfId="9" applyNumberFormat="1" applyFont="1" applyFill="1" applyBorder="1" applyAlignment="1">
      <alignment horizontal="center" vertical="center"/>
    </xf>
    <xf numFmtId="37" fontId="20" fillId="0" borderId="8" xfId="9" applyNumberFormat="1" applyFont="1" applyFill="1" applyBorder="1" applyAlignment="1">
      <alignment horizontal="center" vertical="center"/>
    </xf>
    <xf numFmtId="3" fontId="19" fillId="0" borderId="16" xfId="0" applyNumberFormat="1" applyFont="1" applyFill="1" applyBorder="1" applyAlignment="1">
      <alignment horizontal="center" vertical="center" wrapText="1"/>
    </xf>
    <xf numFmtId="4" fontId="19" fillId="0" borderId="16" xfId="10" applyNumberFormat="1" applyFont="1" applyFill="1" applyBorder="1" applyAlignment="1">
      <alignment horizontal="center" vertical="center" wrapText="1"/>
    </xf>
    <xf numFmtId="4" fontId="19" fillId="0" borderId="1" xfId="10" applyNumberFormat="1" applyFont="1" applyFill="1" applyBorder="1" applyAlignment="1">
      <alignment horizontal="center" vertical="center" wrapText="1"/>
    </xf>
    <xf numFmtId="4" fontId="19" fillId="0" borderId="11" xfId="10" applyNumberFormat="1" applyFont="1" applyFill="1" applyBorder="1" applyAlignment="1">
      <alignment horizontal="center" vertical="center" wrapText="1"/>
    </xf>
    <xf numFmtId="37" fontId="19" fillId="0" borderId="4" xfId="10" applyNumberFormat="1" applyFont="1" applyFill="1" applyBorder="1" applyAlignment="1">
      <alignment horizontal="center" vertical="center"/>
    </xf>
    <xf numFmtId="37" fontId="19" fillId="0" borderId="12" xfId="10" applyNumberFormat="1" applyFont="1" applyFill="1" applyBorder="1" applyAlignment="1">
      <alignment horizontal="center" vertical="center"/>
    </xf>
    <xf numFmtId="175" fontId="19" fillId="0" borderId="4" xfId="0" applyNumberFormat="1" applyFont="1" applyFill="1" applyBorder="1" applyAlignment="1">
      <alignment horizontal="center" vertical="center" wrapText="1"/>
    </xf>
    <xf numFmtId="3" fontId="19" fillId="0" borderId="1" xfId="0" applyNumberFormat="1" applyFont="1" applyFill="1" applyBorder="1" applyAlignment="1">
      <alignment horizontal="center" vertical="center" wrapText="1"/>
    </xf>
    <xf numFmtId="3" fontId="19" fillId="0" borderId="8" xfId="0" applyNumberFormat="1" applyFont="1" applyFill="1" applyBorder="1" applyAlignment="1">
      <alignment horizontal="center" vertical="center" wrapText="1"/>
    </xf>
    <xf numFmtId="4" fontId="19" fillId="0" borderId="16" xfId="0" applyNumberFormat="1" applyFont="1" applyFill="1" applyBorder="1" applyAlignment="1">
      <alignment horizontal="center" vertical="center" wrapText="1"/>
    </xf>
    <xf numFmtId="3" fontId="19" fillId="0" borderId="8" xfId="10" applyNumberFormat="1" applyFont="1" applyFill="1" applyBorder="1" applyAlignment="1">
      <alignment horizontal="center" vertical="center" wrapText="1"/>
    </xf>
    <xf numFmtId="37" fontId="20" fillId="0" borderId="4" xfId="9" applyNumberFormat="1" applyFont="1" applyFill="1" applyBorder="1" applyAlignment="1">
      <alignment horizontal="center" vertical="center"/>
    </xf>
    <xf numFmtId="37" fontId="20" fillId="0" borderId="43" xfId="9" applyNumberFormat="1" applyFont="1" applyFill="1" applyBorder="1" applyAlignment="1">
      <alignment horizontal="center" vertical="center"/>
    </xf>
    <xf numFmtId="0" fontId="30" fillId="0" borderId="16" xfId="0" applyFont="1" applyFill="1" applyBorder="1" applyAlignment="1">
      <alignment horizontal="center" vertical="center"/>
    </xf>
    <xf numFmtId="3" fontId="30" fillId="0" borderId="16" xfId="10" applyNumberFormat="1" applyFont="1" applyFill="1" applyBorder="1" applyAlignment="1">
      <alignment horizontal="center" vertical="center" wrapText="1"/>
    </xf>
    <xf numFmtId="37" fontId="30" fillId="0" borderId="17" xfId="10" applyNumberFormat="1" applyFont="1" applyFill="1" applyBorder="1" applyAlignment="1">
      <alignment horizontal="center" vertical="center"/>
    </xf>
    <xf numFmtId="4" fontId="19" fillId="4" borderId="5" xfId="0" applyNumberFormat="1" applyFont="1" applyFill="1" applyBorder="1" applyAlignment="1">
      <alignment horizontal="center" vertical="center" wrapText="1"/>
    </xf>
    <xf numFmtId="4" fontId="19" fillId="8" borderId="1" xfId="0" applyNumberFormat="1" applyFont="1" applyFill="1" applyBorder="1" applyAlignment="1">
      <alignment horizontal="center" vertical="center"/>
    </xf>
    <xf numFmtId="3" fontId="19" fillId="4" borderId="1" xfId="10" applyNumberFormat="1" applyFont="1" applyFill="1" applyBorder="1" applyAlignment="1">
      <alignment horizontal="center" vertical="center"/>
    </xf>
    <xf numFmtId="3" fontId="19" fillId="4" borderId="3" xfId="0" applyNumberFormat="1" applyFont="1" applyFill="1" applyBorder="1" applyAlignment="1">
      <alignment horizontal="center" vertical="center" wrapText="1"/>
    </xf>
    <xf numFmtId="175" fontId="19" fillId="4" borderId="1" xfId="10" applyNumberFormat="1" applyFont="1" applyFill="1" applyBorder="1" applyAlignment="1">
      <alignment horizontal="center" vertical="center" wrapText="1"/>
    </xf>
    <xf numFmtId="3" fontId="19" fillId="4" borderId="4" xfId="10" applyNumberFormat="1" applyFont="1" applyFill="1" applyBorder="1" applyAlignment="1">
      <alignment horizontal="center" vertical="center"/>
    </xf>
    <xf numFmtId="10" fontId="3" fillId="0" borderId="5" xfId="21" applyNumberFormat="1" applyFont="1" applyFill="1" applyBorder="1" applyAlignment="1">
      <alignment horizontal="center" vertical="center" wrapText="1"/>
    </xf>
    <xf numFmtId="0" fontId="18" fillId="0" borderId="22" xfId="0" applyFont="1" applyFill="1" applyBorder="1" applyAlignment="1">
      <alignment horizontal="justify" vertical="center" wrapText="1"/>
    </xf>
    <xf numFmtId="0" fontId="18" fillId="0" borderId="22" xfId="0" applyFont="1" applyFill="1" applyBorder="1" applyAlignment="1">
      <alignment horizontal="center" vertical="center" wrapText="1"/>
    </xf>
    <xf numFmtId="0" fontId="18" fillId="0" borderId="21" xfId="0" applyFont="1" applyFill="1" applyBorder="1" applyAlignment="1">
      <alignment horizontal="center" vertical="center" wrapText="1"/>
    </xf>
    <xf numFmtId="10" fontId="42" fillId="4" borderId="42" xfId="24" applyNumberFormat="1" applyFont="1" applyFill="1" applyBorder="1" applyAlignment="1">
      <alignment horizontal="center" vertical="center"/>
    </xf>
    <xf numFmtId="10" fontId="42" fillId="4" borderId="5" xfId="24" applyNumberFormat="1" applyFont="1" applyFill="1" applyBorder="1" applyAlignment="1">
      <alignment horizontal="center" vertical="center"/>
    </xf>
    <xf numFmtId="10" fontId="42" fillId="4" borderId="17" xfId="24" applyNumberFormat="1" applyFont="1" applyFill="1" applyBorder="1" applyAlignment="1">
      <alignment horizontal="center" vertical="center"/>
    </xf>
    <xf numFmtId="10" fontId="42" fillId="4" borderId="4" xfId="24" applyNumberFormat="1" applyFont="1" applyFill="1" applyBorder="1" applyAlignment="1">
      <alignment horizontal="center" vertical="center"/>
    </xf>
    <xf numFmtId="0" fontId="5" fillId="7" borderId="24" xfId="0" applyFont="1" applyFill="1" applyBorder="1" applyAlignment="1">
      <alignment horizontal="center" vertical="center" wrapText="1"/>
    </xf>
    <xf numFmtId="0" fontId="5" fillId="7" borderId="51" xfId="0" applyFont="1" applyFill="1" applyBorder="1" applyAlignment="1">
      <alignment horizontal="center" vertical="center" wrapText="1"/>
    </xf>
    <xf numFmtId="171" fontId="4" fillId="0" borderId="5" xfId="0" applyNumberFormat="1" applyFont="1" applyFill="1" applyBorder="1" applyAlignment="1">
      <alignment horizontal="center" vertical="center"/>
    </xf>
    <xf numFmtId="171" fontId="4" fillId="0" borderId="1" xfId="0" applyNumberFormat="1" applyFont="1" applyFill="1" applyBorder="1" applyAlignment="1">
      <alignment horizontal="center" vertical="center"/>
    </xf>
    <xf numFmtId="0" fontId="18" fillId="0" borderId="15" xfId="0" applyFont="1" applyFill="1" applyBorder="1" applyAlignment="1">
      <alignment horizontal="justify" vertical="center" wrapText="1"/>
    </xf>
    <xf numFmtId="0" fontId="18" fillId="0" borderId="3" xfId="0" applyFont="1" applyFill="1" applyBorder="1" applyAlignment="1">
      <alignment horizontal="center" vertical="center" wrapText="1"/>
    </xf>
    <xf numFmtId="0" fontId="18" fillId="0" borderId="3" xfId="0" applyFont="1" applyFill="1" applyBorder="1" applyAlignment="1">
      <alignment horizontal="justify" vertical="center" wrapText="1"/>
    </xf>
    <xf numFmtId="0" fontId="18" fillId="0" borderId="10" xfId="0" applyFont="1" applyFill="1" applyBorder="1" applyAlignment="1">
      <alignment horizontal="center" vertical="center" wrapText="1"/>
    </xf>
    <xf numFmtId="3" fontId="42" fillId="0" borderId="66" xfId="0" applyNumberFormat="1" applyFont="1" applyFill="1" applyBorder="1" applyAlignment="1">
      <alignment horizontal="center" vertical="center" wrapText="1"/>
    </xf>
    <xf numFmtId="4" fontId="19" fillId="0" borderId="66" xfId="10" applyNumberFormat="1" applyFont="1" applyFill="1" applyBorder="1" applyAlignment="1">
      <alignment horizontal="center" vertical="center" wrapText="1"/>
    </xf>
    <xf numFmtId="37" fontId="19" fillId="0" borderId="67" xfId="10" applyNumberFormat="1" applyFont="1" applyFill="1" applyBorder="1" applyAlignment="1">
      <alignment horizontal="center" vertical="center"/>
    </xf>
    <xf numFmtId="37" fontId="30" fillId="0" borderId="16" xfId="10" applyNumberFormat="1" applyFont="1" applyFill="1" applyBorder="1" applyAlignment="1">
      <alignment horizontal="center" vertical="center"/>
    </xf>
    <xf numFmtId="3" fontId="30" fillId="0" borderId="16" xfId="0" applyNumberFormat="1" applyFont="1" applyFill="1" applyBorder="1" applyAlignment="1">
      <alignment horizontal="center" vertical="center" wrapText="1"/>
    </xf>
    <xf numFmtId="9" fontId="5" fillId="0" borderId="0" xfId="21" applyNumberFormat="1" applyFont="1" applyFill="1" applyAlignment="1">
      <alignment horizontal="center"/>
    </xf>
    <xf numFmtId="1" fontId="8" fillId="0" borderId="1" xfId="5" applyNumberFormat="1" applyFont="1" applyFill="1" applyBorder="1" applyAlignment="1" applyProtection="1">
      <alignment horizontal="center" vertical="center"/>
      <protection locked="0"/>
    </xf>
    <xf numFmtId="4" fontId="19" fillId="0" borderId="7" xfId="10" applyNumberFormat="1" applyFont="1" applyFill="1" applyBorder="1" applyAlignment="1">
      <alignment horizontal="center" vertical="center" wrapText="1"/>
    </xf>
    <xf numFmtId="37" fontId="19" fillId="0" borderId="53" xfId="10" applyNumberFormat="1" applyFont="1" applyFill="1" applyBorder="1" applyAlignment="1">
      <alignment horizontal="center" vertical="center"/>
    </xf>
    <xf numFmtId="37" fontId="30" fillId="0" borderId="1" xfId="10" applyNumberFormat="1"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justify" vertical="center" wrapText="1"/>
    </xf>
    <xf numFmtId="0" fontId="3" fillId="0" borderId="15" xfId="0" applyFont="1" applyFill="1" applyBorder="1" applyAlignment="1">
      <alignment horizontal="justify" vertical="top" wrapText="1"/>
    </xf>
    <xf numFmtId="0" fontId="5" fillId="0" borderId="0" xfId="0" applyFont="1" applyFill="1"/>
    <xf numFmtId="1" fontId="8" fillId="0" borderId="1" xfId="0" applyNumberFormat="1" applyFont="1" applyFill="1" applyBorder="1" applyAlignment="1" applyProtection="1">
      <alignment horizontal="center" vertical="center"/>
      <protection locked="0"/>
    </xf>
    <xf numFmtId="3" fontId="45" fillId="0" borderId="5" xfId="1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3" fontId="8" fillId="0" borderId="5"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0" fontId="16" fillId="7" borderId="4" xfId="19" applyFont="1" applyFill="1" applyBorder="1" applyAlignment="1">
      <alignment horizontal="center" vertical="center" wrapText="1"/>
    </xf>
    <xf numFmtId="0" fontId="5" fillId="7" borderId="3" xfId="0" applyFont="1" applyFill="1" applyBorder="1" applyAlignment="1" applyProtection="1">
      <alignment horizontal="center" vertical="center" wrapText="1"/>
      <protection locked="0"/>
    </xf>
    <xf numFmtId="0" fontId="5" fillId="7" borderId="13" xfId="0" applyFont="1" applyFill="1" applyBorder="1" applyAlignment="1" applyProtection="1">
      <alignment horizontal="center" vertical="center" wrapText="1"/>
      <protection locked="0"/>
    </xf>
    <xf numFmtId="0" fontId="5" fillId="7" borderId="58" xfId="0" applyFont="1" applyFill="1" applyBorder="1" applyAlignment="1" applyProtection="1">
      <alignment horizontal="center" vertical="center" wrapText="1"/>
      <protection locked="0"/>
    </xf>
    <xf numFmtId="0" fontId="5" fillId="7" borderId="36" xfId="0" applyFont="1" applyFill="1" applyBorder="1" applyAlignment="1" applyProtection="1">
      <alignment horizontal="center" vertical="center" wrapText="1"/>
      <protection locked="0"/>
    </xf>
    <xf numFmtId="0" fontId="5" fillId="7" borderId="22" xfId="0" applyFont="1" applyFill="1" applyBorder="1" applyAlignment="1" applyProtection="1">
      <alignment horizontal="center" vertical="center" wrapText="1"/>
      <protection locked="0"/>
    </xf>
    <xf numFmtId="0" fontId="5" fillId="7" borderId="37" xfId="0" applyFont="1" applyFill="1" applyBorder="1" applyAlignment="1" applyProtection="1">
      <alignment horizontal="center" vertical="center" wrapText="1"/>
      <protection locked="0"/>
    </xf>
    <xf numFmtId="0" fontId="5" fillId="7" borderId="65" xfId="0" applyFont="1" applyFill="1" applyBorder="1" applyAlignment="1" applyProtection="1">
      <alignment horizontal="center" vertical="center" wrapText="1"/>
      <protection locked="0"/>
    </xf>
    <xf numFmtId="0" fontId="5" fillId="7" borderId="21" xfId="0" applyFont="1" applyFill="1" applyBorder="1" applyAlignment="1" applyProtection="1">
      <alignment horizontal="center" vertical="center" wrapText="1"/>
      <protection locked="0"/>
    </xf>
    <xf numFmtId="0" fontId="5" fillId="7" borderId="57"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0" fontId="5" fillId="7" borderId="10" xfId="0" applyFont="1" applyFill="1" applyBorder="1" applyAlignment="1" applyProtection="1">
      <alignment horizontal="center" vertical="center" wrapText="1"/>
      <protection locked="0"/>
    </xf>
    <xf numFmtId="0" fontId="5" fillId="7" borderId="11" xfId="0" applyFont="1" applyFill="1" applyBorder="1" applyAlignment="1" applyProtection="1">
      <alignment horizontal="center" vertical="center" wrapText="1"/>
      <protection locked="0"/>
    </xf>
    <xf numFmtId="0" fontId="5" fillId="7" borderId="12" xfId="0" applyFont="1" applyFill="1" applyBorder="1" applyAlignment="1" applyProtection="1">
      <alignment horizontal="center" vertical="center" wrapText="1"/>
      <protection locked="0"/>
    </xf>
    <xf numFmtId="0" fontId="11" fillId="7" borderId="8"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34" xfId="0" applyFont="1" applyFill="1" applyBorder="1" applyAlignment="1">
      <alignment horizontal="center" vertical="center" wrapText="1"/>
    </xf>
    <xf numFmtId="0" fontId="36" fillId="0" borderId="23" xfId="0" applyFont="1" applyFill="1" applyBorder="1" applyAlignment="1">
      <alignment horizontal="center"/>
    </xf>
    <xf numFmtId="0" fontId="36" fillId="0" borderId="24" xfId="0" applyFont="1" applyFill="1" applyBorder="1" applyAlignment="1">
      <alignment horizontal="center"/>
    </xf>
    <xf numFmtId="0" fontId="36" fillId="0" borderId="25" xfId="0" applyFont="1" applyFill="1" applyBorder="1" applyAlignment="1">
      <alignment horizontal="center"/>
    </xf>
    <xf numFmtId="0" fontId="36" fillId="0" borderId="26" xfId="0" applyFont="1" applyFill="1" applyBorder="1" applyAlignment="1">
      <alignment horizontal="center"/>
    </xf>
    <xf numFmtId="0" fontId="36" fillId="0" borderId="0" xfId="0" applyFont="1" applyFill="1" applyBorder="1" applyAlignment="1">
      <alignment horizontal="center"/>
    </xf>
    <xf numFmtId="0" fontId="36" fillId="0" borderId="9" xfId="0" applyFont="1" applyFill="1" applyBorder="1" applyAlignment="1">
      <alignment horizontal="center"/>
    </xf>
    <xf numFmtId="0" fontId="0" fillId="0" borderId="0" xfId="0" applyFill="1" applyAlignment="1">
      <alignment horizontal="center"/>
    </xf>
    <xf numFmtId="0" fontId="11" fillId="7" borderId="0" xfId="0" applyFont="1" applyFill="1" applyBorder="1" applyAlignment="1">
      <alignment horizontal="left" vertical="center" wrapText="1"/>
    </xf>
    <xf numFmtId="0" fontId="11" fillId="7" borderId="9" xfId="0" applyFont="1" applyFill="1" applyBorder="1" applyAlignment="1">
      <alignment horizontal="left" vertical="center" wrapText="1"/>
    </xf>
    <xf numFmtId="0" fontId="11" fillId="7" borderId="14" xfId="0" applyFont="1" applyFill="1" applyBorder="1" applyAlignment="1">
      <alignment horizontal="center" vertical="center" wrapText="1"/>
    </xf>
    <xf numFmtId="0" fontId="11" fillId="7" borderId="32" xfId="0" applyFont="1" applyFill="1" applyBorder="1" applyAlignment="1">
      <alignment horizontal="center" vertical="center" wrapText="1"/>
    </xf>
    <xf numFmtId="0" fontId="11" fillId="7" borderId="33"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5" fillId="4" borderId="43"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8"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xf numFmtId="0" fontId="5" fillId="7" borderId="3"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37" xfId="0" applyFont="1" applyFill="1" applyBorder="1" applyAlignment="1">
      <alignment horizontal="center" vertical="center" wrapText="1"/>
    </xf>
    <xf numFmtId="0" fontId="11" fillId="0" borderId="30" xfId="0" applyFont="1" applyFill="1" applyBorder="1" applyAlignment="1">
      <alignment horizontal="right" vertical="center"/>
    </xf>
    <xf numFmtId="0" fontId="6" fillId="0" borderId="30" xfId="0" applyFont="1" applyFill="1" applyBorder="1" applyAlignment="1">
      <alignment horizontal="right" vertical="center"/>
    </xf>
    <xf numFmtId="0" fontId="6" fillId="0" borderId="31" xfId="0" applyFont="1" applyFill="1" applyBorder="1" applyAlignment="1">
      <alignment horizontal="right" vertical="center"/>
    </xf>
    <xf numFmtId="0" fontId="5" fillId="7" borderId="1" xfId="0" applyFont="1" applyFill="1" applyBorder="1" applyAlignment="1">
      <alignment horizontal="center" vertical="center"/>
    </xf>
    <xf numFmtId="0" fontId="5" fillId="7" borderId="1" xfId="0" applyFont="1" applyFill="1" applyBorder="1" applyAlignment="1">
      <alignment horizontal="left" vertical="center"/>
    </xf>
    <xf numFmtId="49" fontId="25" fillId="0" borderId="1" xfId="0" applyNumberFormat="1" applyFont="1" applyFill="1" applyBorder="1" applyAlignment="1">
      <alignment horizontal="justify" vertical="center" wrapText="1"/>
    </xf>
    <xf numFmtId="49" fontId="25" fillId="0" borderId="1" xfId="0" applyNumberFormat="1" applyFont="1" applyFill="1" applyBorder="1" applyAlignment="1">
      <alignment horizontal="justify" vertical="center"/>
    </xf>
    <xf numFmtId="49" fontId="31" fillId="0" borderId="1" xfId="0" applyNumberFormat="1" applyFont="1" applyFill="1" applyBorder="1" applyAlignment="1">
      <alignment horizontal="center" vertical="center"/>
    </xf>
    <xf numFmtId="10" fontId="25" fillId="0" borderId="1" xfId="24" applyNumberFormat="1" applyFont="1" applyFill="1" applyBorder="1" applyAlignment="1">
      <alignment horizontal="center" vertical="center" wrapText="1"/>
    </xf>
    <xf numFmtId="10" fontId="25" fillId="0" borderId="1" xfId="24" applyNumberFormat="1" applyFont="1" applyFill="1" applyBorder="1" applyAlignment="1">
      <alignment horizontal="center" vertical="center"/>
    </xf>
    <xf numFmtId="10" fontId="25" fillId="0" borderId="1" xfId="24" applyNumberFormat="1" applyFont="1" applyFill="1" applyBorder="1" applyAlignment="1">
      <alignment horizontal="left" vertical="center" wrapText="1"/>
    </xf>
    <xf numFmtId="10" fontId="25" fillId="0" borderId="1" xfId="24" applyNumberFormat="1" applyFont="1" applyFill="1" applyBorder="1" applyAlignment="1">
      <alignment horizontal="left" vertical="center"/>
    </xf>
    <xf numFmtId="49" fontId="25"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xf>
    <xf numFmtId="49" fontId="31" fillId="0" borderId="3" xfId="0" applyNumberFormat="1"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0" fontId="25" fillId="0" borderId="2" xfId="0" applyFont="1" applyFill="1" applyBorder="1" applyAlignment="1">
      <alignment vertical="center" wrapText="1"/>
    </xf>
    <xf numFmtId="0" fontId="25" fillId="0" borderId="22" xfId="0" applyFont="1" applyFill="1" applyBorder="1" applyAlignment="1">
      <alignment vertical="center" wrapText="1"/>
    </xf>
    <xf numFmtId="0" fontId="25" fillId="0" borderId="5" xfId="0" applyFont="1" applyFill="1" applyBorder="1" applyAlignment="1">
      <alignment vertical="center" wrapText="1"/>
    </xf>
    <xf numFmtId="49" fontId="31" fillId="0" borderId="1" xfId="0" applyNumberFormat="1" applyFont="1" applyFill="1" applyBorder="1" applyAlignment="1">
      <alignment horizontal="justify" vertical="center"/>
    </xf>
    <xf numFmtId="49" fontId="25" fillId="0" borderId="1" xfId="24" applyNumberFormat="1" applyFont="1" applyFill="1" applyBorder="1" applyAlignment="1">
      <alignment horizontal="left" vertical="center" wrapText="1"/>
    </xf>
    <xf numFmtId="49" fontId="25" fillId="0" borderId="1" xfId="24" applyNumberFormat="1" applyFont="1" applyFill="1" applyBorder="1" applyAlignment="1">
      <alignment horizontal="left" vertical="center"/>
    </xf>
    <xf numFmtId="0" fontId="25" fillId="0" borderId="1"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18" xfId="0" applyFont="1" applyFill="1" applyBorder="1" applyAlignment="1">
      <alignment horizontal="center" vertical="center" wrapText="1"/>
    </xf>
    <xf numFmtId="49" fontId="25" fillId="0" borderId="1" xfId="0" applyNumberFormat="1" applyFont="1" applyFill="1" applyBorder="1" applyAlignment="1">
      <alignment horizontal="justify" vertical="top" wrapText="1"/>
    </xf>
    <xf numFmtId="49" fontId="25" fillId="0" borderId="1" xfId="0" applyNumberFormat="1" applyFont="1" applyFill="1" applyBorder="1" applyAlignment="1">
      <alignment horizontal="justify" vertical="top"/>
    </xf>
    <xf numFmtId="0" fontId="31" fillId="0" borderId="1" xfId="0" applyFont="1" applyFill="1" applyBorder="1" applyAlignment="1">
      <alignment horizontal="center" vertical="center" wrapText="1"/>
    </xf>
    <xf numFmtId="0" fontId="31" fillId="0" borderId="1" xfId="0" applyFont="1" applyFill="1" applyBorder="1" applyAlignment="1">
      <alignment horizontal="justify" vertical="center" wrapText="1"/>
    </xf>
    <xf numFmtId="0" fontId="31" fillId="0" borderId="1" xfId="0" applyFont="1" applyFill="1" applyBorder="1" applyAlignment="1">
      <alignment horizontal="justify" vertical="center"/>
    </xf>
    <xf numFmtId="0" fontId="25" fillId="0" borderId="1"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22" fillId="0" borderId="0" xfId="0" applyFont="1" applyFill="1" applyAlignment="1">
      <alignment horizontal="right" vertical="center"/>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5" fillId="7" borderId="46" xfId="0" applyFont="1" applyFill="1" applyBorder="1" applyAlignment="1">
      <alignment horizontal="center" vertical="center"/>
    </xf>
    <xf numFmtId="0" fontId="5" fillId="7" borderId="24"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61" xfId="0" applyFont="1" applyFill="1" applyBorder="1" applyAlignment="1">
      <alignment horizontal="center" vertical="center"/>
    </xf>
    <xf numFmtId="0" fontId="5" fillId="7" borderId="60" xfId="0" applyFont="1" applyFill="1" applyBorder="1" applyAlignment="1">
      <alignment horizontal="center" vertical="center"/>
    </xf>
    <xf numFmtId="0" fontId="4" fillId="0" borderId="47"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5" fillId="7" borderId="62" xfId="0" applyFont="1" applyFill="1" applyBorder="1" applyAlignment="1">
      <alignment horizontal="center" vertical="center"/>
    </xf>
    <xf numFmtId="0" fontId="5" fillId="7" borderId="59" xfId="0" applyFont="1" applyFill="1" applyBorder="1" applyAlignment="1">
      <alignment horizontal="center" vertical="center"/>
    </xf>
    <xf numFmtId="0" fontId="4" fillId="0" borderId="49"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7" borderId="4" xfId="0" applyFont="1" applyFill="1" applyBorder="1" applyAlignment="1">
      <alignment horizontal="center"/>
    </xf>
    <xf numFmtId="0" fontId="5" fillId="0" borderId="15" xfId="0" applyFont="1" applyFill="1" applyBorder="1" applyAlignment="1">
      <alignment horizontal="center" vertical="center" wrapText="1"/>
    </xf>
    <xf numFmtId="0" fontId="3" fillId="7" borderId="26" xfId="0" applyFont="1" applyFill="1" applyBorder="1" applyAlignment="1" applyProtection="1">
      <alignment horizontal="center" vertical="center" wrapText="1"/>
      <protection locked="0"/>
    </xf>
    <xf numFmtId="0" fontId="3" fillId="7" borderId="0" xfId="0" applyFont="1" applyFill="1" applyBorder="1" applyAlignment="1" applyProtection="1">
      <alignment horizontal="center" vertical="center" wrapText="1"/>
      <protection locked="0"/>
    </xf>
    <xf numFmtId="0" fontId="3" fillId="7" borderId="9" xfId="0" applyFont="1" applyFill="1" applyBorder="1" applyAlignment="1" applyProtection="1">
      <alignment horizontal="center" vertical="center" wrapText="1"/>
      <protection locked="0"/>
    </xf>
    <xf numFmtId="0" fontId="3" fillId="7" borderId="28" xfId="0" applyFont="1" applyFill="1" applyBorder="1" applyAlignment="1" applyProtection="1">
      <alignment horizontal="center" vertical="center" wrapText="1"/>
      <protection locked="0"/>
    </xf>
    <xf numFmtId="0" fontId="3" fillId="7" borderId="29" xfId="0" applyFont="1" applyFill="1" applyBorder="1" applyAlignment="1" applyProtection="1">
      <alignment horizontal="center" vertical="center" wrapText="1"/>
      <protection locked="0"/>
    </xf>
    <xf numFmtId="0" fontId="3" fillId="7" borderId="35" xfId="0" applyFont="1" applyFill="1" applyBorder="1" applyAlignment="1" applyProtection="1">
      <alignment horizontal="center" vertical="center" wrapText="1"/>
      <protection locked="0"/>
    </xf>
    <xf numFmtId="0" fontId="0" fillId="0" borderId="15" xfId="0" applyFill="1" applyBorder="1" applyAlignment="1">
      <alignment horizontal="center"/>
    </xf>
    <xf numFmtId="0" fontId="0" fillId="0" borderId="3" xfId="0" applyFill="1" applyBorder="1" applyAlignment="1">
      <alignment horizontal="center"/>
    </xf>
    <xf numFmtId="0" fontId="0" fillId="0" borderId="16" xfId="0" applyFill="1" applyBorder="1" applyAlignment="1">
      <alignment horizontal="center"/>
    </xf>
    <xf numFmtId="0" fontId="0" fillId="0" borderId="1" xfId="0" applyFill="1" applyBorder="1" applyAlignment="1">
      <alignment horizontal="center"/>
    </xf>
    <xf numFmtId="0" fontId="0" fillId="0" borderId="17" xfId="0" applyFill="1" applyBorder="1" applyAlignment="1">
      <alignment horizontal="center"/>
    </xf>
    <xf numFmtId="0" fontId="0" fillId="0" borderId="4" xfId="0" applyFill="1" applyBorder="1" applyAlignment="1">
      <alignment horizontal="center"/>
    </xf>
    <xf numFmtId="0" fontId="19" fillId="7" borderId="59" xfId="0" applyFont="1" applyFill="1" applyBorder="1" applyAlignment="1">
      <alignment horizontal="left" vertical="center"/>
    </xf>
    <xf numFmtId="0" fontId="19" fillId="7" borderId="60" xfId="0" applyFont="1" applyFill="1" applyBorder="1" applyAlignment="1">
      <alignment horizontal="left" vertical="center"/>
    </xf>
    <xf numFmtId="0" fontId="19" fillId="7" borderId="63" xfId="0" applyFont="1" applyFill="1" applyBorder="1" applyAlignment="1">
      <alignment horizontal="left" vertical="center"/>
    </xf>
    <xf numFmtId="0" fontId="11" fillId="7" borderId="1"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43" xfId="0" applyFont="1" applyFill="1" applyBorder="1" applyAlignment="1">
      <alignment horizontal="center" vertical="center" wrapText="1"/>
    </xf>
    <xf numFmtId="0" fontId="11" fillId="7" borderId="30" xfId="0" applyFont="1" applyFill="1" applyBorder="1" applyAlignment="1">
      <alignment horizontal="center" vertical="center" wrapText="1"/>
    </xf>
    <xf numFmtId="0" fontId="5" fillId="7" borderId="36"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53"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2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2" xfId="0" applyFont="1" applyFill="1" applyBorder="1" applyAlignment="1">
      <alignment horizontal="justify" vertical="center" wrapText="1"/>
    </xf>
    <xf numFmtId="0" fontId="31" fillId="0" borderId="22" xfId="0" applyFont="1" applyFill="1" applyBorder="1" applyAlignment="1">
      <alignment horizontal="justify" vertical="center" wrapText="1"/>
    </xf>
    <xf numFmtId="0" fontId="31" fillId="0" borderId="5" xfId="0" applyFont="1" applyFill="1" applyBorder="1" applyAlignment="1">
      <alignment horizontal="justify" vertical="center" wrapText="1"/>
    </xf>
    <xf numFmtId="49" fontId="31" fillId="0" borderId="1" xfId="0" applyNumberFormat="1" applyFont="1" applyFill="1" applyBorder="1" applyAlignment="1">
      <alignment horizontal="justify" vertical="center" wrapText="1"/>
    </xf>
    <xf numFmtId="0" fontId="2" fillId="6" borderId="10" xfId="16" applyFont="1" applyFill="1" applyBorder="1" applyAlignment="1">
      <alignment horizontal="center" vertical="center" wrapText="1"/>
    </xf>
    <xf numFmtId="0" fontId="2" fillId="6" borderId="12" xfId="16" applyFont="1" applyFill="1" applyBorder="1" applyAlignment="1">
      <alignment horizontal="center" vertical="center" wrapText="1"/>
    </xf>
    <xf numFmtId="0" fontId="2" fillId="6" borderId="17" xfId="16" applyFont="1" applyFill="1" applyBorder="1" applyAlignment="1">
      <alignment horizontal="center" vertical="center" wrapText="1"/>
    </xf>
    <xf numFmtId="0" fontId="2" fillId="6" borderId="4" xfId="16" applyFont="1" applyFill="1" applyBorder="1" applyAlignment="1">
      <alignment horizontal="center" vertical="center" wrapText="1"/>
    </xf>
    <xf numFmtId="0" fontId="2" fillId="6" borderId="37" xfId="16" applyFont="1" applyFill="1" applyBorder="1" applyAlignment="1">
      <alignment horizontal="center" vertical="center" wrapText="1"/>
    </xf>
    <xf numFmtId="9" fontId="2" fillId="7" borderId="36" xfId="23" applyNumberFormat="1" applyFont="1" applyFill="1" applyBorder="1" applyAlignment="1" applyProtection="1">
      <alignment horizontal="center" vertical="center" wrapText="1"/>
      <protection locked="0"/>
    </xf>
    <xf numFmtId="9" fontId="2" fillId="7" borderId="68" xfId="23" applyNumberFormat="1" applyFont="1" applyFill="1" applyBorder="1" applyAlignment="1" applyProtection="1">
      <alignment horizontal="center" vertical="center" wrapText="1"/>
      <protection locked="0"/>
    </xf>
    <xf numFmtId="0" fontId="43"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5" xfId="0" applyFont="1" applyBorder="1" applyAlignment="1">
      <alignment horizontal="center" vertical="center" wrapText="1"/>
    </xf>
    <xf numFmtId="171" fontId="2" fillId="7" borderId="2" xfId="23" applyNumberFormat="1" applyFont="1" applyFill="1" applyBorder="1" applyAlignment="1" applyProtection="1">
      <alignment horizontal="center" vertical="center" wrapText="1"/>
      <protection locked="0"/>
    </xf>
    <xf numFmtId="171" fontId="2" fillId="7" borderId="37" xfId="23" applyNumberFormat="1" applyFont="1" applyFill="1" applyBorder="1" applyAlignment="1" applyProtection="1">
      <alignment horizontal="center" vertical="center" wrapText="1"/>
      <protection locked="0"/>
    </xf>
    <xf numFmtId="9" fontId="2" fillId="7" borderId="1" xfId="23" applyFont="1" applyFill="1" applyBorder="1" applyAlignment="1" applyProtection="1">
      <alignment horizontal="center" vertical="center" wrapText="1"/>
      <protection locked="0"/>
    </xf>
    <xf numFmtId="171" fontId="2" fillId="7" borderId="64" xfId="23" applyNumberFormat="1" applyFont="1" applyFill="1" applyBorder="1" applyAlignment="1" applyProtection="1">
      <alignment horizontal="center" vertical="center" wrapText="1"/>
      <protection locked="0"/>
    </xf>
    <xf numFmtId="171" fontId="2" fillId="7" borderId="50" xfId="23" applyNumberFormat="1" applyFont="1" applyFill="1" applyBorder="1" applyAlignment="1" applyProtection="1">
      <alignment horizontal="center" vertical="center" wrapText="1"/>
      <protection locked="0"/>
    </xf>
    <xf numFmtId="171" fontId="2" fillId="7" borderId="5" xfId="23" applyNumberFormat="1" applyFont="1" applyFill="1" applyBorder="1" applyAlignment="1" applyProtection="1">
      <alignment horizontal="center" vertical="center" wrapText="1"/>
      <protection locked="0"/>
    </xf>
    <xf numFmtId="10" fontId="2" fillId="8" borderId="5" xfId="0" applyNumberFormat="1" applyFont="1" applyFill="1" applyBorder="1" applyAlignment="1" applyProtection="1">
      <alignment horizontal="center" vertical="center" wrapText="1"/>
      <protection locked="0"/>
    </xf>
    <xf numFmtId="10" fontId="2" fillId="8" borderId="1" xfId="0" applyNumberFormat="1" applyFont="1" applyFill="1" applyBorder="1" applyAlignment="1" applyProtection="1">
      <alignment horizontal="center" vertical="center" wrapText="1"/>
      <protection locked="0"/>
    </xf>
    <xf numFmtId="10" fontId="2" fillId="8" borderId="2" xfId="0" applyNumberFormat="1" applyFont="1" applyFill="1" applyBorder="1" applyAlignment="1" applyProtection="1">
      <alignment horizontal="center" vertical="center" wrapText="1"/>
      <protection locked="0"/>
    </xf>
    <xf numFmtId="10" fontId="2" fillId="8" borderId="22" xfId="0" applyNumberFormat="1" applyFont="1" applyFill="1" applyBorder="1" applyAlignment="1" applyProtection="1">
      <alignment horizontal="center" vertical="center" wrapText="1"/>
      <protection locked="0"/>
    </xf>
    <xf numFmtId="10" fontId="2" fillId="8" borderId="45" xfId="0" applyNumberFormat="1" applyFont="1" applyFill="1" applyBorder="1" applyAlignment="1" applyProtection="1">
      <alignment horizontal="center" vertical="center" wrapText="1"/>
      <protection locked="0"/>
    </xf>
    <xf numFmtId="10" fontId="2" fillId="8" borderId="50" xfId="0" applyNumberFormat="1"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171" fontId="2" fillId="7" borderId="1" xfId="23" applyNumberFormat="1" applyFont="1" applyFill="1" applyBorder="1" applyAlignment="1" applyProtection="1">
      <alignment horizontal="center" vertical="center" wrapText="1"/>
      <protection locked="0"/>
    </xf>
    <xf numFmtId="9" fontId="2" fillId="7" borderId="5" xfId="23" applyFont="1" applyFill="1" applyBorder="1" applyAlignment="1" applyProtection="1">
      <alignment horizontal="center" vertical="center" wrapText="1"/>
      <protection locked="0"/>
    </xf>
    <xf numFmtId="0" fontId="16" fillId="0" borderId="18"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2" fillId="6" borderId="3" xfId="16" applyFont="1" applyFill="1" applyBorder="1" applyAlignment="1">
      <alignment horizontal="center" vertical="center" wrapText="1"/>
    </xf>
    <xf numFmtId="0" fontId="4" fillId="0" borderId="15" xfId="16" applyBorder="1"/>
    <xf numFmtId="0" fontId="4" fillId="0" borderId="3" xfId="16" applyBorder="1"/>
    <xf numFmtId="0" fontId="4" fillId="0" borderId="16" xfId="16" applyBorder="1"/>
    <xf numFmtId="0" fontId="4" fillId="0" borderId="1" xfId="16" applyBorder="1"/>
    <xf numFmtId="0" fontId="4" fillId="0" borderId="17" xfId="16" applyBorder="1"/>
    <xf numFmtId="0" fontId="4" fillId="0" borderId="4" xfId="16" applyBorder="1"/>
    <xf numFmtId="0" fontId="23" fillId="6" borderId="3"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2" fillId="6" borderId="36" xfId="16" applyFont="1" applyFill="1" applyBorder="1" applyAlignment="1">
      <alignment horizontal="center" vertical="center" wrapText="1"/>
    </xf>
    <xf numFmtId="0" fontId="16" fillId="6" borderId="14" xfId="16" applyFont="1" applyFill="1" applyBorder="1" applyAlignment="1">
      <alignment horizontal="center" vertical="center" wrapText="1"/>
    </xf>
    <xf numFmtId="0" fontId="16" fillId="6" borderId="39" xfId="16" applyFont="1" applyFill="1" applyBorder="1" applyAlignment="1">
      <alignment horizontal="center" vertical="center" wrapText="1"/>
    </xf>
    <xf numFmtId="0" fontId="2" fillId="6" borderId="23" xfId="16" applyFont="1" applyFill="1" applyBorder="1" applyAlignment="1">
      <alignment horizontal="center" vertical="center" wrapText="1"/>
    </xf>
    <xf numFmtId="0" fontId="2" fillId="6" borderId="28" xfId="16" applyFont="1" applyFill="1" applyBorder="1" applyAlignment="1">
      <alignment horizontal="center" vertical="center" wrapText="1"/>
    </xf>
    <xf numFmtId="0" fontId="43" fillId="0" borderId="1" xfId="0" applyFont="1" applyBorder="1" applyAlignment="1">
      <alignment horizontal="center" vertical="center" wrapText="1"/>
    </xf>
    <xf numFmtId="0" fontId="4" fillId="0" borderId="15" xfId="16" applyFont="1" applyFill="1" applyBorder="1" applyAlignment="1">
      <alignment horizontal="center" vertical="center" wrapText="1"/>
    </xf>
    <xf numFmtId="0" fontId="4" fillId="0" borderId="16" xfId="16" applyFont="1" applyFill="1" applyBorder="1" applyAlignment="1">
      <alignment horizontal="center" vertical="center" wrapText="1"/>
    </xf>
    <xf numFmtId="0" fontId="4" fillId="0" borderId="19" xfId="16"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3" fontId="4" fillId="0" borderId="36" xfId="0" applyNumberFormat="1" applyFont="1" applyFill="1" applyBorder="1" applyAlignment="1">
      <alignment horizontal="center" vertical="center" wrapText="1"/>
    </xf>
    <xf numFmtId="3" fontId="4" fillId="0" borderId="22"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wrapText="1"/>
    </xf>
    <xf numFmtId="0" fontId="0" fillId="0" borderId="56" xfId="0" applyBorder="1" applyAlignment="1">
      <alignment horizontal="center" vertical="center"/>
    </xf>
    <xf numFmtId="0" fontId="18" fillId="0" borderId="25"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35" xfId="0" applyFont="1" applyFill="1" applyBorder="1" applyAlignment="1">
      <alignment horizontal="center" vertical="center" wrapText="1"/>
    </xf>
    <xf numFmtId="3" fontId="40" fillId="0" borderId="36" xfId="0" applyNumberFormat="1" applyFont="1" applyFill="1" applyBorder="1" applyAlignment="1">
      <alignment horizontal="center" vertical="center" wrapText="1"/>
    </xf>
    <xf numFmtId="3" fontId="40" fillId="0" borderId="22" xfId="0" applyNumberFormat="1" applyFont="1" applyFill="1" applyBorder="1" applyAlignment="1">
      <alignment horizontal="center" vertical="center" wrapText="1"/>
    </xf>
    <xf numFmtId="3" fontId="40" fillId="0" borderId="37"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3" fontId="8" fillId="0" borderId="3"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3" fontId="8" fillId="0" borderId="4" xfId="0" applyNumberFormat="1" applyFont="1" applyFill="1" applyBorder="1" applyAlignment="1">
      <alignment horizontal="center" vertical="center" wrapText="1"/>
    </xf>
    <xf numFmtId="0" fontId="18" fillId="0" borderId="39"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53" xfId="0" applyFont="1" applyFill="1" applyBorder="1" applyAlignment="1">
      <alignment horizontal="center" vertical="center" wrapText="1"/>
    </xf>
    <xf numFmtId="0" fontId="12" fillId="0" borderId="0" xfId="19" applyFont="1" applyAlignment="1">
      <alignment horizontal="right"/>
    </xf>
    <xf numFmtId="0" fontId="16" fillId="7" borderId="42" xfId="19" applyFont="1" applyFill="1" applyBorder="1" applyAlignment="1">
      <alignment horizontal="center" vertical="center" wrapText="1"/>
    </xf>
    <xf numFmtId="0" fontId="16" fillId="7" borderId="5" xfId="19" applyFont="1" applyFill="1" applyBorder="1" applyAlignment="1">
      <alignment horizontal="center" vertical="center" wrapText="1"/>
    </xf>
    <xf numFmtId="0" fontId="16" fillId="7" borderId="16" xfId="19" applyFont="1" applyFill="1" applyBorder="1" applyAlignment="1">
      <alignment horizontal="center" vertical="center" wrapText="1"/>
    </xf>
    <xf numFmtId="0" fontId="16" fillId="7" borderId="1" xfId="19" applyFont="1" applyFill="1" applyBorder="1" applyAlignment="1">
      <alignment horizontal="center" vertical="center" wrapText="1"/>
    </xf>
    <xf numFmtId="0" fontId="16" fillId="7" borderId="17" xfId="19" applyFont="1" applyFill="1" applyBorder="1" applyAlignment="1">
      <alignment horizontal="center" vertical="center" wrapText="1"/>
    </xf>
    <xf numFmtId="0" fontId="16" fillId="7" borderId="4" xfId="19" applyFont="1" applyFill="1" applyBorder="1" applyAlignment="1">
      <alignment horizontal="center" vertical="center" wrapText="1"/>
    </xf>
    <xf numFmtId="0" fontId="2" fillId="7" borderId="46"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2" fillId="7" borderId="0" xfId="0" applyFont="1" applyFill="1" applyBorder="1" applyAlignment="1">
      <alignment horizontal="center" vertical="center" wrapText="1"/>
    </xf>
    <xf numFmtId="0" fontId="2" fillId="7" borderId="40" xfId="0" applyFont="1" applyFill="1" applyBorder="1" applyAlignment="1">
      <alignment horizontal="center" vertical="center" wrapText="1"/>
    </xf>
    <xf numFmtId="0" fontId="2" fillId="7" borderId="45" xfId="0" applyFont="1" applyFill="1" applyBorder="1" applyAlignment="1">
      <alignment horizontal="center" vertical="center" wrapText="1"/>
    </xf>
    <xf numFmtId="0" fontId="2" fillId="7" borderId="27" xfId="0" applyFont="1" applyFill="1" applyBorder="1" applyAlignment="1">
      <alignment horizontal="center" vertical="center" wrapText="1"/>
    </xf>
    <xf numFmtId="0" fontId="2" fillId="7" borderId="38" xfId="0" applyFont="1" applyFill="1" applyBorder="1" applyAlignment="1">
      <alignment horizontal="center" vertical="center" wrapText="1"/>
    </xf>
    <xf numFmtId="0" fontId="2" fillId="7" borderId="29" xfId="0" applyFont="1" applyFill="1" applyBorder="1" applyAlignment="1">
      <alignment horizontal="center" vertical="center" wrapText="1"/>
    </xf>
    <xf numFmtId="0" fontId="2" fillId="7" borderId="41" xfId="0" applyFont="1" applyFill="1" applyBorder="1" applyAlignment="1">
      <alignment horizontal="center" vertical="center" wrapText="1"/>
    </xf>
    <xf numFmtId="176" fontId="0" fillId="0" borderId="20" xfId="0" applyNumberForma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4" fillId="0" borderId="4" xfId="0" applyFont="1" applyBorder="1" applyAlignment="1">
      <alignment horizontal="center" vertical="center" wrapText="1"/>
    </xf>
    <xf numFmtId="3" fontId="8" fillId="0" borderId="5" xfId="0" applyNumberFormat="1" applyFont="1" applyFill="1" applyBorder="1" applyAlignment="1">
      <alignment horizontal="center" vertical="center" wrapText="1"/>
    </xf>
    <xf numFmtId="0" fontId="0" fillId="0" borderId="55" xfId="0" applyBorder="1" applyAlignment="1">
      <alignment horizontal="center" vertical="center"/>
    </xf>
    <xf numFmtId="0" fontId="16" fillId="7" borderId="20" xfId="19" applyFont="1" applyFill="1" applyBorder="1" applyAlignment="1">
      <alignment horizontal="center" vertical="center" wrapText="1"/>
    </xf>
    <xf numFmtId="0" fontId="16" fillId="7" borderId="14" xfId="19" applyFont="1" applyFill="1" applyBorder="1" applyAlignment="1">
      <alignment horizontal="center" vertical="center" wrapText="1"/>
    </xf>
    <xf numFmtId="0" fontId="16" fillId="7" borderId="32" xfId="19" applyFont="1" applyFill="1" applyBorder="1" applyAlignment="1">
      <alignment horizontal="center" vertical="center" wrapText="1"/>
    </xf>
    <xf numFmtId="0" fontId="4" fillId="0" borderId="15" xfId="19" applyBorder="1" applyAlignment="1">
      <alignment horizontal="center"/>
    </xf>
    <xf numFmtId="0" fontId="4" fillId="0" borderId="3" xfId="19" applyBorder="1" applyAlignment="1">
      <alignment horizontal="center"/>
    </xf>
    <xf numFmtId="0" fontId="4" fillId="0" borderId="16" xfId="19" applyBorder="1" applyAlignment="1">
      <alignment horizontal="center"/>
    </xf>
    <xf numFmtId="0" fontId="4" fillId="0" borderId="1" xfId="19" applyBorder="1" applyAlignment="1">
      <alignment horizontal="center"/>
    </xf>
    <xf numFmtId="0" fontId="4" fillId="0" borderId="17" xfId="19" applyBorder="1" applyAlignment="1">
      <alignment horizontal="center"/>
    </xf>
    <xf numFmtId="0" fontId="4" fillId="0" borderId="4" xfId="19" applyBorder="1" applyAlignment="1">
      <alignment horizontal="center"/>
    </xf>
    <xf numFmtId="0" fontId="33" fillId="7" borderId="3" xfId="19" applyFont="1" applyFill="1" applyBorder="1" applyAlignment="1">
      <alignment horizontal="center" vertical="center" wrapText="1"/>
    </xf>
    <xf numFmtId="0" fontId="33" fillId="7" borderId="10" xfId="19" applyFont="1" applyFill="1" applyBorder="1" applyAlignment="1">
      <alignment horizontal="center" vertical="center" wrapText="1"/>
    </xf>
    <xf numFmtId="0" fontId="33" fillId="7" borderId="1" xfId="19" applyFont="1" applyFill="1" applyBorder="1" applyAlignment="1">
      <alignment horizontal="center" vertical="center" wrapText="1"/>
    </xf>
    <xf numFmtId="0" fontId="33" fillId="7" borderId="11" xfId="19" applyFont="1" applyFill="1" applyBorder="1" applyAlignment="1">
      <alignment horizontal="center" vertical="center" wrapText="1"/>
    </xf>
    <xf numFmtId="0" fontId="34" fillId="7" borderId="1" xfId="19" applyFont="1" applyFill="1" applyBorder="1" applyAlignment="1">
      <alignment horizontal="center" vertical="center" wrapText="1"/>
    </xf>
    <xf numFmtId="0" fontId="34" fillId="7" borderId="11" xfId="19" applyFont="1" applyFill="1" applyBorder="1" applyAlignment="1">
      <alignment horizontal="center" vertical="center" wrapText="1"/>
    </xf>
    <xf numFmtId="0" fontId="34" fillId="7" borderId="4" xfId="19" applyFont="1" applyFill="1" applyBorder="1" applyAlignment="1">
      <alignment horizontal="center" vertical="center" wrapText="1"/>
    </xf>
    <xf numFmtId="0" fontId="33" fillId="7" borderId="4" xfId="19" applyFont="1" applyFill="1" applyBorder="1" applyAlignment="1">
      <alignment horizontal="center" vertical="center" wrapText="1"/>
    </xf>
    <xf numFmtId="0" fontId="34" fillId="7" borderId="12" xfId="19" applyFont="1" applyFill="1" applyBorder="1" applyAlignment="1">
      <alignment horizontal="center" vertical="center" wrapText="1"/>
    </xf>
    <xf numFmtId="4" fontId="19" fillId="0" borderId="1" xfId="0" applyNumberFormat="1" applyFont="1" applyFill="1" applyBorder="1" applyAlignment="1">
      <alignment horizontal="center" vertical="center" wrapText="1"/>
    </xf>
    <xf numFmtId="3" fontId="19" fillId="0" borderId="5" xfId="10" applyNumberFormat="1" applyFont="1" applyFill="1" applyBorder="1" applyAlignment="1">
      <alignment horizontal="center" vertical="center" wrapText="1"/>
    </xf>
    <xf numFmtId="3" fontId="45" fillId="0" borderId="4" xfId="0"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49" fontId="31" fillId="0" borderId="1" xfId="0" applyNumberFormat="1" applyFont="1" applyFill="1" applyBorder="1" applyAlignment="1">
      <alignment horizontal="justify" vertical="top" wrapText="1"/>
    </xf>
    <xf numFmtId="49" fontId="31" fillId="0" borderId="1" xfId="0" applyNumberFormat="1" applyFont="1" applyFill="1" applyBorder="1" applyAlignment="1">
      <alignment horizontal="justify" vertical="top"/>
    </xf>
    <xf numFmtId="0" fontId="47" fillId="7" borderId="0" xfId="0" applyFont="1" applyFill="1" applyBorder="1" applyAlignment="1">
      <alignment horizontal="right" vertical="center"/>
    </xf>
    <xf numFmtId="49" fontId="31" fillId="0" borderId="65" xfId="16" applyNumberFormat="1" applyFont="1" applyFill="1" applyBorder="1" applyAlignment="1">
      <alignment horizontal="justify" vertical="top" wrapText="1"/>
    </xf>
    <xf numFmtId="49" fontId="31" fillId="0" borderId="20" xfId="16" applyNumberFormat="1" applyFont="1" applyFill="1" applyBorder="1" applyAlignment="1">
      <alignment horizontal="justify" vertical="top" wrapText="1"/>
    </xf>
    <xf numFmtId="49" fontId="25" fillId="0" borderId="18" xfId="16" applyNumberFormat="1" applyFont="1" applyFill="1" applyBorder="1" applyAlignment="1">
      <alignment horizontal="justify" vertical="top" wrapText="1"/>
    </xf>
    <xf numFmtId="49" fontId="25" fillId="0" borderId="20" xfId="16" applyNumberFormat="1" applyFont="1" applyFill="1" applyBorder="1" applyAlignment="1">
      <alignment horizontal="justify" vertical="top" wrapText="1"/>
    </xf>
    <xf numFmtId="49" fontId="25" fillId="0" borderId="21" xfId="16" applyNumberFormat="1" applyFont="1" applyFill="1" applyBorder="1" applyAlignment="1">
      <alignment horizontal="justify" vertical="top"/>
    </xf>
    <xf numFmtId="49" fontId="25" fillId="0" borderId="11" xfId="0" applyNumberFormat="1" applyFont="1" applyFill="1" applyBorder="1" applyAlignment="1">
      <alignment horizontal="left" vertical="top" wrapText="1"/>
    </xf>
    <xf numFmtId="49" fontId="25" fillId="0" borderId="11" xfId="0" applyNumberFormat="1" applyFont="1" applyFill="1" applyBorder="1" applyAlignment="1">
      <alignment horizontal="left" vertical="top"/>
    </xf>
    <xf numFmtId="49" fontId="25" fillId="0" borderId="18" xfId="0" applyNumberFormat="1" applyFont="1" applyFill="1" applyBorder="1" applyAlignment="1">
      <alignment horizontal="left" vertical="top" wrapText="1"/>
    </xf>
    <xf numFmtId="49" fontId="25" fillId="0" borderId="20" xfId="0" applyNumberFormat="1" applyFont="1" applyFill="1" applyBorder="1" applyAlignment="1">
      <alignment horizontal="left" vertical="top"/>
    </xf>
    <xf numFmtId="49" fontId="25" fillId="0" borderId="21" xfId="0" applyNumberFormat="1" applyFont="1" applyFill="1" applyBorder="1" applyAlignment="1">
      <alignment vertical="top" wrapText="1"/>
    </xf>
    <xf numFmtId="49" fontId="25" fillId="0" borderId="20" xfId="0" applyNumberFormat="1" applyFont="1" applyFill="1" applyBorder="1" applyAlignment="1">
      <alignment vertical="top"/>
    </xf>
    <xf numFmtId="49" fontId="25" fillId="0" borderId="18" xfId="0" applyNumberFormat="1" applyFont="1" applyFill="1" applyBorder="1" applyAlignment="1">
      <alignment vertical="top" wrapText="1"/>
    </xf>
    <xf numFmtId="0" fontId="4" fillId="0" borderId="36" xfId="16" applyFont="1" applyFill="1" applyBorder="1" applyAlignment="1">
      <alignment horizontal="center" vertical="center" wrapText="1"/>
    </xf>
    <xf numFmtId="0" fontId="4" fillId="0" borderId="5" xfId="16" applyFont="1" applyFill="1" applyBorder="1" applyAlignment="1">
      <alignment horizontal="center" vertical="center" wrapText="1"/>
    </xf>
    <xf numFmtId="0" fontId="4" fillId="0" borderId="2" xfId="16" applyFont="1" applyFill="1" applyBorder="1" applyAlignment="1">
      <alignment horizontal="center" vertical="center" wrapText="1"/>
    </xf>
    <xf numFmtId="0" fontId="4" fillId="0" borderId="22" xfId="16" applyFont="1" applyFill="1" applyBorder="1" applyAlignment="1">
      <alignment horizontal="center" vertical="center" wrapText="1"/>
    </xf>
    <xf numFmtId="0" fontId="4" fillId="0" borderId="1" xfId="16" applyFont="1" applyFill="1" applyBorder="1" applyAlignment="1">
      <alignment horizontal="center" vertical="center" wrapText="1"/>
    </xf>
    <xf numFmtId="0" fontId="4" fillId="0" borderId="42" xfId="16" applyFont="1" applyFill="1" applyBorder="1" applyAlignment="1">
      <alignment horizontal="center" vertical="center" wrapText="1"/>
    </xf>
    <xf numFmtId="0" fontId="43" fillId="0" borderId="16" xfId="0" applyFont="1" applyFill="1" applyBorder="1" applyAlignment="1">
      <alignment horizontal="center" vertical="center" wrapText="1"/>
    </xf>
    <xf numFmtId="10" fontId="4" fillId="0" borderId="3" xfId="0" applyNumberFormat="1" applyFont="1" applyFill="1" applyBorder="1" applyAlignment="1">
      <alignment horizontal="center" vertical="center"/>
    </xf>
    <xf numFmtId="170" fontId="8" fillId="0" borderId="4" xfId="0" applyNumberFormat="1" applyFont="1" applyFill="1" applyBorder="1" applyAlignment="1">
      <alignment horizontal="center" vertical="center" wrapText="1"/>
    </xf>
    <xf numFmtId="3" fontId="36" fillId="0" borderId="1" xfId="0" applyNumberFormat="1" applyFont="1" applyFill="1" applyBorder="1" applyAlignment="1">
      <alignment horizontal="center" vertical="center"/>
    </xf>
    <xf numFmtId="3" fontId="36" fillId="0" borderId="3" xfId="0" applyNumberFormat="1" applyFont="1" applyFill="1" applyBorder="1" applyAlignment="1">
      <alignment horizontal="center" vertical="center"/>
    </xf>
    <xf numFmtId="4" fontId="36" fillId="0" borderId="3" xfId="0" applyNumberFormat="1" applyFont="1" applyFill="1" applyBorder="1" applyAlignment="1">
      <alignment horizontal="center" vertical="center"/>
    </xf>
    <xf numFmtId="3" fontId="36" fillId="0" borderId="5" xfId="0" applyNumberFormat="1" applyFont="1" applyFill="1" applyBorder="1" applyAlignment="1">
      <alignment horizontal="center" vertical="center"/>
    </xf>
    <xf numFmtId="3" fontId="36" fillId="0" borderId="22" xfId="0" applyNumberFormat="1" applyFont="1" applyFill="1" applyBorder="1" applyAlignment="1">
      <alignment horizontal="center" vertical="center"/>
    </xf>
    <xf numFmtId="41" fontId="24" fillId="0" borderId="0" xfId="34" applyFont="1" applyFill="1" applyAlignment="1">
      <alignment vertical="center"/>
    </xf>
  </cellXfs>
  <cellStyles count="49">
    <cellStyle name="Coma 2" xfId="1" xr:uid="{00000000-0005-0000-0000-000000000000}"/>
    <cellStyle name="Coma 2 2" xfId="2" xr:uid="{00000000-0005-0000-0000-000001000000}"/>
    <cellStyle name="Millares" xfId="3" builtinId="3"/>
    <cellStyle name="Millares [0] 2" xfId="34" xr:uid="{C4806B7E-C0C2-4EA2-8F0B-5CB06F9B9D5D}"/>
    <cellStyle name="Millares [0] 3 2" xfId="35" xr:uid="{5FD62F21-ADE4-495B-B7C0-11F9FD7F4931}"/>
    <cellStyle name="Millares [0] 3 4 4" xfId="36" xr:uid="{45048A62-5B90-41C8-B02E-1E4C608572BE}"/>
    <cellStyle name="Millares 10" xfId="37" xr:uid="{1C5D77C0-4623-4066-80E3-D486FC811339}"/>
    <cellStyle name="Millares 2" xfId="4" xr:uid="{00000000-0005-0000-0000-000003000000}"/>
    <cellStyle name="Millares 2 2" xfId="5" xr:uid="{00000000-0005-0000-0000-000004000000}"/>
    <cellStyle name="Millares 2 2 2" xfId="38" xr:uid="{5EA52AF3-91BC-4FCE-A60A-E14AA9A43CCD}"/>
    <cellStyle name="Millares 2 5" xfId="39" xr:uid="{A8A438F9-D16C-4D50-B097-E3BED42DE541}"/>
    <cellStyle name="Millares 2 5 2" xfId="40" xr:uid="{6A6DC751-65B2-4E4D-884C-DC1EBB028C77}"/>
    <cellStyle name="Millares 3" xfId="6" xr:uid="{00000000-0005-0000-0000-000005000000}"/>
    <cellStyle name="Millares 3 2" xfId="7" xr:uid="{00000000-0005-0000-0000-000006000000}"/>
    <cellStyle name="Millares 4" xfId="8" xr:uid="{00000000-0005-0000-0000-000007000000}"/>
    <cellStyle name="Moneda" xfId="9" builtinId="4"/>
    <cellStyle name="Moneda [0] 2" xfId="41" xr:uid="{3546BBBF-9C31-4F57-9980-2C91E08D6224}"/>
    <cellStyle name="Moneda 11" xfId="42" xr:uid="{AA24872B-EA25-40E2-944B-8C68F9BB9985}"/>
    <cellStyle name="Moneda 2" xfId="10" xr:uid="{00000000-0005-0000-0000-000009000000}"/>
    <cellStyle name="Moneda 2 2" xfId="11" xr:uid="{00000000-0005-0000-0000-00000A000000}"/>
    <cellStyle name="Moneda 2 2 2" xfId="12" xr:uid="{00000000-0005-0000-0000-00000B000000}"/>
    <cellStyle name="Moneda 2 3" xfId="13" xr:uid="{00000000-0005-0000-0000-00000C000000}"/>
    <cellStyle name="Moneda 2 3 2" xfId="27" xr:uid="{00000000-0005-0000-0000-00000D000000}"/>
    <cellStyle name="Moneda 2 3 2 2" xfId="31" xr:uid="{00000000-0005-0000-0000-00000E000000}"/>
    <cellStyle name="Moneda 2 3 2 2 2" xfId="43" xr:uid="{BCAEA65F-C109-43A9-91F4-04B659010407}"/>
    <cellStyle name="Moneda 2 3 3" xfId="29" xr:uid="{00000000-0005-0000-0000-00000F000000}"/>
    <cellStyle name="Moneda 2 3 3 2" xfId="33" xr:uid="{00000000-0005-0000-0000-000010000000}"/>
    <cellStyle name="Moneda 2 3 4" xfId="30" xr:uid="{00000000-0005-0000-0000-000011000000}"/>
    <cellStyle name="Moneda 2 4" xfId="44" xr:uid="{0B7E7796-B1B4-468C-80F4-C441ACFE0B68}"/>
    <cellStyle name="Moneda 3" xfId="14" xr:uid="{00000000-0005-0000-0000-000012000000}"/>
    <cellStyle name="Moneda 3 2" xfId="28" xr:uid="{00000000-0005-0000-0000-000013000000}"/>
    <cellStyle name="Moneda 3 2 2" xfId="32" xr:uid="{00000000-0005-0000-0000-000014000000}"/>
    <cellStyle name="Moneda 4" xfId="15" xr:uid="{00000000-0005-0000-0000-000015000000}"/>
    <cellStyle name="Moneda 5" xfId="45" xr:uid="{C947BF75-3DC0-4106-BC7E-2D1ECB1E7ED5}"/>
    <cellStyle name="Normal" xfId="0" builtinId="0"/>
    <cellStyle name="Normal 2" xfId="16" xr:uid="{00000000-0005-0000-0000-000017000000}"/>
    <cellStyle name="Normal 2 10" xfId="17" xr:uid="{00000000-0005-0000-0000-000018000000}"/>
    <cellStyle name="Normal 3" xfId="18" xr:uid="{00000000-0005-0000-0000-000019000000}"/>
    <cellStyle name="Normal 3 2" xfId="19" xr:uid="{00000000-0005-0000-0000-00001A000000}"/>
    <cellStyle name="Normal 4" xfId="46" xr:uid="{1B4D1645-EFF1-419D-9D6E-C2105A4F4289}"/>
    <cellStyle name="Normal 4 2" xfId="20" xr:uid="{00000000-0005-0000-0000-00001B000000}"/>
    <cellStyle name="Porcentaje" xfId="21" builtinId="5"/>
    <cellStyle name="Porcentaje 2" xfId="24" xr:uid="{00000000-0005-0000-0000-00001D000000}"/>
    <cellStyle name="Porcentaje 2 2" xfId="47" xr:uid="{14504311-AC24-4586-B4BB-7D3C71D4C6D3}"/>
    <cellStyle name="Porcentaje 2 3" xfId="48" xr:uid="{2E861E8A-A49B-4F25-A574-850C71247814}"/>
    <cellStyle name="Porcentaje 3" xfId="25" xr:uid="{00000000-0005-0000-0000-00001E000000}"/>
    <cellStyle name="Porcentaje 4" xfId="26" xr:uid="{00000000-0005-0000-0000-00001F000000}"/>
    <cellStyle name="Porcentual 2" xfId="22" xr:uid="{00000000-0005-0000-0000-000020000000}"/>
    <cellStyle name="Porcentual 2 2" xfId="23" xr:uid="{00000000-0005-0000-0000-000021000000}"/>
  </cellStyles>
  <dxfs count="0"/>
  <tableStyles count="0" defaultTableStyle="TableStyleMedium9" defaultPivotStyle="PivotStyleLight16"/>
  <colors>
    <mruColors>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148590</xdr:colOff>
      <xdr:row>1</xdr:row>
      <xdr:rowOff>236220</xdr:rowOff>
    </xdr:from>
    <xdr:to>
      <xdr:col>4</xdr:col>
      <xdr:colOff>1234440</xdr:colOff>
      <xdr:row>4</xdr:row>
      <xdr:rowOff>320040</xdr:rowOff>
    </xdr:to>
    <xdr:pic>
      <xdr:nvPicPr>
        <xdr:cNvPr id="15579" name="Picture 110">
          <a:extLst>
            <a:ext uri="{FF2B5EF4-FFF2-40B4-BE49-F238E27FC236}">
              <a16:creationId xmlns:a16="http://schemas.microsoft.com/office/drawing/2014/main" id="{00000000-0008-0000-0000-0000DB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83230" y="510540"/>
          <a:ext cx="1695450" cy="1287780"/>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248478</xdr:colOff>
      <xdr:row>0</xdr:row>
      <xdr:rowOff>192215</xdr:rowOff>
    </xdr:from>
    <xdr:to>
      <xdr:col>3</xdr:col>
      <xdr:colOff>579783</xdr:colOff>
      <xdr:row>2</xdr:row>
      <xdr:rowOff>302117</xdr:rowOff>
    </xdr:to>
    <xdr:pic>
      <xdr:nvPicPr>
        <xdr:cNvPr id="9967" name="Imagen 2">
          <a:extLst>
            <a:ext uri="{FF2B5EF4-FFF2-40B4-BE49-F238E27FC236}">
              <a16:creationId xmlns:a16="http://schemas.microsoft.com/office/drawing/2014/main" id="{00000000-0008-0000-0100-0000EF26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8478" y="192215"/>
          <a:ext cx="2802283" cy="979576"/>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200025</xdr:rowOff>
    </xdr:from>
    <xdr:to>
      <xdr:col>1</xdr:col>
      <xdr:colOff>323850</xdr:colOff>
      <xdr:row>2</xdr:row>
      <xdr:rowOff>299358</xdr:rowOff>
    </xdr:to>
    <xdr:pic>
      <xdr:nvPicPr>
        <xdr:cNvPr id="10971" name="Imagen 2">
          <a:extLst>
            <a:ext uri="{FF2B5EF4-FFF2-40B4-BE49-F238E27FC236}">
              <a16:creationId xmlns:a16="http://schemas.microsoft.com/office/drawing/2014/main" id="{00000000-0008-0000-0200-0000DB2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200025"/>
          <a:ext cx="949779" cy="902154"/>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415193</xdr:colOff>
      <xdr:row>0</xdr:row>
      <xdr:rowOff>0</xdr:rowOff>
    </xdr:from>
    <xdr:to>
      <xdr:col>1</xdr:col>
      <xdr:colOff>609136</xdr:colOff>
      <xdr:row>3</xdr:row>
      <xdr:rowOff>61058</xdr:rowOff>
    </xdr:to>
    <xdr:pic>
      <xdr:nvPicPr>
        <xdr:cNvPr id="2" name="Imagen 1">
          <a:extLst>
            <a:ext uri="{FF2B5EF4-FFF2-40B4-BE49-F238E27FC236}">
              <a16:creationId xmlns:a16="http://schemas.microsoft.com/office/drawing/2014/main" id="{6A120075-26A4-4449-B5A3-61EEAE925505}"/>
            </a:ext>
          </a:extLst>
        </xdr:cNvPr>
        <xdr:cNvPicPr>
          <a:picLocks noChangeAspect="1"/>
        </xdr:cNvPicPr>
      </xdr:nvPicPr>
      <xdr:blipFill>
        <a:blip xmlns:r="http://schemas.openxmlformats.org/officeDocument/2006/relationships" r:embed="rId1"/>
        <a:stretch>
          <a:fillRect/>
        </a:stretch>
      </xdr:blipFill>
      <xdr:spPr>
        <a:xfrm>
          <a:off x="415193" y="0"/>
          <a:ext cx="951058" cy="6472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15"/>
  <sheetViews>
    <sheetView topLeftCell="I8" zoomScale="50" zoomScaleNormal="50" workbookViewId="0">
      <selection activeCell="T14" sqref="T14"/>
    </sheetView>
  </sheetViews>
  <sheetFormatPr baseColWidth="10" defaultColWidth="11.42578125" defaultRowHeight="15" x14ac:dyDescent="0.25"/>
  <cols>
    <col min="1" max="1" width="11.42578125" style="1"/>
    <col min="2" max="2" width="8.85546875" style="1" customWidth="1"/>
    <col min="3" max="3" width="26.7109375" style="1" customWidth="1"/>
    <col min="4" max="4" width="8.85546875" style="1" customWidth="1"/>
    <col min="5" max="5" width="27.140625" style="1" customWidth="1"/>
    <col min="6" max="6" width="9.5703125" style="1" customWidth="1"/>
    <col min="7" max="7" width="22" style="1" customWidth="1"/>
    <col min="8" max="8" width="15.28515625" style="1" customWidth="1"/>
    <col min="9" max="9" width="11.7109375" style="1" customWidth="1"/>
    <col min="10" max="10" width="10.28515625" style="22" customWidth="1"/>
    <col min="11" max="11" width="10" style="33" customWidth="1"/>
    <col min="12" max="12" width="15.28515625" style="32" customWidth="1"/>
    <col min="13" max="13" width="15.28515625" style="22" customWidth="1"/>
    <col min="14" max="14" width="9.28515625" style="33" customWidth="1"/>
    <col min="15" max="15" width="15.28515625" style="33" customWidth="1"/>
    <col min="16" max="18" width="15.28515625" style="32" customWidth="1"/>
    <col min="19" max="19" width="12.7109375" style="32" customWidth="1"/>
    <col min="20" max="20" width="7.85546875" style="33" customWidth="1"/>
    <col min="21" max="21" width="12.7109375" style="33" customWidth="1"/>
    <col min="22" max="22" width="14.28515625" style="32" customWidth="1"/>
    <col min="23" max="23" width="11.7109375" style="32" customWidth="1"/>
    <col min="24" max="24" width="12.7109375" style="32" customWidth="1"/>
    <col min="25" max="25" width="11.140625" style="32" customWidth="1"/>
    <col min="26" max="26" width="0.140625" style="33" customWidth="1"/>
    <col min="27" max="27" width="8.7109375" style="33" customWidth="1"/>
    <col min="28" max="31" width="12.7109375" style="32" hidden="1" customWidth="1"/>
    <col min="32" max="32" width="12.7109375" style="33" hidden="1" customWidth="1"/>
    <col min="33" max="33" width="10.7109375" style="33" customWidth="1"/>
    <col min="34" max="38" width="12.7109375" style="33" hidden="1" customWidth="1"/>
    <col min="39" max="40" width="10" style="1" customWidth="1"/>
    <col min="41" max="41" width="10.85546875" style="1" customWidth="1"/>
    <col min="42" max="42" width="10.140625" style="1" customWidth="1"/>
    <col min="43" max="44" width="11.7109375" style="1" customWidth="1"/>
    <col min="45" max="58" width="11.7109375" style="1" hidden="1" customWidth="1"/>
    <col min="59" max="59" width="80.5703125" style="1" customWidth="1"/>
    <col min="60" max="60" width="12.7109375" style="1" customWidth="1"/>
    <col min="61" max="61" width="12.5703125" style="1" customWidth="1"/>
    <col min="62" max="62" width="83.85546875" style="1" customWidth="1"/>
    <col min="63" max="63" width="18.7109375" style="1" customWidth="1"/>
    <col min="64" max="16384" width="11.42578125" style="1"/>
  </cols>
  <sheetData>
    <row r="1" spans="1:63" ht="21" customHeight="1" thickBot="1" x14ac:dyDescent="0.3">
      <c r="B1" s="4"/>
      <c r="C1" s="4"/>
      <c r="D1" s="4"/>
      <c r="E1" s="4"/>
      <c r="F1" s="4"/>
      <c r="G1" s="4"/>
      <c r="H1" s="4"/>
      <c r="I1" s="4"/>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4"/>
      <c r="AN1" s="4"/>
      <c r="AO1" s="4"/>
      <c r="AP1" s="4"/>
      <c r="AQ1" s="4"/>
      <c r="AR1" s="4"/>
      <c r="AS1" s="4"/>
      <c r="AT1" s="4"/>
      <c r="AU1" s="4"/>
      <c r="AV1" s="4"/>
      <c r="AW1" s="4"/>
    </row>
    <row r="2" spans="1:63" ht="38.25" customHeight="1" x14ac:dyDescent="0.25">
      <c r="B2" s="251"/>
      <c r="C2" s="252"/>
      <c r="D2" s="252"/>
      <c r="E2" s="252"/>
      <c r="F2" s="252"/>
      <c r="G2" s="253"/>
      <c r="H2" s="260" t="s">
        <v>0</v>
      </c>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c r="AV2" s="261"/>
      <c r="AW2" s="262"/>
    </row>
    <row r="3" spans="1:63" ht="28.5" customHeight="1" x14ac:dyDescent="0.25">
      <c r="B3" s="254"/>
      <c r="C3" s="255"/>
      <c r="D3" s="255"/>
      <c r="E3" s="255"/>
      <c r="F3" s="255"/>
      <c r="G3" s="256"/>
      <c r="H3" s="248" t="s">
        <v>104</v>
      </c>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50"/>
    </row>
    <row r="4" spans="1:63" ht="27.75" customHeight="1" x14ac:dyDescent="0.25">
      <c r="B4" s="254"/>
      <c r="C4" s="255"/>
      <c r="D4" s="255"/>
      <c r="E4" s="255"/>
      <c r="F4" s="255"/>
      <c r="G4" s="256"/>
      <c r="H4" s="248" t="s">
        <v>131</v>
      </c>
      <c r="I4" s="249"/>
      <c r="J4" s="249"/>
      <c r="K4" s="249"/>
      <c r="L4" s="249"/>
      <c r="M4" s="249"/>
      <c r="N4" s="249"/>
      <c r="O4" s="249"/>
      <c r="P4" s="249"/>
      <c r="Q4" s="249"/>
      <c r="R4" s="263"/>
      <c r="S4" s="248" t="s">
        <v>132</v>
      </c>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50"/>
    </row>
    <row r="5" spans="1:63" ht="26.25" customHeight="1" x14ac:dyDescent="0.25">
      <c r="B5" s="254"/>
      <c r="C5" s="255"/>
      <c r="D5" s="255"/>
      <c r="E5" s="255"/>
      <c r="F5" s="255"/>
      <c r="G5" s="256"/>
      <c r="H5" s="248" t="s">
        <v>3</v>
      </c>
      <c r="I5" s="249"/>
      <c r="J5" s="249"/>
      <c r="K5" s="249"/>
      <c r="L5" s="249"/>
      <c r="M5" s="249"/>
      <c r="N5" s="249"/>
      <c r="O5" s="249"/>
      <c r="P5" s="249"/>
      <c r="Q5" s="249"/>
      <c r="R5" s="263"/>
      <c r="S5" s="248" t="s">
        <v>133</v>
      </c>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50"/>
    </row>
    <row r="6" spans="1:63" ht="15" customHeight="1" x14ac:dyDescent="0.25">
      <c r="B6" s="41"/>
      <c r="C6" s="42"/>
      <c r="D6" s="42"/>
      <c r="E6" s="42"/>
      <c r="F6" s="42"/>
      <c r="G6" s="42"/>
      <c r="H6" s="42"/>
      <c r="I6" s="42"/>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2"/>
      <c r="AN6" s="42"/>
      <c r="AO6" s="42"/>
      <c r="AP6" s="42"/>
      <c r="AQ6" s="42"/>
      <c r="AR6" s="42"/>
      <c r="AS6" s="42"/>
      <c r="AT6" s="42"/>
      <c r="AU6" s="42"/>
      <c r="AV6" s="42"/>
      <c r="AW6" s="44"/>
    </row>
    <row r="7" spans="1:63" ht="30" customHeight="1" x14ac:dyDescent="0.25">
      <c r="A7" s="258" t="s">
        <v>4</v>
      </c>
      <c r="B7" s="258"/>
      <c r="C7" s="258"/>
      <c r="D7" s="258"/>
      <c r="E7" s="258"/>
      <c r="F7" s="258"/>
      <c r="G7" s="258"/>
      <c r="H7" s="258"/>
      <c r="I7" s="258"/>
      <c r="J7" s="258"/>
      <c r="K7" s="258"/>
      <c r="L7" s="258"/>
      <c r="M7" s="258"/>
      <c r="N7" s="258"/>
      <c r="O7" s="258"/>
      <c r="P7" s="258"/>
      <c r="Q7" s="258"/>
      <c r="R7" s="259"/>
      <c r="S7" s="264" t="s">
        <v>179</v>
      </c>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6"/>
    </row>
    <row r="8" spans="1:63" ht="30" customHeight="1" thickBot="1" x14ac:dyDescent="0.3">
      <c r="A8" s="258" t="s">
        <v>2</v>
      </c>
      <c r="B8" s="258"/>
      <c r="C8" s="258"/>
      <c r="D8" s="258"/>
      <c r="E8" s="258"/>
      <c r="F8" s="258"/>
      <c r="G8" s="258"/>
      <c r="H8" s="258"/>
      <c r="I8" s="258"/>
      <c r="J8" s="258"/>
      <c r="K8" s="258"/>
      <c r="L8" s="258"/>
      <c r="M8" s="258"/>
      <c r="N8" s="258"/>
      <c r="O8" s="258"/>
      <c r="P8" s="258"/>
      <c r="Q8" s="258"/>
      <c r="R8" s="259"/>
      <c r="S8" s="267" t="s">
        <v>134</v>
      </c>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8"/>
      <c r="AW8" s="269"/>
    </row>
    <row r="9" spans="1:63" ht="36" customHeight="1" thickBot="1" x14ac:dyDescent="0.3">
      <c r="A9" s="257"/>
      <c r="B9" s="257"/>
      <c r="C9" s="257"/>
      <c r="D9" s="257"/>
      <c r="E9" s="257"/>
      <c r="F9" s="257"/>
      <c r="G9" s="257"/>
      <c r="H9" s="257"/>
      <c r="I9" s="257"/>
      <c r="J9" s="257"/>
      <c r="K9" s="257"/>
      <c r="L9" s="257"/>
      <c r="M9" s="257"/>
      <c r="N9" s="257"/>
      <c r="O9" s="257"/>
      <c r="P9" s="257"/>
      <c r="Q9" s="257"/>
      <c r="R9" s="40"/>
      <c r="S9" s="40"/>
      <c r="T9" s="40"/>
      <c r="U9" s="40"/>
      <c r="V9" s="40"/>
      <c r="W9" s="40"/>
      <c r="X9" s="40"/>
      <c r="Y9" s="40"/>
      <c r="Z9" s="40"/>
      <c r="AA9" s="40"/>
      <c r="AB9" s="40"/>
      <c r="AC9" s="40"/>
      <c r="AD9" s="40"/>
      <c r="AE9" s="40"/>
      <c r="AF9" s="40"/>
      <c r="AG9" s="40"/>
      <c r="AH9" s="40"/>
      <c r="AI9" s="40"/>
      <c r="AJ9" s="40"/>
      <c r="AK9" s="40"/>
      <c r="AL9" s="40"/>
      <c r="AM9" s="42"/>
      <c r="AN9" s="42"/>
      <c r="AO9" s="42"/>
      <c r="AP9" s="42"/>
      <c r="AQ9" s="42"/>
      <c r="AR9" s="42"/>
      <c r="AS9" s="42"/>
      <c r="AT9" s="42"/>
      <c r="AU9" s="42"/>
      <c r="AV9" s="42"/>
      <c r="AW9" s="44"/>
    </row>
    <row r="10" spans="1:63" s="2" customFormat="1" ht="31.15" customHeight="1" x14ac:dyDescent="0.25">
      <c r="A10" s="272" t="s">
        <v>119</v>
      </c>
      <c r="B10" s="272"/>
      <c r="C10" s="272"/>
      <c r="D10" s="277" t="s">
        <v>85</v>
      </c>
      <c r="E10" s="277"/>
      <c r="F10" s="277" t="s">
        <v>87</v>
      </c>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t="s">
        <v>95</v>
      </c>
      <c r="AR10" s="277" t="s">
        <v>96</v>
      </c>
      <c r="AS10" s="234" t="s">
        <v>97</v>
      </c>
      <c r="AT10" s="234" t="s">
        <v>98</v>
      </c>
      <c r="AU10" s="234" t="s">
        <v>99</v>
      </c>
      <c r="AV10" s="234" t="s">
        <v>100</v>
      </c>
      <c r="AW10" s="245" t="s">
        <v>101</v>
      </c>
      <c r="AX10" s="234" t="s">
        <v>184</v>
      </c>
      <c r="AY10" s="234" t="s">
        <v>98</v>
      </c>
      <c r="AZ10" s="234" t="s">
        <v>99</v>
      </c>
      <c r="BA10" s="234" t="s">
        <v>100</v>
      </c>
      <c r="BB10" s="245" t="s">
        <v>101</v>
      </c>
      <c r="BC10" s="234" t="s">
        <v>185</v>
      </c>
      <c r="BD10" s="234" t="s">
        <v>98</v>
      </c>
      <c r="BE10" s="234" t="s">
        <v>99</v>
      </c>
      <c r="BF10" s="234" t="s">
        <v>100</v>
      </c>
      <c r="BG10" s="234" t="s">
        <v>191</v>
      </c>
      <c r="BH10" s="237" t="s">
        <v>98</v>
      </c>
      <c r="BI10" s="237" t="s">
        <v>99</v>
      </c>
      <c r="BJ10" s="237" t="s">
        <v>100</v>
      </c>
      <c r="BK10" s="240" t="s">
        <v>101</v>
      </c>
    </row>
    <row r="11" spans="1:63" s="3" customFormat="1" ht="24.6" customHeight="1" x14ac:dyDescent="0.2">
      <c r="A11" s="270" t="s">
        <v>118</v>
      </c>
      <c r="B11" s="270" t="s">
        <v>84</v>
      </c>
      <c r="C11" s="272" t="s">
        <v>120</v>
      </c>
      <c r="D11" s="272" t="s">
        <v>70</v>
      </c>
      <c r="E11" s="272" t="s">
        <v>86</v>
      </c>
      <c r="F11" s="272" t="s">
        <v>88</v>
      </c>
      <c r="G11" s="272" t="s">
        <v>89</v>
      </c>
      <c r="H11" s="272" t="s">
        <v>90</v>
      </c>
      <c r="I11" s="272" t="s">
        <v>91</v>
      </c>
      <c r="J11" s="272" t="s">
        <v>92</v>
      </c>
      <c r="K11" s="79"/>
      <c r="L11" s="274" t="s">
        <v>93</v>
      </c>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6"/>
      <c r="AM11" s="284" t="s">
        <v>94</v>
      </c>
      <c r="AN11" s="284"/>
      <c r="AO11" s="284"/>
      <c r="AP11" s="284"/>
      <c r="AQ11" s="272"/>
      <c r="AR11" s="272"/>
      <c r="AS11" s="243"/>
      <c r="AT11" s="243"/>
      <c r="AU11" s="243"/>
      <c r="AV11" s="243"/>
      <c r="AW11" s="246"/>
      <c r="AX11" s="243"/>
      <c r="AY11" s="243"/>
      <c r="AZ11" s="243"/>
      <c r="BA11" s="243"/>
      <c r="BB11" s="246"/>
      <c r="BC11" s="243"/>
      <c r="BD11" s="243"/>
      <c r="BE11" s="243"/>
      <c r="BF11" s="243"/>
      <c r="BG11" s="235"/>
      <c r="BH11" s="238"/>
      <c r="BI11" s="238"/>
      <c r="BJ11" s="238"/>
      <c r="BK11" s="241"/>
    </row>
    <row r="12" spans="1:63" s="3" customFormat="1" ht="31.15" customHeight="1" x14ac:dyDescent="0.2">
      <c r="A12" s="270"/>
      <c r="B12" s="270"/>
      <c r="C12" s="272"/>
      <c r="D12" s="272"/>
      <c r="E12" s="272"/>
      <c r="F12" s="272"/>
      <c r="G12" s="272"/>
      <c r="H12" s="272"/>
      <c r="I12" s="272"/>
      <c r="J12" s="272"/>
      <c r="K12" s="278" t="s">
        <v>121</v>
      </c>
      <c r="L12" s="283">
        <v>2016</v>
      </c>
      <c r="M12" s="283"/>
      <c r="N12" s="283"/>
      <c r="O12" s="274">
        <v>2017</v>
      </c>
      <c r="P12" s="275"/>
      <c r="Q12" s="275"/>
      <c r="R12" s="275"/>
      <c r="S12" s="275"/>
      <c r="T12" s="276"/>
      <c r="U12" s="274">
        <v>2018</v>
      </c>
      <c r="V12" s="275"/>
      <c r="W12" s="275"/>
      <c r="X12" s="275"/>
      <c r="Y12" s="275"/>
      <c r="Z12" s="276"/>
      <c r="AA12" s="274">
        <v>2019</v>
      </c>
      <c r="AB12" s="275"/>
      <c r="AC12" s="275"/>
      <c r="AD12" s="275"/>
      <c r="AE12" s="275"/>
      <c r="AF12" s="276"/>
      <c r="AG12" s="274">
        <v>2020</v>
      </c>
      <c r="AH12" s="275"/>
      <c r="AI12" s="275"/>
      <c r="AJ12" s="275"/>
      <c r="AK12" s="275"/>
      <c r="AL12" s="276"/>
      <c r="AM12" s="272" t="s">
        <v>5</v>
      </c>
      <c r="AN12" s="272" t="s">
        <v>6</v>
      </c>
      <c r="AO12" s="272" t="s">
        <v>7</v>
      </c>
      <c r="AP12" s="272" t="s">
        <v>8</v>
      </c>
      <c r="AQ12" s="272"/>
      <c r="AR12" s="272"/>
      <c r="AS12" s="243"/>
      <c r="AT12" s="243"/>
      <c r="AU12" s="243"/>
      <c r="AV12" s="243"/>
      <c r="AW12" s="246"/>
      <c r="AX12" s="243"/>
      <c r="AY12" s="243"/>
      <c r="AZ12" s="243"/>
      <c r="BA12" s="243"/>
      <c r="BB12" s="246"/>
      <c r="BC12" s="243"/>
      <c r="BD12" s="243"/>
      <c r="BE12" s="243"/>
      <c r="BF12" s="243"/>
      <c r="BG12" s="235"/>
      <c r="BH12" s="238"/>
      <c r="BI12" s="238"/>
      <c r="BJ12" s="238"/>
      <c r="BK12" s="241"/>
    </row>
    <row r="13" spans="1:63" s="3" customFormat="1" ht="65.45" customHeight="1" thickBot="1" x14ac:dyDescent="0.25">
      <c r="A13" s="271"/>
      <c r="B13" s="271"/>
      <c r="C13" s="273"/>
      <c r="D13" s="273"/>
      <c r="E13" s="273"/>
      <c r="F13" s="273"/>
      <c r="G13" s="273"/>
      <c r="H13" s="273"/>
      <c r="I13" s="273"/>
      <c r="J13" s="273"/>
      <c r="K13" s="279"/>
      <c r="L13" s="80" t="s">
        <v>125</v>
      </c>
      <c r="M13" s="80" t="s">
        <v>129</v>
      </c>
      <c r="N13" s="50" t="s">
        <v>33</v>
      </c>
      <c r="O13" s="80" t="s">
        <v>124</v>
      </c>
      <c r="P13" s="80" t="s">
        <v>127</v>
      </c>
      <c r="Q13" s="80" t="s">
        <v>128</v>
      </c>
      <c r="R13" s="80" t="s">
        <v>125</v>
      </c>
      <c r="S13" s="80" t="s">
        <v>129</v>
      </c>
      <c r="T13" s="50" t="s">
        <v>33</v>
      </c>
      <c r="U13" s="80" t="s">
        <v>124</v>
      </c>
      <c r="V13" s="80" t="s">
        <v>127</v>
      </c>
      <c r="W13" s="80" t="s">
        <v>128</v>
      </c>
      <c r="X13" s="80" t="s">
        <v>125</v>
      </c>
      <c r="Y13" s="80" t="s">
        <v>129</v>
      </c>
      <c r="Z13" s="50" t="s">
        <v>33</v>
      </c>
      <c r="AA13" s="80" t="s">
        <v>124</v>
      </c>
      <c r="AB13" s="80" t="s">
        <v>127</v>
      </c>
      <c r="AC13" s="80" t="s">
        <v>128</v>
      </c>
      <c r="AD13" s="80" t="s">
        <v>125</v>
      </c>
      <c r="AE13" s="80" t="s">
        <v>129</v>
      </c>
      <c r="AF13" s="50" t="s">
        <v>33</v>
      </c>
      <c r="AG13" s="80" t="s">
        <v>124</v>
      </c>
      <c r="AH13" s="80" t="s">
        <v>127</v>
      </c>
      <c r="AI13" s="80" t="s">
        <v>128</v>
      </c>
      <c r="AJ13" s="80" t="s">
        <v>125</v>
      </c>
      <c r="AK13" s="80" t="s">
        <v>129</v>
      </c>
      <c r="AL13" s="51" t="s">
        <v>33</v>
      </c>
      <c r="AM13" s="273"/>
      <c r="AN13" s="273"/>
      <c r="AO13" s="273"/>
      <c r="AP13" s="273"/>
      <c r="AQ13" s="273"/>
      <c r="AR13" s="273"/>
      <c r="AS13" s="244"/>
      <c r="AT13" s="244"/>
      <c r="AU13" s="244"/>
      <c r="AV13" s="244"/>
      <c r="AW13" s="247"/>
      <c r="AX13" s="244"/>
      <c r="AY13" s="244"/>
      <c r="AZ13" s="244"/>
      <c r="BA13" s="244"/>
      <c r="BB13" s="247"/>
      <c r="BC13" s="244"/>
      <c r="BD13" s="244"/>
      <c r="BE13" s="244"/>
      <c r="BF13" s="244"/>
      <c r="BG13" s="236"/>
      <c r="BH13" s="239"/>
      <c r="BI13" s="239"/>
      <c r="BJ13" s="239"/>
      <c r="BK13" s="242"/>
    </row>
    <row r="14" spans="1:63" s="3" customFormat="1" ht="409.5" customHeight="1" x14ac:dyDescent="0.2">
      <c r="A14" s="52">
        <v>40</v>
      </c>
      <c r="B14" s="52">
        <v>1029</v>
      </c>
      <c r="C14" s="53" t="s">
        <v>139</v>
      </c>
      <c r="D14" s="160">
        <v>433</v>
      </c>
      <c r="E14" s="27" t="s">
        <v>135</v>
      </c>
      <c r="F14" s="21">
        <v>367</v>
      </c>
      <c r="G14" s="81" t="s">
        <v>136</v>
      </c>
      <c r="H14" s="28" t="s">
        <v>137</v>
      </c>
      <c r="I14" s="28" t="s">
        <v>138</v>
      </c>
      <c r="J14" s="144">
        <v>14</v>
      </c>
      <c r="K14" s="144">
        <f>+N14+R14+U14+AA14+AG14</f>
        <v>14</v>
      </c>
      <c r="L14" s="82">
        <v>1</v>
      </c>
      <c r="M14" s="82">
        <v>1</v>
      </c>
      <c r="N14" s="144">
        <v>1</v>
      </c>
      <c r="O14" s="144">
        <v>3</v>
      </c>
      <c r="P14" s="144">
        <v>3</v>
      </c>
      <c r="Q14" s="144">
        <v>3</v>
      </c>
      <c r="R14" s="144">
        <v>3</v>
      </c>
      <c r="S14" s="161">
        <v>3</v>
      </c>
      <c r="T14" s="144">
        <v>3</v>
      </c>
      <c r="U14" s="144">
        <v>4</v>
      </c>
      <c r="V14" s="144">
        <v>4</v>
      </c>
      <c r="W14" s="220">
        <v>4</v>
      </c>
      <c r="X14" s="228">
        <v>4</v>
      </c>
      <c r="Y14" s="144">
        <v>4</v>
      </c>
      <c r="Z14" s="144"/>
      <c r="AA14" s="144">
        <v>4</v>
      </c>
      <c r="AB14" s="144"/>
      <c r="AC14" s="144"/>
      <c r="AD14" s="162"/>
      <c r="AE14" s="163"/>
      <c r="AF14" s="163"/>
      <c r="AG14" s="144">
        <v>2</v>
      </c>
      <c r="AH14" s="83"/>
      <c r="AI14" s="55"/>
      <c r="AJ14" s="55"/>
      <c r="AK14" s="54"/>
      <c r="AL14" s="54"/>
      <c r="AM14" s="144">
        <v>1</v>
      </c>
      <c r="AN14" s="144">
        <v>2</v>
      </c>
      <c r="AO14" s="144">
        <v>3</v>
      </c>
      <c r="AP14" s="144">
        <v>4</v>
      </c>
      <c r="AQ14" s="56">
        <f>+AP14/Y14</f>
        <v>1</v>
      </c>
      <c r="AR14" s="56">
        <f>+(T14+N14+AP14)/K14</f>
        <v>0.5714285714285714</v>
      </c>
      <c r="AS14" s="199" t="s">
        <v>175</v>
      </c>
      <c r="AT14" s="200" t="s">
        <v>159</v>
      </c>
      <c r="AU14" s="200" t="s">
        <v>159</v>
      </c>
      <c r="AV14" s="199" t="s">
        <v>176</v>
      </c>
      <c r="AW14" s="201" t="s">
        <v>177</v>
      </c>
      <c r="AX14" s="210" t="s">
        <v>183</v>
      </c>
      <c r="AY14" s="211" t="s">
        <v>159</v>
      </c>
      <c r="AZ14" s="211" t="s">
        <v>159</v>
      </c>
      <c r="BA14" s="212" t="s">
        <v>182</v>
      </c>
      <c r="BB14" s="213" t="s">
        <v>177</v>
      </c>
      <c r="BC14" s="226" t="s">
        <v>187</v>
      </c>
      <c r="BD14" s="224" t="s">
        <v>159</v>
      </c>
      <c r="BE14" s="224" t="s">
        <v>159</v>
      </c>
      <c r="BF14" s="225" t="s">
        <v>188</v>
      </c>
      <c r="BG14" s="226" t="s">
        <v>201</v>
      </c>
      <c r="BH14" s="224" t="s">
        <v>159</v>
      </c>
      <c r="BI14" s="224" t="s">
        <v>159</v>
      </c>
      <c r="BJ14" s="225" t="s">
        <v>202</v>
      </c>
      <c r="BK14" s="213" t="s">
        <v>177</v>
      </c>
    </row>
    <row r="15" spans="1:63" ht="90.75" customHeight="1" thickBot="1" x14ac:dyDescent="0.3">
      <c r="B15" s="37"/>
      <c r="C15" s="38"/>
      <c r="D15" s="280" t="s">
        <v>130</v>
      </c>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2"/>
    </row>
  </sheetData>
  <mergeCells count="59">
    <mergeCell ref="A11:A13"/>
    <mergeCell ref="A10:C10"/>
    <mergeCell ref="D15:AW15"/>
    <mergeCell ref="D10:E10"/>
    <mergeCell ref="AU10:AU13"/>
    <mergeCell ref="L12:N12"/>
    <mergeCell ref="AM11:AP11"/>
    <mergeCell ref="O12:T12"/>
    <mergeCell ref="U12:Z12"/>
    <mergeCell ref="AA12:AF12"/>
    <mergeCell ref="AG12:AL12"/>
    <mergeCell ref="J11:J13"/>
    <mergeCell ref="AV10:AV13"/>
    <mergeCell ref="AW10:AW13"/>
    <mergeCell ref="G11:G13"/>
    <mergeCell ref="H11:H13"/>
    <mergeCell ref="AT10:AT13"/>
    <mergeCell ref="L11:AL11"/>
    <mergeCell ref="AM12:AM13"/>
    <mergeCell ref="AN12:AN13"/>
    <mergeCell ref="F10:AP10"/>
    <mergeCell ref="AS10:AS13"/>
    <mergeCell ref="I11:I13"/>
    <mergeCell ref="AO12:AO13"/>
    <mergeCell ref="AP12:AP13"/>
    <mergeCell ref="AQ10:AQ13"/>
    <mergeCell ref="AR10:AR13"/>
    <mergeCell ref="K12:K13"/>
    <mergeCell ref="B11:B13"/>
    <mergeCell ref="C11:C13"/>
    <mergeCell ref="D11:D13"/>
    <mergeCell ref="E11:E13"/>
    <mergeCell ref="F11:F13"/>
    <mergeCell ref="H3:AW3"/>
    <mergeCell ref="B2:G5"/>
    <mergeCell ref="A9:Q9"/>
    <mergeCell ref="A7:R7"/>
    <mergeCell ref="A8:R8"/>
    <mergeCell ref="H2:AW2"/>
    <mergeCell ref="H5:R5"/>
    <mergeCell ref="S4:AW4"/>
    <mergeCell ref="S7:AW7"/>
    <mergeCell ref="H4:R4"/>
    <mergeCell ref="S8:AW8"/>
    <mergeCell ref="S5:AW5"/>
    <mergeCell ref="AX10:AX13"/>
    <mergeCell ref="AY10:AY13"/>
    <mergeCell ref="AZ10:AZ13"/>
    <mergeCell ref="BA10:BA13"/>
    <mergeCell ref="BB10:BB13"/>
    <mergeCell ref="BC10:BC13"/>
    <mergeCell ref="BD10:BD13"/>
    <mergeCell ref="BE10:BE13"/>
    <mergeCell ref="BF10:BF13"/>
    <mergeCell ref="BG10:BG13"/>
    <mergeCell ref="BH10:BH13"/>
    <mergeCell ref="BI10:BI13"/>
    <mergeCell ref="BJ10:BJ13"/>
    <mergeCell ref="BK10:BK13"/>
  </mergeCells>
  <phoneticPr fontId="9" type="noConversion"/>
  <dataValidations count="1">
    <dataValidation type="list" allowBlank="1" showInputMessage="1" showErrorMessage="1" sqref="I14" xr:uid="{00000000-0002-0000-0000-000000000000}">
      <formula1>#REF!</formula1>
    </dataValidation>
  </dataValidations>
  <printOptions horizontalCentered="1" verticalCentered="1"/>
  <pageMargins left="0" right="0" top="0" bottom="0" header="0.31496062992125984" footer="0.31496062992125984"/>
  <pageSetup scale="55"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50"/>
  <sheetViews>
    <sheetView tabSelected="1" topLeftCell="H1" zoomScale="62" zoomScaleNormal="62" workbookViewId="0">
      <pane ySplit="1" topLeftCell="A2" activePane="bottomLeft" state="frozen"/>
      <selection activeCell="C1" sqref="C1"/>
      <selection pane="bottomLeft" activeCell="AN12" sqref="AN12"/>
    </sheetView>
  </sheetViews>
  <sheetFormatPr baseColWidth="10" defaultColWidth="11.42578125" defaultRowHeight="15.75" x14ac:dyDescent="0.25"/>
  <cols>
    <col min="1" max="1" width="12.85546875" style="1" customWidth="1"/>
    <col min="2" max="2" width="12.42578125" style="1" customWidth="1"/>
    <col min="3" max="3" width="30.7109375" style="1" customWidth="1"/>
    <col min="4" max="4" width="9.140625" style="6" customWidth="1"/>
    <col min="5" max="5" width="16.140625" style="6" customWidth="1"/>
    <col min="6" max="6" width="14.140625" style="6" customWidth="1"/>
    <col min="7" max="7" width="10.85546875" style="29" customWidth="1"/>
    <col min="8" max="8" width="19" style="7" customWidth="1"/>
    <col min="9" max="11" width="17.140625" style="7" hidden="1" customWidth="1"/>
    <col min="12" max="12" width="18.28515625" style="7" customWidth="1"/>
    <col min="13" max="13" width="18.28515625" style="7" hidden="1" customWidth="1"/>
    <col min="14" max="14" width="16.42578125" style="7" hidden="1" customWidth="1"/>
    <col min="15" max="15" width="15.85546875" style="7" hidden="1" customWidth="1"/>
    <col min="16" max="17" width="16.7109375" style="7" hidden="1" customWidth="1"/>
    <col min="18" max="18" width="18.28515625" style="7" customWidth="1"/>
    <col min="19" max="19" width="19.42578125" style="7" customWidth="1"/>
    <col min="20" max="20" width="17.7109375" style="7" customWidth="1"/>
    <col min="21" max="21" width="18.28515625" style="7" customWidth="1"/>
    <col min="22" max="22" width="18.7109375" style="7" customWidth="1"/>
    <col min="23" max="23" width="19" style="7" customWidth="1"/>
    <col min="24" max="24" width="18.28515625" style="7" customWidth="1"/>
    <col min="25" max="25" width="19.28515625" style="7" customWidth="1"/>
    <col min="26" max="26" width="13.42578125" style="7" hidden="1" customWidth="1"/>
    <col min="27" max="29" width="16.28515625" style="7" hidden="1" customWidth="1"/>
    <col min="30" max="30" width="18.28515625" style="7" hidden="1" customWidth="1"/>
    <col min="31" max="31" width="20" style="7" customWidth="1"/>
    <col min="32" max="35" width="16.28515625" style="7" hidden="1" customWidth="1"/>
    <col min="36" max="36" width="18.28515625" style="7" hidden="1" customWidth="1"/>
    <col min="37" max="37" width="18.7109375" style="1" customWidth="1"/>
    <col min="38" max="38" width="19.28515625" style="1" customWidth="1"/>
    <col min="39" max="39" width="18.42578125" style="22" customWidth="1"/>
    <col min="40" max="40" width="18.5703125" style="22" customWidth="1"/>
    <col min="41" max="41" width="11.28515625" style="1" customWidth="1"/>
    <col min="42" max="42" width="9.7109375" style="1" customWidth="1"/>
    <col min="43" max="43" width="77" style="1" customWidth="1"/>
    <col min="44" max="44" width="11.7109375" style="1" customWidth="1"/>
    <col min="45" max="45" width="13.28515625" style="1" customWidth="1"/>
    <col min="46" max="46" width="81.7109375" style="1" customWidth="1"/>
    <col min="47" max="47" width="44.7109375" style="1" customWidth="1"/>
    <col min="48" max="16384" width="11.42578125" style="1"/>
  </cols>
  <sheetData>
    <row r="1" spans="1:47" ht="38.25" customHeight="1" x14ac:dyDescent="0.25">
      <c r="A1" s="345"/>
      <c r="B1" s="346"/>
      <c r="C1" s="346"/>
      <c r="D1" s="346"/>
      <c r="E1" s="346"/>
      <c r="F1" s="260" t="s">
        <v>0</v>
      </c>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row>
    <row r="2" spans="1:47" ht="30.75" customHeight="1" x14ac:dyDescent="0.25">
      <c r="A2" s="347"/>
      <c r="B2" s="348"/>
      <c r="C2" s="348"/>
      <c r="D2" s="348"/>
      <c r="E2" s="348"/>
      <c r="F2" s="248" t="s">
        <v>103</v>
      </c>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row>
    <row r="3" spans="1:47" ht="27.75" customHeight="1" x14ac:dyDescent="0.25">
      <c r="A3" s="347"/>
      <c r="B3" s="348"/>
      <c r="C3" s="348"/>
      <c r="D3" s="348"/>
      <c r="E3" s="348"/>
      <c r="F3" s="354" t="s">
        <v>1</v>
      </c>
      <c r="G3" s="354"/>
      <c r="H3" s="354"/>
      <c r="I3" s="354"/>
      <c r="J3" s="354"/>
      <c r="K3" s="354"/>
      <c r="L3" s="354"/>
      <c r="M3" s="354"/>
      <c r="N3" s="354"/>
      <c r="O3" s="354"/>
      <c r="P3" s="354"/>
      <c r="Q3" s="248" t="s">
        <v>132</v>
      </c>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row>
    <row r="4" spans="1:47" ht="26.25" customHeight="1" thickBot="1" x14ac:dyDescent="0.3">
      <c r="A4" s="349"/>
      <c r="B4" s="350"/>
      <c r="C4" s="350"/>
      <c r="D4" s="350"/>
      <c r="E4" s="350"/>
      <c r="F4" s="355" t="s">
        <v>3</v>
      </c>
      <c r="G4" s="355"/>
      <c r="H4" s="355"/>
      <c r="I4" s="355"/>
      <c r="J4" s="355"/>
      <c r="K4" s="355"/>
      <c r="L4" s="355"/>
      <c r="M4" s="355"/>
      <c r="N4" s="355"/>
      <c r="O4" s="355"/>
      <c r="P4" s="355"/>
      <c r="Q4" s="356" t="s">
        <v>133</v>
      </c>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row>
    <row r="5" spans="1:47" ht="14.25" customHeight="1" thickBot="1" x14ac:dyDescent="0.3">
      <c r="AN5" s="30"/>
    </row>
    <row r="6" spans="1:47" s="39" customFormat="1" ht="23.45" customHeight="1" thickBot="1" x14ac:dyDescent="0.3">
      <c r="A6" s="330" t="s">
        <v>59</v>
      </c>
      <c r="B6" s="277" t="s">
        <v>69</v>
      </c>
      <c r="C6" s="277"/>
      <c r="D6" s="277"/>
      <c r="E6" s="277" t="s">
        <v>73</v>
      </c>
      <c r="F6" s="277" t="s">
        <v>117</v>
      </c>
      <c r="G6" s="277" t="s">
        <v>74</v>
      </c>
      <c r="H6" s="277" t="s">
        <v>122</v>
      </c>
      <c r="I6" s="206"/>
      <c r="J6" s="322" t="s">
        <v>75</v>
      </c>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4"/>
      <c r="AK6" s="358" t="s">
        <v>76</v>
      </c>
      <c r="AL6" s="358"/>
      <c r="AM6" s="358"/>
      <c r="AN6" s="358"/>
      <c r="AO6" s="277" t="s">
        <v>78</v>
      </c>
      <c r="AP6" s="277" t="s">
        <v>79</v>
      </c>
      <c r="AQ6" s="277" t="s">
        <v>189</v>
      </c>
      <c r="AR6" s="277" t="s">
        <v>80</v>
      </c>
      <c r="AS6" s="277" t="s">
        <v>81</v>
      </c>
      <c r="AT6" s="277" t="s">
        <v>82</v>
      </c>
      <c r="AU6" s="303" t="s">
        <v>83</v>
      </c>
    </row>
    <row r="7" spans="1:47" s="39" customFormat="1" ht="23.45" customHeight="1" thickBot="1" x14ac:dyDescent="0.3">
      <c r="A7" s="270"/>
      <c r="B7" s="272"/>
      <c r="C7" s="272"/>
      <c r="D7" s="272"/>
      <c r="E7" s="272"/>
      <c r="F7" s="272"/>
      <c r="G7" s="272"/>
      <c r="H7" s="272"/>
      <c r="I7" s="325">
        <v>2016</v>
      </c>
      <c r="J7" s="326"/>
      <c r="K7" s="326"/>
      <c r="L7" s="326"/>
      <c r="M7" s="325">
        <v>2017</v>
      </c>
      <c r="N7" s="326"/>
      <c r="O7" s="326"/>
      <c r="P7" s="326"/>
      <c r="Q7" s="326"/>
      <c r="R7" s="331"/>
      <c r="S7" s="332">
        <v>2018</v>
      </c>
      <c r="T7" s="326"/>
      <c r="U7" s="326"/>
      <c r="V7" s="326"/>
      <c r="W7" s="326"/>
      <c r="X7" s="331"/>
      <c r="Y7" s="332">
        <v>2019</v>
      </c>
      <c r="Z7" s="326"/>
      <c r="AA7" s="326"/>
      <c r="AB7" s="326"/>
      <c r="AC7" s="326"/>
      <c r="AD7" s="331"/>
      <c r="AE7" s="332">
        <v>2020</v>
      </c>
      <c r="AF7" s="326"/>
      <c r="AG7" s="326"/>
      <c r="AH7" s="326"/>
      <c r="AI7" s="326"/>
      <c r="AJ7" s="331"/>
      <c r="AK7" s="351" t="s">
        <v>77</v>
      </c>
      <c r="AL7" s="352"/>
      <c r="AM7" s="352"/>
      <c r="AN7" s="353"/>
      <c r="AO7" s="359"/>
      <c r="AP7" s="272"/>
      <c r="AQ7" s="272"/>
      <c r="AR7" s="272"/>
      <c r="AS7" s="272"/>
      <c r="AT7" s="272"/>
      <c r="AU7" s="304"/>
    </row>
    <row r="8" spans="1:47" s="39" customFormat="1" ht="40.15" customHeight="1" thickBot="1" x14ac:dyDescent="0.3">
      <c r="A8" s="271"/>
      <c r="B8" s="51" t="s">
        <v>70</v>
      </c>
      <c r="C8" s="50" t="s">
        <v>71</v>
      </c>
      <c r="D8" s="50" t="s">
        <v>72</v>
      </c>
      <c r="E8" s="273"/>
      <c r="F8" s="273"/>
      <c r="G8" s="273"/>
      <c r="H8" s="337"/>
      <c r="I8" s="207" t="s">
        <v>123</v>
      </c>
      <c r="J8" s="152" t="s">
        <v>125</v>
      </c>
      <c r="K8" s="152" t="s">
        <v>126</v>
      </c>
      <c r="L8" s="153" t="s">
        <v>33</v>
      </c>
      <c r="M8" s="154" t="s">
        <v>124</v>
      </c>
      <c r="N8" s="155" t="s">
        <v>127</v>
      </c>
      <c r="O8" s="155" t="s">
        <v>128</v>
      </c>
      <c r="P8" s="155" t="s">
        <v>125</v>
      </c>
      <c r="Q8" s="155" t="s">
        <v>129</v>
      </c>
      <c r="R8" s="153" t="s">
        <v>33</v>
      </c>
      <c r="S8" s="156" t="s">
        <v>124</v>
      </c>
      <c r="T8" s="157" t="s">
        <v>127</v>
      </c>
      <c r="U8" s="157" t="s">
        <v>128</v>
      </c>
      <c r="V8" s="157" t="s">
        <v>125</v>
      </c>
      <c r="W8" s="157" t="s">
        <v>129</v>
      </c>
      <c r="X8" s="158" t="s">
        <v>33</v>
      </c>
      <c r="Y8" s="156" t="s">
        <v>124</v>
      </c>
      <c r="Z8" s="157" t="s">
        <v>127</v>
      </c>
      <c r="AA8" s="157" t="s">
        <v>128</v>
      </c>
      <c r="AB8" s="157" t="s">
        <v>125</v>
      </c>
      <c r="AC8" s="157" t="s">
        <v>129</v>
      </c>
      <c r="AD8" s="158" t="s">
        <v>33</v>
      </c>
      <c r="AE8" s="156" t="s">
        <v>124</v>
      </c>
      <c r="AF8" s="155" t="s">
        <v>127</v>
      </c>
      <c r="AG8" s="155" t="s">
        <v>128</v>
      </c>
      <c r="AH8" s="155" t="s">
        <v>125</v>
      </c>
      <c r="AI8" s="155" t="s">
        <v>129</v>
      </c>
      <c r="AJ8" s="153" t="s">
        <v>33</v>
      </c>
      <c r="AK8" s="154" t="s">
        <v>5</v>
      </c>
      <c r="AL8" s="155" t="s">
        <v>6</v>
      </c>
      <c r="AM8" s="155" t="s">
        <v>7</v>
      </c>
      <c r="AN8" s="159" t="s">
        <v>8</v>
      </c>
      <c r="AO8" s="360"/>
      <c r="AP8" s="273"/>
      <c r="AQ8" s="278"/>
      <c r="AR8" s="278"/>
      <c r="AS8" s="278"/>
      <c r="AT8" s="278"/>
      <c r="AU8" s="305"/>
    </row>
    <row r="9" spans="1:47" s="5" customFormat="1" ht="43.9" customHeight="1" x14ac:dyDescent="0.25">
      <c r="A9" s="327" t="s">
        <v>140</v>
      </c>
      <c r="B9" s="334">
        <v>1</v>
      </c>
      <c r="C9" s="485" t="s">
        <v>141</v>
      </c>
      <c r="D9" s="315" t="s">
        <v>138</v>
      </c>
      <c r="E9" s="312">
        <f>+GESTIÓN!D14</f>
        <v>433</v>
      </c>
      <c r="F9" s="312" t="s">
        <v>178</v>
      </c>
      <c r="G9" s="49" t="s">
        <v>9</v>
      </c>
      <c r="H9" s="164">
        <f>+L9+R9+W9+Y9+AE9</f>
        <v>4</v>
      </c>
      <c r="I9" s="192">
        <v>0.5</v>
      </c>
      <c r="J9" s="192">
        <v>0.5</v>
      </c>
      <c r="K9" s="192">
        <v>0.5</v>
      </c>
      <c r="L9" s="147">
        <v>0.5</v>
      </c>
      <c r="M9" s="165">
        <v>1</v>
      </c>
      <c r="N9" s="166">
        <v>1</v>
      </c>
      <c r="O9" s="166">
        <v>1</v>
      </c>
      <c r="P9" s="166">
        <v>1</v>
      </c>
      <c r="Q9" s="166">
        <v>1</v>
      </c>
      <c r="R9" s="167">
        <v>1</v>
      </c>
      <c r="S9" s="176">
        <v>1</v>
      </c>
      <c r="T9" s="176">
        <v>1</v>
      </c>
      <c r="U9" s="176">
        <v>1</v>
      </c>
      <c r="V9" s="176">
        <v>1</v>
      </c>
      <c r="W9" s="176">
        <v>1</v>
      </c>
      <c r="X9" s="147">
        <v>1</v>
      </c>
      <c r="Y9" s="165">
        <v>1</v>
      </c>
      <c r="Z9" s="166"/>
      <c r="AA9" s="166"/>
      <c r="AB9" s="166"/>
      <c r="AC9" s="166"/>
      <c r="AD9" s="168"/>
      <c r="AE9" s="169">
        <v>0.5</v>
      </c>
      <c r="AF9" s="170"/>
      <c r="AG9" s="166"/>
      <c r="AH9" s="166"/>
      <c r="AI9" s="166"/>
      <c r="AJ9" s="168"/>
      <c r="AK9" s="112">
        <v>0.19</v>
      </c>
      <c r="AL9" s="113">
        <f>+AK9+0.27</f>
        <v>0.46</v>
      </c>
      <c r="AM9" s="113">
        <f>+AL9+0.27</f>
        <v>0.73</v>
      </c>
      <c r="AN9" s="147">
        <v>1</v>
      </c>
      <c r="AO9" s="202">
        <f>+AN9/W9</f>
        <v>1</v>
      </c>
      <c r="AP9" s="203">
        <f>(R9+L9+AN9)/H9</f>
        <v>0.625</v>
      </c>
      <c r="AQ9" s="490" t="s">
        <v>203</v>
      </c>
      <c r="AR9" s="308" t="s">
        <v>159</v>
      </c>
      <c r="AS9" s="308" t="s">
        <v>159</v>
      </c>
      <c r="AT9" s="309" t="s">
        <v>204</v>
      </c>
      <c r="AU9" s="311" t="s">
        <v>192</v>
      </c>
    </row>
    <row r="10" spans="1:47" s="5" customFormat="1" ht="43.9" customHeight="1" x14ac:dyDescent="0.25">
      <c r="A10" s="328"/>
      <c r="B10" s="335"/>
      <c r="C10" s="486"/>
      <c r="D10" s="316"/>
      <c r="E10" s="313"/>
      <c r="F10" s="313"/>
      <c r="G10" s="46" t="s">
        <v>10</v>
      </c>
      <c r="H10" s="164">
        <f>+L10+R10+W10+Y10+AE10</f>
        <v>527661330</v>
      </c>
      <c r="I10" s="194">
        <v>187433922</v>
      </c>
      <c r="J10" s="194">
        <v>187433922</v>
      </c>
      <c r="K10" s="194">
        <v>187433922</v>
      </c>
      <c r="L10" s="171">
        <v>145330130</v>
      </c>
      <c r="M10" s="172">
        <v>112070000</v>
      </c>
      <c r="N10" s="98">
        <v>112070000</v>
      </c>
      <c r="O10" s="98">
        <v>46687478</v>
      </c>
      <c r="P10" s="98">
        <v>46687478</v>
      </c>
      <c r="Q10" s="98">
        <v>46808900</v>
      </c>
      <c r="R10" s="173">
        <v>46808900</v>
      </c>
      <c r="S10" s="176">
        <v>60082000</v>
      </c>
      <c r="T10" s="176">
        <v>60082000</v>
      </c>
      <c r="U10" s="176">
        <v>60082000</v>
      </c>
      <c r="V10" s="176">
        <v>60082000</v>
      </c>
      <c r="W10" s="176">
        <v>66922300</v>
      </c>
      <c r="X10" s="173">
        <v>66922300</v>
      </c>
      <c r="Y10" s="172">
        <v>69600000</v>
      </c>
      <c r="Z10" s="98"/>
      <c r="AA10" s="174"/>
      <c r="AB10" s="174"/>
      <c r="AC10" s="174"/>
      <c r="AD10" s="175"/>
      <c r="AE10" s="172">
        <v>199000000</v>
      </c>
      <c r="AF10" s="98"/>
      <c r="AG10" s="174"/>
      <c r="AH10" s="174"/>
      <c r="AI10" s="174"/>
      <c r="AJ10" s="175"/>
      <c r="AK10" s="94">
        <v>60081800</v>
      </c>
      <c r="AL10" s="89">
        <v>60081800</v>
      </c>
      <c r="AM10" s="89">
        <v>60081800</v>
      </c>
      <c r="AN10" s="173">
        <v>66922300</v>
      </c>
      <c r="AO10" s="141">
        <f>+AN10/W10</f>
        <v>1</v>
      </c>
      <c r="AP10" s="203">
        <f>(R10+L10+AN10)/H10</f>
        <v>0.49096137099908382</v>
      </c>
      <c r="AQ10" s="491"/>
      <c r="AR10" s="308"/>
      <c r="AS10" s="308"/>
      <c r="AT10" s="310"/>
      <c r="AU10" s="311"/>
    </row>
    <row r="11" spans="1:47" s="5" customFormat="1" ht="43.9" customHeight="1" x14ac:dyDescent="0.25">
      <c r="A11" s="328"/>
      <c r="B11" s="335"/>
      <c r="C11" s="486"/>
      <c r="D11" s="316"/>
      <c r="E11" s="313"/>
      <c r="F11" s="313"/>
      <c r="G11" s="46" t="s">
        <v>11</v>
      </c>
      <c r="H11" s="99"/>
      <c r="I11" s="193"/>
      <c r="J11" s="193"/>
      <c r="K11" s="193"/>
      <c r="L11" s="145"/>
      <c r="M11" s="104"/>
      <c r="N11" s="88"/>
      <c r="O11" s="88"/>
      <c r="P11" s="88"/>
      <c r="Q11" s="88"/>
      <c r="R11" s="107"/>
      <c r="S11" s="104"/>
      <c r="T11" s="104"/>
      <c r="U11" s="104"/>
      <c r="V11" s="104"/>
      <c r="W11" s="104"/>
      <c r="X11" s="107"/>
      <c r="Y11" s="104"/>
      <c r="Z11" s="86"/>
      <c r="AA11" s="96"/>
      <c r="AB11" s="96"/>
      <c r="AC11" s="96"/>
      <c r="AD11" s="87"/>
      <c r="AE11" s="104"/>
      <c r="AF11" s="86"/>
      <c r="AG11" s="96"/>
      <c r="AH11" s="96"/>
      <c r="AI11" s="96"/>
      <c r="AJ11" s="87"/>
      <c r="AK11" s="97"/>
      <c r="AL11" s="88"/>
      <c r="AM11" s="88"/>
      <c r="AN11" s="107"/>
      <c r="AO11" s="97"/>
      <c r="AP11" s="88"/>
      <c r="AQ11" s="491"/>
      <c r="AR11" s="308"/>
      <c r="AS11" s="308"/>
      <c r="AT11" s="310"/>
      <c r="AU11" s="311"/>
    </row>
    <row r="12" spans="1:47" s="5" customFormat="1" ht="43.9" customHeight="1" x14ac:dyDescent="0.25">
      <c r="A12" s="328"/>
      <c r="B12" s="335"/>
      <c r="C12" s="486"/>
      <c r="D12" s="316"/>
      <c r="E12" s="313"/>
      <c r="F12" s="313"/>
      <c r="G12" s="46" t="s">
        <v>12</v>
      </c>
      <c r="H12" s="164">
        <f>+L12+R12+W12+Y12+AE12</f>
        <v>32231257</v>
      </c>
      <c r="I12" s="193"/>
      <c r="J12" s="193"/>
      <c r="K12" s="193"/>
      <c r="L12" s="145"/>
      <c r="M12" s="104"/>
      <c r="N12" s="92">
        <v>26268590</v>
      </c>
      <c r="O12" s="92">
        <v>26268590</v>
      </c>
      <c r="P12" s="92">
        <v>26268590</v>
      </c>
      <c r="Q12" s="92">
        <v>26268590</v>
      </c>
      <c r="R12" s="139">
        <v>26268590</v>
      </c>
      <c r="S12" s="217">
        <v>5962667</v>
      </c>
      <c r="T12" s="217">
        <v>5962667</v>
      </c>
      <c r="U12" s="217">
        <v>5962667</v>
      </c>
      <c r="V12" s="217">
        <v>5962667</v>
      </c>
      <c r="W12" s="217">
        <v>5962667</v>
      </c>
      <c r="X12" s="89">
        <v>5962667</v>
      </c>
      <c r="Y12" s="106"/>
      <c r="Z12" s="105"/>
      <c r="AA12" s="96"/>
      <c r="AB12" s="96"/>
      <c r="AC12" s="96"/>
      <c r="AD12" s="87"/>
      <c r="AE12" s="104"/>
      <c r="AF12" s="86"/>
      <c r="AG12" s="96"/>
      <c r="AH12" s="96"/>
      <c r="AI12" s="96"/>
      <c r="AJ12" s="87"/>
      <c r="AK12" s="214">
        <v>5962667</v>
      </c>
      <c r="AL12" s="89">
        <v>5962667</v>
      </c>
      <c r="AM12" s="89">
        <v>5962667</v>
      </c>
      <c r="AN12" s="89">
        <v>5962667</v>
      </c>
      <c r="AO12" s="140">
        <f>+AN12/W12</f>
        <v>1</v>
      </c>
      <c r="AP12" s="88"/>
      <c r="AQ12" s="491"/>
      <c r="AR12" s="308"/>
      <c r="AS12" s="308"/>
      <c r="AT12" s="310"/>
      <c r="AU12" s="311"/>
    </row>
    <row r="13" spans="1:47" s="5" customFormat="1" ht="43.9" customHeight="1" x14ac:dyDescent="0.25">
      <c r="A13" s="328"/>
      <c r="B13" s="335"/>
      <c r="C13" s="486"/>
      <c r="D13" s="316"/>
      <c r="E13" s="313"/>
      <c r="F13" s="313"/>
      <c r="G13" s="46" t="s">
        <v>13</v>
      </c>
      <c r="H13" s="110">
        <f>+L13+R13+W13+Y13+AE13</f>
        <v>4</v>
      </c>
      <c r="I13" s="85">
        <f t="shared" ref="I13" si="0">+I9+I11</f>
        <v>0.5</v>
      </c>
      <c r="J13" s="85">
        <f t="shared" ref="J13:K13" si="1">+J9+J11</f>
        <v>0.5</v>
      </c>
      <c r="K13" s="85">
        <f t="shared" si="1"/>
        <v>0.5</v>
      </c>
      <c r="L13" s="146">
        <f t="shared" ref="L13:L14" si="2">+L9+L11</f>
        <v>0.5</v>
      </c>
      <c r="M13" s="95">
        <f>+M9+M11</f>
        <v>1</v>
      </c>
      <c r="N13" s="34">
        <f t="shared" ref="N13:P13" si="3">+N9+N11</f>
        <v>1</v>
      </c>
      <c r="O13" s="34">
        <f t="shared" si="3"/>
        <v>1</v>
      </c>
      <c r="P13" s="34">
        <f t="shared" si="3"/>
        <v>1</v>
      </c>
      <c r="Q13" s="34">
        <f t="shared" ref="Q13:R14" si="4">+Q9+Q11</f>
        <v>1</v>
      </c>
      <c r="R13" s="103">
        <f t="shared" si="4"/>
        <v>1</v>
      </c>
      <c r="S13" s="149">
        <f t="shared" ref="S13:T14" si="5">+S9+S11</f>
        <v>1</v>
      </c>
      <c r="T13" s="149">
        <f t="shared" si="5"/>
        <v>1</v>
      </c>
      <c r="U13" s="149">
        <f t="shared" ref="U13:X14" si="6">+U9+U11</f>
        <v>1</v>
      </c>
      <c r="V13" s="149">
        <f t="shared" si="6"/>
        <v>1</v>
      </c>
      <c r="W13" s="149">
        <f t="shared" si="6"/>
        <v>1</v>
      </c>
      <c r="X13" s="178">
        <f t="shared" si="6"/>
        <v>1</v>
      </c>
      <c r="Y13" s="149">
        <f t="shared" ref="Y13:Y14" si="7">+Y9+Y11</f>
        <v>1</v>
      </c>
      <c r="Z13" s="108"/>
      <c r="AA13" s="108"/>
      <c r="AB13" s="108"/>
      <c r="AC13" s="108"/>
      <c r="AD13" s="186"/>
      <c r="AE13" s="177">
        <f t="shared" ref="AE13:AE14" si="8">+AE9+AE11</f>
        <v>0.5</v>
      </c>
      <c r="AF13" s="178"/>
      <c r="AG13" s="108"/>
      <c r="AH13" s="108"/>
      <c r="AI13" s="108"/>
      <c r="AJ13" s="186"/>
      <c r="AK13" s="215">
        <f t="shared" ref="AK13:AL14" si="9">+AK9+AK11</f>
        <v>0.19</v>
      </c>
      <c r="AL13" s="178">
        <f t="shared" si="9"/>
        <v>0.46</v>
      </c>
      <c r="AM13" s="178">
        <f t="shared" ref="AM13:AN13" si="10">+AM9+AM11</f>
        <v>0.73</v>
      </c>
      <c r="AN13" s="178">
        <f t="shared" si="10"/>
        <v>1</v>
      </c>
      <c r="AO13" s="141">
        <f>+AN13/W13</f>
        <v>1</v>
      </c>
      <c r="AP13" s="203">
        <f>(R13+L13+AN13)/H13</f>
        <v>0.625</v>
      </c>
      <c r="AQ13" s="491"/>
      <c r="AR13" s="308"/>
      <c r="AS13" s="308"/>
      <c r="AT13" s="310"/>
      <c r="AU13" s="311"/>
    </row>
    <row r="14" spans="1:47" s="5" customFormat="1" ht="43.9" customHeight="1" thickBot="1" x14ac:dyDescent="0.3">
      <c r="A14" s="328"/>
      <c r="B14" s="336"/>
      <c r="C14" s="487"/>
      <c r="D14" s="316"/>
      <c r="E14" s="314"/>
      <c r="F14" s="314"/>
      <c r="G14" s="48" t="s">
        <v>14</v>
      </c>
      <c r="H14" s="164">
        <f>+H12+H10</f>
        <v>559892587</v>
      </c>
      <c r="I14" s="194">
        <f>+I10+I12</f>
        <v>187433922</v>
      </c>
      <c r="J14" s="194">
        <f>+J10+J12</f>
        <v>187433922</v>
      </c>
      <c r="K14" s="194">
        <f>+K10+K12</f>
        <v>187433922</v>
      </c>
      <c r="L14" s="102">
        <f t="shared" si="2"/>
        <v>145330130</v>
      </c>
      <c r="M14" s="111">
        <f>+M10+M12</f>
        <v>112070000</v>
      </c>
      <c r="N14" s="90">
        <f>+N10+N12</f>
        <v>138338590</v>
      </c>
      <c r="O14" s="90">
        <f>+O10+O12</f>
        <v>72956068</v>
      </c>
      <c r="P14" s="90">
        <f>+P10+P12</f>
        <v>72956068</v>
      </c>
      <c r="Q14" s="90">
        <f>+Q10+Q12</f>
        <v>73077490</v>
      </c>
      <c r="R14" s="90">
        <f t="shared" si="4"/>
        <v>73077490</v>
      </c>
      <c r="S14" s="109">
        <f t="shared" si="5"/>
        <v>66044667</v>
      </c>
      <c r="T14" s="109">
        <f t="shared" si="5"/>
        <v>66044667</v>
      </c>
      <c r="U14" s="109">
        <f t="shared" ref="U14:V14" si="11">+U10+U12</f>
        <v>66044667</v>
      </c>
      <c r="V14" s="109">
        <f t="shared" si="11"/>
        <v>66044667</v>
      </c>
      <c r="W14" s="109">
        <f t="shared" si="6"/>
        <v>72884967</v>
      </c>
      <c r="X14" s="180">
        <f t="shared" si="6"/>
        <v>72884967</v>
      </c>
      <c r="Y14" s="109">
        <f t="shared" si="7"/>
        <v>69600000</v>
      </c>
      <c r="Z14" s="180"/>
      <c r="AA14" s="187"/>
      <c r="AB14" s="187"/>
      <c r="AC14" s="187"/>
      <c r="AD14" s="188"/>
      <c r="AE14" s="109">
        <f t="shared" si="8"/>
        <v>199000000</v>
      </c>
      <c r="AF14" s="180"/>
      <c r="AG14" s="187"/>
      <c r="AH14" s="187"/>
      <c r="AI14" s="187"/>
      <c r="AJ14" s="188"/>
      <c r="AK14" s="216">
        <f t="shared" si="9"/>
        <v>66044467</v>
      </c>
      <c r="AL14" s="180">
        <f t="shared" si="9"/>
        <v>66044467</v>
      </c>
      <c r="AM14" s="180">
        <f t="shared" ref="AM14:AN14" si="12">+AM10+AM12</f>
        <v>66044467</v>
      </c>
      <c r="AN14" s="180">
        <f t="shared" si="12"/>
        <v>72884967</v>
      </c>
      <c r="AO14" s="204">
        <f>+AN14/W14</f>
        <v>1</v>
      </c>
      <c r="AP14" s="205">
        <f>(R14+L14+AN14)/H14</f>
        <v>0.52026512542485226</v>
      </c>
      <c r="AQ14" s="491"/>
      <c r="AR14" s="308"/>
      <c r="AS14" s="308"/>
      <c r="AT14" s="310"/>
      <c r="AU14" s="311"/>
    </row>
    <row r="15" spans="1:47" s="5" customFormat="1" ht="44.45" customHeight="1" x14ac:dyDescent="0.25">
      <c r="A15" s="328"/>
      <c r="B15" s="338">
        <v>2</v>
      </c>
      <c r="C15" s="488" t="s">
        <v>142</v>
      </c>
      <c r="D15" s="315" t="s">
        <v>138</v>
      </c>
      <c r="E15" s="312">
        <v>433</v>
      </c>
      <c r="F15" s="312" t="s">
        <v>178</v>
      </c>
      <c r="G15" s="49" t="s">
        <v>9</v>
      </c>
      <c r="H15" s="164">
        <f>+L15+R15+W15+Y15+AE15</f>
        <v>6</v>
      </c>
      <c r="I15" s="195">
        <v>1</v>
      </c>
      <c r="J15" s="195">
        <v>1</v>
      </c>
      <c r="K15" s="195">
        <v>1</v>
      </c>
      <c r="L15" s="147">
        <v>1</v>
      </c>
      <c r="M15" s="176">
        <v>1</v>
      </c>
      <c r="N15" s="31">
        <v>1</v>
      </c>
      <c r="O15" s="31">
        <v>1</v>
      </c>
      <c r="P15" s="31">
        <v>1</v>
      </c>
      <c r="Q15" s="31">
        <v>1</v>
      </c>
      <c r="R15" s="101">
        <v>1</v>
      </c>
      <c r="S15" s="218">
        <v>2</v>
      </c>
      <c r="T15" s="218">
        <v>2</v>
      </c>
      <c r="U15" s="218">
        <v>2</v>
      </c>
      <c r="V15" s="218">
        <v>2</v>
      </c>
      <c r="W15" s="218">
        <v>2</v>
      </c>
      <c r="X15" s="101">
        <v>2</v>
      </c>
      <c r="Y15" s="176">
        <v>1</v>
      </c>
      <c r="Z15" s="183"/>
      <c r="AA15" s="183"/>
      <c r="AB15" s="183"/>
      <c r="AC15" s="183"/>
      <c r="AD15" s="184"/>
      <c r="AE15" s="185">
        <v>1</v>
      </c>
      <c r="AF15" s="482"/>
      <c r="AG15" s="183"/>
      <c r="AH15" s="183"/>
      <c r="AI15" s="183"/>
      <c r="AJ15" s="184"/>
      <c r="AK15" s="100">
        <v>0.4</v>
      </c>
      <c r="AL15" s="84">
        <f>+AK15+0.6</f>
        <v>1</v>
      </c>
      <c r="AM15" s="84">
        <f>+AL15+0.6</f>
        <v>1.6</v>
      </c>
      <c r="AN15" s="101">
        <v>2</v>
      </c>
      <c r="AO15" s="202">
        <f>+AN15/W15</f>
        <v>1</v>
      </c>
      <c r="AP15" s="203">
        <f t="shared" ref="AP15:AP16" si="13">(R15+L15+AN15)/H15</f>
        <v>0.66666666666666663</v>
      </c>
      <c r="AQ15" s="490" t="s">
        <v>206</v>
      </c>
      <c r="AR15" s="361" t="s">
        <v>159</v>
      </c>
      <c r="AS15" s="361" t="s">
        <v>159</v>
      </c>
      <c r="AT15" s="364" t="s">
        <v>207</v>
      </c>
      <c r="AU15" s="364" t="s">
        <v>186</v>
      </c>
    </row>
    <row r="16" spans="1:47" s="5" customFormat="1" ht="44.45" customHeight="1" x14ac:dyDescent="0.25">
      <c r="A16" s="328"/>
      <c r="B16" s="335"/>
      <c r="C16" s="486"/>
      <c r="D16" s="316"/>
      <c r="E16" s="313"/>
      <c r="F16" s="313"/>
      <c r="G16" s="46" t="s">
        <v>10</v>
      </c>
      <c r="H16" s="164">
        <f>+L16+R16+W16+Y16+AE16</f>
        <v>487088774</v>
      </c>
      <c r="I16" s="194">
        <v>144000000</v>
      </c>
      <c r="J16" s="194">
        <v>144000000</v>
      </c>
      <c r="K16" s="194">
        <v>71126000</v>
      </c>
      <c r="L16" s="171">
        <v>42516274</v>
      </c>
      <c r="M16" s="172">
        <v>40775000</v>
      </c>
      <c r="N16" s="98">
        <v>40775000</v>
      </c>
      <c r="O16" s="98">
        <v>65757500</v>
      </c>
      <c r="P16" s="98">
        <v>65757500</v>
      </c>
      <c r="Q16" s="98">
        <v>68340500</v>
      </c>
      <c r="R16" s="173">
        <v>68340500</v>
      </c>
      <c r="S16" s="217">
        <v>93148000</v>
      </c>
      <c r="T16" s="217">
        <v>93148000</v>
      </c>
      <c r="U16" s="217">
        <v>93148000</v>
      </c>
      <c r="V16" s="217">
        <v>81184000</v>
      </c>
      <c r="W16" s="217">
        <v>81184000</v>
      </c>
      <c r="X16" s="173">
        <v>81113533</v>
      </c>
      <c r="Y16" s="172">
        <v>158048000</v>
      </c>
      <c r="Z16" s="98"/>
      <c r="AA16" s="174"/>
      <c r="AB16" s="174"/>
      <c r="AC16" s="174"/>
      <c r="AD16" s="175"/>
      <c r="AE16" s="172">
        <v>137000000</v>
      </c>
      <c r="AF16" s="98"/>
      <c r="AG16" s="174"/>
      <c r="AH16" s="174"/>
      <c r="AI16" s="174"/>
      <c r="AJ16" s="175"/>
      <c r="AK16" s="94">
        <v>40908000</v>
      </c>
      <c r="AL16" s="89">
        <v>40908000</v>
      </c>
      <c r="AM16" s="89">
        <v>76098000</v>
      </c>
      <c r="AN16" s="173">
        <v>81113533</v>
      </c>
      <c r="AO16" s="141">
        <f>+AN16/W16</f>
        <v>0.99913200877020103</v>
      </c>
      <c r="AP16" s="203">
        <f t="shared" si="13"/>
        <v>0.39411769937444707</v>
      </c>
      <c r="AQ16" s="491"/>
      <c r="AR16" s="362"/>
      <c r="AS16" s="362"/>
      <c r="AT16" s="365"/>
      <c r="AU16" s="365"/>
    </row>
    <row r="17" spans="1:47" s="5" customFormat="1" ht="44.45" customHeight="1" x14ac:dyDescent="0.25">
      <c r="A17" s="328"/>
      <c r="B17" s="335"/>
      <c r="C17" s="486"/>
      <c r="D17" s="316"/>
      <c r="E17" s="313"/>
      <c r="F17" s="313"/>
      <c r="G17" s="46" t="s">
        <v>11</v>
      </c>
      <c r="H17" s="99"/>
      <c r="I17" s="193"/>
      <c r="J17" s="193"/>
      <c r="K17" s="193"/>
      <c r="L17" s="145"/>
      <c r="M17" s="104"/>
      <c r="N17" s="93"/>
      <c r="O17" s="88"/>
      <c r="P17" s="88"/>
      <c r="Q17" s="88"/>
      <c r="R17" s="107"/>
      <c r="S17" s="189"/>
      <c r="T17" s="189"/>
      <c r="U17" s="189"/>
      <c r="V17" s="189"/>
      <c r="W17" s="189"/>
      <c r="X17" s="107"/>
      <c r="Y17" s="104"/>
      <c r="Z17" s="86"/>
      <c r="AA17" s="96"/>
      <c r="AB17" s="96"/>
      <c r="AC17" s="96"/>
      <c r="AD17" s="87"/>
      <c r="AE17" s="104"/>
      <c r="AF17" s="86"/>
      <c r="AG17" s="96"/>
      <c r="AH17" s="96"/>
      <c r="AI17" s="96"/>
      <c r="AJ17" s="87"/>
      <c r="AK17" s="97"/>
      <c r="AL17" s="88"/>
      <c r="AM17" s="88"/>
      <c r="AN17" s="107"/>
      <c r="AO17" s="97"/>
      <c r="AP17" s="88"/>
      <c r="AQ17" s="491"/>
      <c r="AR17" s="362"/>
      <c r="AS17" s="362"/>
      <c r="AT17" s="365"/>
      <c r="AU17" s="365"/>
    </row>
    <row r="18" spans="1:47" s="5" customFormat="1" ht="44.45" customHeight="1" x14ac:dyDescent="0.25">
      <c r="A18" s="328"/>
      <c r="B18" s="335"/>
      <c r="C18" s="486"/>
      <c r="D18" s="316"/>
      <c r="E18" s="313"/>
      <c r="F18" s="313"/>
      <c r="G18" s="46" t="s">
        <v>12</v>
      </c>
      <c r="H18" s="164">
        <f>+L18+R18+W18+Y18+AE18</f>
        <v>26852149</v>
      </c>
      <c r="I18" s="193"/>
      <c r="J18" s="193"/>
      <c r="K18" s="193"/>
      <c r="L18" s="145"/>
      <c r="M18" s="104"/>
      <c r="N18" s="91">
        <v>18298049</v>
      </c>
      <c r="O18" s="91">
        <v>18298049</v>
      </c>
      <c r="P18" s="91">
        <v>18298049</v>
      </c>
      <c r="Q18" s="91">
        <v>18298049</v>
      </c>
      <c r="R18" s="138">
        <f>+Q18</f>
        <v>18298049</v>
      </c>
      <c r="S18" s="217">
        <v>8554100</v>
      </c>
      <c r="T18" s="217">
        <v>8554100</v>
      </c>
      <c r="U18" s="217">
        <v>8554100</v>
      </c>
      <c r="V18" s="217">
        <v>8554100</v>
      </c>
      <c r="W18" s="217">
        <v>8554100</v>
      </c>
      <c r="X18" s="89">
        <v>8554100</v>
      </c>
      <c r="Y18" s="106"/>
      <c r="Z18" s="105"/>
      <c r="AA18" s="96"/>
      <c r="AB18" s="96"/>
      <c r="AC18" s="96"/>
      <c r="AD18" s="87"/>
      <c r="AE18" s="104"/>
      <c r="AF18" s="86"/>
      <c r="AG18" s="96"/>
      <c r="AH18" s="96"/>
      <c r="AI18" s="96"/>
      <c r="AJ18" s="87"/>
      <c r="AK18" s="94">
        <v>8554100</v>
      </c>
      <c r="AL18" s="89">
        <v>8554100</v>
      </c>
      <c r="AM18" s="89">
        <v>8554100</v>
      </c>
      <c r="AN18" s="89">
        <v>8554100</v>
      </c>
      <c r="AO18" s="140">
        <f>+AN18/W18</f>
        <v>1</v>
      </c>
      <c r="AP18" s="88"/>
      <c r="AQ18" s="491"/>
      <c r="AR18" s="362"/>
      <c r="AS18" s="362"/>
      <c r="AT18" s="365"/>
      <c r="AU18" s="365"/>
    </row>
    <row r="19" spans="1:47" s="5" customFormat="1" ht="44.45" customHeight="1" x14ac:dyDescent="0.25">
      <c r="A19" s="328"/>
      <c r="B19" s="335"/>
      <c r="C19" s="486"/>
      <c r="D19" s="316"/>
      <c r="E19" s="313"/>
      <c r="F19" s="313"/>
      <c r="G19" s="46" t="s">
        <v>13</v>
      </c>
      <c r="H19" s="164">
        <f>+L19+R19+W19+Y19+AE19</f>
        <v>6</v>
      </c>
      <c r="I19" s="34">
        <f t="shared" ref="I19" si="14">+I15+I17</f>
        <v>1</v>
      </c>
      <c r="J19" s="34">
        <f t="shared" ref="J19:K19" si="15">+J15+J17</f>
        <v>1</v>
      </c>
      <c r="K19" s="34">
        <f t="shared" si="15"/>
        <v>1</v>
      </c>
      <c r="L19" s="179">
        <f t="shared" ref="L19:L20" si="16">+L15+L17</f>
        <v>1</v>
      </c>
      <c r="M19" s="149">
        <f>+M15+M17</f>
        <v>1</v>
      </c>
      <c r="N19" s="108">
        <f t="shared" ref="N19:P19" si="17">+N15+N17</f>
        <v>1</v>
      </c>
      <c r="O19" s="108">
        <f t="shared" si="17"/>
        <v>1</v>
      </c>
      <c r="P19" s="108">
        <f t="shared" si="17"/>
        <v>1</v>
      </c>
      <c r="Q19" s="108">
        <f t="shared" ref="Q19:R20" si="18">+Q15+Q17</f>
        <v>1</v>
      </c>
      <c r="R19" s="178">
        <f t="shared" si="18"/>
        <v>1</v>
      </c>
      <c r="S19" s="190">
        <f t="shared" ref="S19:T20" si="19">+S15+S17</f>
        <v>2</v>
      </c>
      <c r="T19" s="190">
        <f t="shared" si="19"/>
        <v>2</v>
      </c>
      <c r="U19" s="190">
        <f t="shared" ref="U19:X20" si="20">+U15+U17</f>
        <v>2</v>
      </c>
      <c r="V19" s="190">
        <f t="shared" si="20"/>
        <v>2</v>
      </c>
      <c r="W19" s="190">
        <f t="shared" si="20"/>
        <v>2</v>
      </c>
      <c r="X19" s="178">
        <f t="shared" si="20"/>
        <v>2</v>
      </c>
      <c r="Y19" s="149">
        <f t="shared" ref="Y19:Y20" si="21">+Y15+Y17</f>
        <v>1</v>
      </c>
      <c r="Z19" s="108"/>
      <c r="AA19" s="108"/>
      <c r="AB19" s="108"/>
      <c r="AC19" s="108"/>
      <c r="AD19" s="186"/>
      <c r="AE19" s="177">
        <f t="shared" ref="AE19:AE20" si="22">+AE15+AE17</f>
        <v>1</v>
      </c>
      <c r="AF19" s="178"/>
      <c r="AG19" s="108"/>
      <c r="AH19" s="108"/>
      <c r="AI19" s="108"/>
      <c r="AJ19" s="186"/>
      <c r="AK19" s="215">
        <f t="shared" ref="AK19:AL20" si="23">+AK15+AK17</f>
        <v>0.4</v>
      </c>
      <c r="AL19" s="178">
        <f t="shared" si="23"/>
        <v>1</v>
      </c>
      <c r="AM19" s="178">
        <f t="shared" ref="AM19:AN19" si="24">+AM15+AM17</f>
        <v>1.6</v>
      </c>
      <c r="AN19" s="178">
        <f t="shared" si="24"/>
        <v>2</v>
      </c>
      <c r="AO19" s="141">
        <f>+AN19/W19</f>
        <v>1</v>
      </c>
      <c r="AP19" s="203">
        <f t="shared" ref="AP19:AP22" si="25">(R19+L19+AN19)/H19</f>
        <v>0.66666666666666663</v>
      </c>
      <c r="AQ19" s="491"/>
      <c r="AR19" s="362"/>
      <c r="AS19" s="362"/>
      <c r="AT19" s="365"/>
      <c r="AU19" s="365"/>
    </row>
    <row r="20" spans="1:47" s="5" customFormat="1" ht="44.45" customHeight="1" thickBot="1" x14ac:dyDescent="0.3">
      <c r="A20" s="333"/>
      <c r="B20" s="336"/>
      <c r="C20" s="487"/>
      <c r="D20" s="316"/>
      <c r="E20" s="314"/>
      <c r="F20" s="314"/>
      <c r="G20" s="48" t="s">
        <v>14</v>
      </c>
      <c r="H20" s="164">
        <f>+H18+H16</f>
        <v>513940923</v>
      </c>
      <c r="I20" s="194">
        <f>+I16+I18</f>
        <v>144000000</v>
      </c>
      <c r="J20" s="194">
        <f>+J16+J18</f>
        <v>144000000</v>
      </c>
      <c r="K20" s="194">
        <f>+K16+K18</f>
        <v>71126000</v>
      </c>
      <c r="L20" s="181">
        <f t="shared" si="16"/>
        <v>42516274</v>
      </c>
      <c r="M20" s="109">
        <f>+M16+M18</f>
        <v>40775000</v>
      </c>
      <c r="N20" s="98">
        <f>+N16+N18</f>
        <v>59073049</v>
      </c>
      <c r="O20" s="98">
        <f>+O16+O18</f>
        <v>84055549</v>
      </c>
      <c r="P20" s="98">
        <f>+P16+P18</f>
        <v>84055549</v>
      </c>
      <c r="Q20" s="98">
        <f>+Q16+Q18</f>
        <v>86638549</v>
      </c>
      <c r="R20" s="180">
        <f t="shared" si="18"/>
        <v>86638549</v>
      </c>
      <c r="S20" s="191">
        <f t="shared" si="19"/>
        <v>101702100</v>
      </c>
      <c r="T20" s="191">
        <f t="shared" si="19"/>
        <v>101702100</v>
      </c>
      <c r="U20" s="191">
        <f t="shared" ref="U20:V20" si="26">+U16+U18</f>
        <v>101702100</v>
      </c>
      <c r="V20" s="191">
        <f t="shared" si="26"/>
        <v>89738100</v>
      </c>
      <c r="W20" s="191">
        <f t="shared" si="20"/>
        <v>89738100</v>
      </c>
      <c r="X20" s="180">
        <f t="shared" si="20"/>
        <v>89667633</v>
      </c>
      <c r="Y20" s="109">
        <f t="shared" si="21"/>
        <v>158048000</v>
      </c>
      <c r="Z20" s="180"/>
      <c r="AA20" s="187"/>
      <c r="AB20" s="187"/>
      <c r="AC20" s="187"/>
      <c r="AD20" s="188"/>
      <c r="AE20" s="109">
        <f t="shared" si="22"/>
        <v>137000000</v>
      </c>
      <c r="AF20" s="180"/>
      <c r="AG20" s="187"/>
      <c r="AH20" s="187"/>
      <c r="AI20" s="187"/>
      <c r="AJ20" s="188"/>
      <c r="AK20" s="216">
        <f t="shared" si="23"/>
        <v>49462100</v>
      </c>
      <c r="AL20" s="180">
        <f t="shared" si="23"/>
        <v>49462100</v>
      </c>
      <c r="AM20" s="180">
        <f t="shared" ref="AM20:AN20" si="27">+AM16+AM18</f>
        <v>84652100</v>
      </c>
      <c r="AN20" s="180">
        <f t="shared" si="27"/>
        <v>89667633</v>
      </c>
      <c r="AO20" s="204">
        <f>+AN20/W20</f>
        <v>0.99921474825074297</v>
      </c>
      <c r="AP20" s="205">
        <f t="shared" si="25"/>
        <v>0.42577355919174392</v>
      </c>
      <c r="AQ20" s="491"/>
      <c r="AR20" s="363"/>
      <c r="AS20" s="363"/>
      <c r="AT20" s="366"/>
      <c r="AU20" s="366"/>
    </row>
    <row r="21" spans="1:47" s="5" customFormat="1" ht="52.15" customHeight="1" x14ac:dyDescent="0.25">
      <c r="A21" s="328" t="s">
        <v>147</v>
      </c>
      <c r="B21" s="318">
        <v>3</v>
      </c>
      <c r="C21" s="488" t="s">
        <v>143</v>
      </c>
      <c r="D21" s="315" t="s">
        <v>138</v>
      </c>
      <c r="E21" s="312">
        <v>433</v>
      </c>
      <c r="F21" s="312" t="s">
        <v>178</v>
      </c>
      <c r="G21" s="49" t="s">
        <v>9</v>
      </c>
      <c r="H21" s="164">
        <f>+L21+R21+W21+Y21+AE21</f>
        <v>10</v>
      </c>
      <c r="I21" s="31">
        <v>2</v>
      </c>
      <c r="J21" s="31">
        <v>2</v>
      </c>
      <c r="K21" s="31">
        <v>2</v>
      </c>
      <c r="L21" s="101">
        <v>2</v>
      </c>
      <c r="M21" s="176">
        <v>2</v>
      </c>
      <c r="N21" s="31">
        <v>2</v>
      </c>
      <c r="O21" s="31">
        <v>2</v>
      </c>
      <c r="P21" s="31">
        <v>2</v>
      </c>
      <c r="Q21" s="31">
        <v>2</v>
      </c>
      <c r="R21" s="101">
        <v>2</v>
      </c>
      <c r="S21" s="218">
        <v>2</v>
      </c>
      <c r="T21" s="218">
        <v>2</v>
      </c>
      <c r="U21" s="218">
        <v>2</v>
      </c>
      <c r="V21" s="218">
        <v>2</v>
      </c>
      <c r="W21" s="218">
        <v>2</v>
      </c>
      <c r="X21" s="101">
        <v>2</v>
      </c>
      <c r="Y21" s="176">
        <v>2</v>
      </c>
      <c r="Z21" s="183"/>
      <c r="AA21" s="183"/>
      <c r="AB21" s="183"/>
      <c r="AC21" s="183"/>
      <c r="AD21" s="184"/>
      <c r="AE21" s="185">
        <v>2</v>
      </c>
      <c r="AF21" s="482"/>
      <c r="AG21" s="183"/>
      <c r="AH21" s="183"/>
      <c r="AI21" s="183"/>
      <c r="AJ21" s="184"/>
      <c r="AK21" s="100">
        <v>0.5</v>
      </c>
      <c r="AL21" s="84">
        <v>1</v>
      </c>
      <c r="AM21" s="84">
        <v>1.5</v>
      </c>
      <c r="AN21" s="101">
        <v>2</v>
      </c>
      <c r="AO21" s="202">
        <f>+AN21/W21</f>
        <v>1</v>
      </c>
      <c r="AP21" s="203">
        <f t="shared" si="25"/>
        <v>0.6</v>
      </c>
      <c r="AQ21" s="306" t="s">
        <v>208</v>
      </c>
      <c r="AR21" s="302" t="s">
        <v>159</v>
      </c>
      <c r="AS21" s="302" t="s">
        <v>159</v>
      </c>
      <c r="AT21" s="285" t="s">
        <v>202</v>
      </c>
      <c r="AU21" s="302" t="s">
        <v>174</v>
      </c>
    </row>
    <row r="22" spans="1:47" s="5" customFormat="1" ht="52.15" customHeight="1" x14ac:dyDescent="0.25">
      <c r="A22" s="328"/>
      <c r="B22" s="319"/>
      <c r="C22" s="486"/>
      <c r="D22" s="316"/>
      <c r="E22" s="313"/>
      <c r="F22" s="313"/>
      <c r="G22" s="46" t="s">
        <v>10</v>
      </c>
      <c r="H22" s="164">
        <f>+L22+R22+W22+Y22+AE22</f>
        <v>6351703447</v>
      </c>
      <c r="I22" s="194">
        <v>699000000</v>
      </c>
      <c r="J22" s="194">
        <v>699000000</v>
      </c>
      <c r="K22" s="194">
        <v>551874000</v>
      </c>
      <c r="L22" s="171">
        <v>551781180</v>
      </c>
      <c r="M22" s="172">
        <v>901844000</v>
      </c>
      <c r="N22" s="98">
        <v>901844000</v>
      </c>
      <c r="O22" s="98">
        <v>901844000</v>
      </c>
      <c r="P22" s="98">
        <v>901844000</v>
      </c>
      <c r="Q22" s="98">
        <v>879228292</v>
      </c>
      <c r="R22" s="173">
        <v>879191267</v>
      </c>
      <c r="S22" s="217">
        <v>1323082000</v>
      </c>
      <c r="T22" s="217">
        <v>1323082000</v>
      </c>
      <c r="U22" s="217">
        <v>1323082000</v>
      </c>
      <c r="V22" s="217">
        <v>1308293800</v>
      </c>
      <c r="W22" s="217">
        <v>1229928000</v>
      </c>
      <c r="X22" s="173">
        <v>1221424100</v>
      </c>
      <c r="Y22" s="172">
        <v>2370803000</v>
      </c>
      <c r="Z22" s="98"/>
      <c r="AA22" s="174"/>
      <c r="AB22" s="174"/>
      <c r="AC22" s="174"/>
      <c r="AD22" s="175"/>
      <c r="AE22" s="172">
        <v>1320000000</v>
      </c>
      <c r="AF22" s="98"/>
      <c r="AG22" s="174"/>
      <c r="AH22" s="174"/>
      <c r="AI22" s="174"/>
      <c r="AJ22" s="175"/>
      <c r="AK22" s="94">
        <v>1059165000</v>
      </c>
      <c r="AL22" s="89">
        <v>1059185400</v>
      </c>
      <c r="AM22" s="89">
        <v>1104158800</v>
      </c>
      <c r="AN22" s="173">
        <v>1221424100</v>
      </c>
      <c r="AO22" s="141">
        <f>+AN22/W22</f>
        <v>0.99308585543218786</v>
      </c>
      <c r="AP22" s="203">
        <f t="shared" si="25"/>
        <v>0.41758822166875009</v>
      </c>
      <c r="AQ22" s="307"/>
      <c r="AR22" s="302"/>
      <c r="AS22" s="302"/>
      <c r="AT22" s="286"/>
      <c r="AU22" s="302"/>
    </row>
    <row r="23" spans="1:47" s="5" customFormat="1" ht="66" customHeight="1" x14ac:dyDescent="0.25">
      <c r="A23" s="328"/>
      <c r="B23" s="319"/>
      <c r="C23" s="486"/>
      <c r="D23" s="316"/>
      <c r="E23" s="313"/>
      <c r="F23" s="313"/>
      <c r="G23" s="46" t="s">
        <v>11</v>
      </c>
      <c r="H23" s="99"/>
      <c r="I23" s="193"/>
      <c r="J23" s="193"/>
      <c r="K23" s="193"/>
      <c r="L23" s="145"/>
      <c r="M23" s="104"/>
      <c r="N23" s="93"/>
      <c r="O23" s="88"/>
      <c r="P23" s="88"/>
      <c r="Q23" s="88"/>
      <c r="R23" s="107"/>
      <c r="S23" s="189"/>
      <c r="T23" s="189"/>
      <c r="U23" s="189"/>
      <c r="V23" s="189"/>
      <c r="W23" s="189"/>
      <c r="X23" s="107"/>
      <c r="Y23" s="104"/>
      <c r="Z23" s="86"/>
      <c r="AA23" s="96"/>
      <c r="AB23" s="96"/>
      <c r="AC23" s="96"/>
      <c r="AD23" s="87"/>
      <c r="AE23" s="104"/>
      <c r="AF23" s="86"/>
      <c r="AG23" s="96"/>
      <c r="AH23" s="96"/>
      <c r="AI23" s="96"/>
      <c r="AJ23" s="87"/>
      <c r="AK23" s="97"/>
      <c r="AL23" s="88"/>
      <c r="AM23" s="88"/>
      <c r="AN23" s="107"/>
      <c r="AO23" s="97"/>
      <c r="AP23" s="88"/>
      <c r="AQ23" s="307"/>
      <c r="AR23" s="302"/>
      <c r="AS23" s="302"/>
      <c r="AT23" s="286"/>
      <c r="AU23" s="302"/>
    </row>
    <row r="24" spans="1:47" s="5" customFormat="1" ht="66" customHeight="1" x14ac:dyDescent="0.25">
      <c r="A24" s="328"/>
      <c r="B24" s="319"/>
      <c r="C24" s="486"/>
      <c r="D24" s="316"/>
      <c r="E24" s="313"/>
      <c r="F24" s="313"/>
      <c r="G24" s="46" t="s">
        <v>12</v>
      </c>
      <c r="H24" s="164">
        <f>+L24+R24+W24+Y24+AE24</f>
        <v>268539810</v>
      </c>
      <c r="I24" s="193"/>
      <c r="J24" s="193"/>
      <c r="K24" s="193"/>
      <c r="L24" s="145"/>
      <c r="M24" s="104"/>
      <c r="N24" s="98">
        <v>188958315</v>
      </c>
      <c r="O24" s="98">
        <v>188958315</v>
      </c>
      <c r="P24" s="98">
        <v>188958311</v>
      </c>
      <c r="Q24" s="98">
        <v>188958311</v>
      </c>
      <c r="R24" s="138">
        <v>188958310</v>
      </c>
      <c r="S24" s="217">
        <v>79725568</v>
      </c>
      <c r="T24" s="217">
        <v>79725568</v>
      </c>
      <c r="U24" s="217">
        <v>79581500</v>
      </c>
      <c r="V24" s="217">
        <v>79581500</v>
      </c>
      <c r="W24" s="217">
        <v>79581500</v>
      </c>
      <c r="X24" s="89">
        <v>79581500</v>
      </c>
      <c r="Y24" s="106"/>
      <c r="Z24" s="105"/>
      <c r="AA24" s="96"/>
      <c r="AB24" s="96"/>
      <c r="AC24" s="96"/>
      <c r="AD24" s="87"/>
      <c r="AE24" s="104"/>
      <c r="AF24" s="86"/>
      <c r="AG24" s="96"/>
      <c r="AH24" s="96"/>
      <c r="AI24" s="96"/>
      <c r="AJ24" s="87"/>
      <c r="AK24" s="94">
        <v>68968933</v>
      </c>
      <c r="AL24" s="89">
        <v>77325733</v>
      </c>
      <c r="AM24" s="89">
        <v>79581500</v>
      </c>
      <c r="AN24" s="89">
        <v>79581500</v>
      </c>
      <c r="AO24" s="140">
        <f>+AN24/W24</f>
        <v>1</v>
      </c>
      <c r="AP24" s="203"/>
      <c r="AQ24" s="307"/>
      <c r="AR24" s="302"/>
      <c r="AS24" s="302"/>
      <c r="AT24" s="286"/>
      <c r="AU24" s="302"/>
    </row>
    <row r="25" spans="1:47" s="5" customFormat="1" ht="66" customHeight="1" x14ac:dyDescent="0.25">
      <c r="A25" s="328"/>
      <c r="B25" s="319"/>
      <c r="C25" s="486"/>
      <c r="D25" s="316"/>
      <c r="E25" s="313"/>
      <c r="F25" s="313"/>
      <c r="G25" s="46" t="s">
        <v>13</v>
      </c>
      <c r="H25" s="164">
        <f>+L25+R25+W25+Y25+AE25</f>
        <v>10</v>
      </c>
      <c r="I25" s="34">
        <f t="shared" ref="I25" si="28">+I21+I23</f>
        <v>2</v>
      </c>
      <c r="J25" s="34">
        <f t="shared" ref="J25:K25" si="29">+J21+J23</f>
        <v>2</v>
      </c>
      <c r="K25" s="34">
        <f t="shared" si="29"/>
        <v>2</v>
      </c>
      <c r="L25" s="179">
        <v>2</v>
      </c>
      <c r="M25" s="149">
        <f>+M21+M23</f>
        <v>2</v>
      </c>
      <c r="N25" s="108">
        <f t="shared" ref="N25:P25" si="30">+N21+N23</f>
        <v>2</v>
      </c>
      <c r="O25" s="108">
        <f t="shared" si="30"/>
        <v>2</v>
      </c>
      <c r="P25" s="108">
        <f t="shared" si="30"/>
        <v>2</v>
      </c>
      <c r="Q25" s="108">
        <f t="shared" ref="Q25:R26" si="31">+Q21+Q23</f>
        <v>2</v>
      </c>
      <c r="R25" s="178">
        <f t="shared" si="31"/>
        <v>2</v>
      </c>
      <c r="S25" s="190">
        <f t="shared" ref="S25:T26" si="32">+S21+S23</f>
        <v>2</v>
      </c>
      <c r="T25" s="190">
        <f t="shared" si="32"/>
        <v>2</v>
      </c>
      <c r="U25" s="190">
        <f t="shared" ref="U25:X26" si="33">+U21+U23</f>
        <v>2</v>
      </c>
      <c r="V25" s="190">
        <f t="shared" si="33"/>
        <v>2</v>
      </c>
      <c r="W25" s="190">
        <f t="shared" si="33"/>
        <v>2</v>
      </c>
      <c r="X25" s="178">
        <f t="shared" si="33"/>
        <v>2</v>
      </c>
      <c r="Y25" s="149">
        <f t="shared" ref="Y25:Y26" si="34">+Y21+Y23</f>
        <v>2</v>
      </c>
      <c r="Z25" s="108"/>
      <c r="AA25" s="108"/>
      <c r="AB25" s="108"/>
      <c r="AC25" s="108"/>
      <c r="AD25" s="186"/>
      <c r="AE25" s="177">
        <f t="shared" ref="AE25:AE26" si="35">+AE21+AE23</f>
        <v>2</v>
      </c>
      <c r="AF25" s="178"/>
      <c r="AG25" s="108"/>
      <c r="AH25" s="108"/>
      <c r="AI25" s="108"/>
      <c r="AJ25" s="186"/>
      <c r="AK25" s="215">
        <f t="shared" ref="AK25:AL26" si="36">+AK21+AK23</f>
        <v>0.5</v>
      </c>
      <c r="AL25" s="178">
        <f t="shared" si="36"/>
        <v>1</v>
      </c>
      <c r="AM25" s="178">
        <f t="shared" ref="AM25:AN25" si="37">+AM21+AM23</f>
        <v>1.5</v>
      </c>
      <c r="AN25" s="178">
        <f t="shared" si="37"/>
        <v>2</v>
      </c>
      <c r="AO25" s="141">
        <f>+AN25/W25</f>
        <v>1</v>
      </c>
      <c r="AP25" s="203">
        <f t="shared" ref="AP25:AP28" si="38">(R25+L25+AN25)/H25</f>
        <v>0.6</v>
      </c>
      <c r="AQ25" s="307"/>
      <c r="AR25" s="302"/>
      <c r="AS25" s="302"/>
      <c r="AT25" s="286"/>
      <c r="AU25" s="302"/>
    </row>
    <row r="26" spans="1:47" s="5" customFormat="1" ht="66" customHeight="1" thickBot="1" x14ac:dyDescent="0.3">
      <c r="A26" s="329"/>
      <c r="B26" s="320"/>
      <c r="C26" s="489"/>
      <c r="D26" s="316"/>
      <c r="E26" s="314"/>
      <c r="F26" s="314"/>
      <c r="G26" s="48" t="s">
        <v>14</v>
      </c>
      <c r="H26" s="164">
        <f>+H24+H22</f>
        <v>6620243257</v>
      </c>
      <c r="I26" s="194">
        <f>+I22+I24</f>
        <v>699000000</v>
      </c>
      <c r="J26" s="194">
        <f>+J22+J24</f>
        <v>699000000</v>
      </c>
      <c r="K26" s="194">
        <f>+K22+K24</f>
        <v>551874000</v>
      </c>
      <c r="L26" s="181">
        <f t="shared" ref="L26" si="39">+L22+L24</f>
        <v>551781180</v>
      </c>
      <c r="M26" s="109">
        <f>+M22+M24</f>
        <v>901844000</v>
      </c>
      <c r="N26" s="98">
        <f>+N22+N24</f>
        <v>1090802315</v>
      </c>
      <c r="O26" s="98">
        <f>+O22+O24</f>
        <v>1090802315</v>
      </c>
      <c r="P26" s="98">
        <f>+P22+P24</f>
        <v>1090802311</v>
      </c>
      <c r="Q26" s="98">
        <f>+Q22+Q24</f>
        <v>1068186603</v>
      </c>
      <c r="R26" s="180">
        <f t="shared" si="31"/>
        <v>1068149577</v>
      </c>
      <c r="S26" s="191">
        <f t="shared" si="32"/>
        <v>1402807568</v>
      </c>
      <c r="T26" s="191">
        <f t="shared" si="32"/>
        <v>1402807568</v>
      </c>
      <c r="U26" s="191">
        <f t="shared" ref="U26:V26" si="40">+U22+U24</f>
        <v>1402663500</v>
      </c>
      <c r="V26" s="191">
        <f t="shared" si="40"/>
        <v>1387875300</v>
      </c>
      <c r="W26" s="191">
        <f t="shared" si="33"/>
        <v>1309509500</v>
      </c>
      <c r="X26" s="180">
        <f t="shared" si="33"/>
        <v>1301005600</v>
      </c>
      <c r="Y26" s="109">
        <f t="shared" si="34"/>
        <v>2370803000</v>
      </c>
      <c r="Z26" s="180"/>
      <c r="AA26" s="187"/>
      <c r="AB26" s="187"/>
      <c r="AC26" s="187"/>
      <c r="AD26" s="188"/>
      <c r="AE26" s="109">
        <f t="shared" si="35"/>
        <v>1320000000</v>
      </c>
      <c r="AF26" s="180"/>
      <c r="AG26" s="187"/>
      <c r="AH26" s="187"/>
      <c r="AI26" s="187"/>
      <c r="AJ26" s="188"/>
      <c r="AK26" s="216">
        <f t="shared" si="36"/>
        <v>1128133933</v>
      </c>
      <c r="AL26" s="180">
        <f t="shared" si="36"/>
        <v>1136511133</v>
      </c>
      <c r="AM26" s="180">
        <f t="shared" ref="AM26:AN26" si="41">+AM22+AM24</f>
        <v>1183740300</v>
      </c>
      <c r="AN26" s="180">
        <f t="shared" si="41"/>
        <v>1301005600</v>
      </c>
      <c r="AO26" s="204">
        <f>+AN26/W26</f>
        <v>0.99350604176601998</v>
      </c>
      <c r="AP26" s="205">
        <f t="shared" si="38"/>
        <v>0.44121284424277163</v>
      </c>
      <c r="AQ26" s="307"/>
      <c r="AR26" s="302"/>
      <c r="AS26" s="302"/>
      <c r="AT26" s="286"/>
      <c r="AU26" s="302"/>
    </row>
    <row r="27" spans="1:47" s="5" customFormat="1" ht="58.9" customHeight="1" x14ac:dyDescent="0.25">
      <c r="A27" s="327" t="s">
        <v>148</v>
      </c>
      <c r="B27" s="318">
        <v>4</v>
      </c>
      <c r="C27" s="488" t="s">
        <v>144</v>
      </c>
      <c r="D27" s="315" t="s">
        <v>138</v>
      </c>
      <c r="E27" s="312">
        <v>433</v>
      </c>
      <c r="F27" s="312" t="s">
        <v>178</v>
      </c>
      <c r="G27" s="49" t="s">
        <v>9</v>
      </c>
      <c r="H27" s="164">
        <f>+L27+R27+W27+Y27+AE27</f>
        <v>10</v>
      </c>
      <c r="I27" s="31">
        <v>1</v>
      </c>
      <c r="J27" s="31">
        <v>1</v>
      </c>
      <c r="K27" s="31">
        <v>1</v>
      </c>
      <c r="L27" s="101">
        <v>1</v>
      </c>
      <c r="M27" s="176">
        <v>2</v>
      </c>
      <c r="N27" s="31">
        <v>2</v>
      </c>
      <c r="O27" s="31">
        <v>2</v>
      </c>
      <c r="P27" s="31">
        <v>2</v>
      </c>
      <c r="Q27" s="31">
        <v>2</v>
      </c>
      <c r="R27" s="101">
        <v>2</v>
      </c>
      <c r="S27" s="218">
        <v>3</v>
      </c>
      <c r="T27" s="218">
        <v>3</v>
      </c>
      <c r="U27" s="218">
        <v>3</v>
      </c>
      <c r="V27" s="218">
        <v>3</v>
      </c>
      <c r="W27" s="218">
        <v>3</v>
      </c>
      <c r="X27" s="101">
        <v>3</v>
      </c>
      <c r="Y27" s="176">
        <v>3</v>
      </c>
      <c r="Z27" s="183"/>
      <c r="AA27" s="183"/>
      <c r="AB27" s="183"/>
      <c r="AC27" s="183"/>
      <c r="AD27" s="184"/>
      <c r="AE27" s="185">
        <v>1</v>
      </c>
      <c r="AF27" s="482"/>
      <c r="AG27" s="183"/>
      <c r="AH27" s="183"/>
      <c r="AI27" s="183"/>
      <c r="AJ27" s="184"/>
      <c r="AK27" s="100">
        <v>0.64</v>
      </c>
      <c r="AL27" s="84">
        <f>+AK27+0.76</f>
        <v>1.4</v>
      </c>
      <c r="AM27" s="84">
        <f>+AL27+0.86</f>
        <v>2.2599999999999998</v>
      </c>
      <c r="AN27" s="101">
        <v>3</v>
      </c>
      <c r="AO27" s="202">
        <f>+AN27/W27</f>
        <v>1</v>
      </c>
      <c r="AP27" s="203">
        <f t="shared" si="38"/>
        <v>0.6</v>
      </c>
      <c r="AQ27" s="306" t="s">
        <v>213</v>
      </c>
      <c r="AR27" s="292" t="s">
        <v>159</v>
      </c>
      <c r="AS27" s="292" t="s">
        <v>159</v>
      </c>
      <c r="AT27" s="294" t="s">
        <v>214</v>
      </c>
      <c r="AU27" s="296" t="s">
        <v>200</v>
      </c>
    </row>
    <row r="28" spans="1:47" s="5" customFormat="1" ht="58.9" customHeight="1" x14ac:dyDescent="0.25">
      <c r="A28" s="328"/>
      <c r="B28" s="319"/>
      <c r="C28" s="486"/>
      <c r="D28" s="316"/>
      <c r="E28" s="313"/>
      <c r="F28" s="313"/>
      <c r="G28" s="46" t="s">
        <v>10</v>
      </c>
      <c r="H28" s="164">
        <f>+L28+R28+W28+Y28+AE28</f>
        <v>1089007977</v>
      </c>
      <c r="I28" s="194">
        <v>183000000</v>
      </c>
      <c r="J28" s="194">
        <v>183000000</v>
      </c>
      <c r="K28" s="194">
        <v>164426239</v>
      </c>
      <c r="L28" s="171">
        <v>113597777</v>
      </c>
      <c r="M28" s="172">
        <v>172695000</v>
      </c>
      <c r="N28" s="98">
        <v>172695000</v>
      </c>
      <c r="O28" s="98">
        <v>172695000</v>
      </c>
      <c r="P28" s="98">
        <v>172695000</v>
      </c>
      <c r="Q28" s="98">
        <v>161666520</v>
      </c>
      <c r="R28" s="173">
        <v>161659200</v>
      </c>
      <c r="S28" s="217">
        <v>229241000</v>
      </c>
      <c r="T28" s="217">
        <v>229241000</v>
      </c>
      <c r="U28" s="217">
        <v>229241000</v>
      </c>
      <c r="V28" s="217">
        <v>228770000</v>
      </c>
      <c r="W28" s="217">
        <v>234446000</v>
      </c>
      <c r="X28" s="173">
        <v>234446000</v>
      </c>
      <c r="Y28" s="172">
        <v>279305000</v>
      </c>
      <c r="Z28" s="98"/>
      <c r="AA28" s="174"/>
      <c r="AB28" s="174"/>
      <c r="AC28" s="174"/>
      <c r="AD28" s="175"/>
      <c r="AE28" s="172">
        <v>300000000</v>
      </c>
      <c r="AF28" s="98"/>
      <c r="AG28" s="174"/>
      <c r="AH28" s="174"/>
      <c r="AI28" s="174"/>
      <c r="AJ28" s="175"/>
      <c r="AK28" s="94">
        <v>188910000</v>
      </c>
      <c r="AL28" s="89">
        <v>188910000</v>
      </c>
      <c r="AM28" s="89">
        <v>218770000</v>
      </c>
      <c r="AN28" s="173">
        <v>234446000</v>
      </c>
      <c r="AO28" s="141">
        <f>+AN28/W28</f>
        <v>1</v>
      </c>
      <c r="AP28" s="203">
        <f t="shared" si="38"/>
        <v>0.46804338238561866</v>
      </c>
      <c r="AQ28" s="307"/>
      <c r="AR28" s="293"/>
      <c r="AS28" s="293"/>
      <c r="AT28" s="295"/>
      <c r="AU28" s="297"/>
    </row>
    <row r="29" spans="1:47" s="5" customFormat="1" ht="58.9" customHeight="1" x14ac:dyDescent="0.25">
      <c r="A29" s="328"/>
      <c r="B29" s="319"/>
      <c r="C29" s="486"/>
      <c r="D29" s="316"/>
      <c r="E29" s="313"/>
      <c r="F29" s="313"/>
      <c r="G29" s="46" t="s">
        <v>11</v>
      </c>
      <c r="H29" s="99"/>
      <c r="I29" s="193"/>
      <c r="J29" s="193"/>
      <c r="K29" s="193"/>
      <c r="L29" s="145"/>
      <c r="M29" s="104"/>
      <c r="N29" s="93"/>
      <c r="O29" s="88"/>
      <c r="P29" s="88"/>
      <c r="Q29" s="88"/>
      <c r="R29" s="107"/>
      <c r="S29" s="189"/>
      <c r="T29" s="189"/>
      <c r="U29" s="189"/>
      <c r="V29" s="189"/>
      <c r="W29" s="189"/>
      <c r="X29" s="107"/>
      <c r="Y29" s="104"/>
      <c r="Z29" s="86"/>
      <c r="AA29" s="96"/>
      <c r="AB29" s="96"/>
      <c r="AC29" s="96"/>
      <c r="AD29" s="87"/>
      <c r="AE29" s="104"/>
      <c r="AF29" s="86"/>
      <c r="AG29" s="96"/>
      <c r="AH29" s="96"/>
      <c r="AI29" s="96"/>
      <c r="AJ29" s="87"/>
      <c r="AK29" s="97"/>
      <c r="AL29" s="88"/>
      <c r="AM29" s="88"/>
      <c r="AN29" s="107"/>
      <c r="AO29" s="97"/>
      <c r="AP29" s="88"/>
      <c r="AQ29" s="307"/>
      <c r="AR29" s="293"/>
      <c r="AS29" s="293"/>
      <c r="AT29" s="295"/>
      <c r="AU29" s="297"/>
    </row>
    <row r="30" spans="1:47" s="5" customFormat="1" ht="58.9" customHeight="1" x14ac:dyDescent="0.25">
      <c r="A30" s="328"/>
      <c r="B30" s="319"/>
      <c r="C30" s="486"/>
      <c r="D30" s="316"/>
      <c r="E30" s="313"/>
      <c r="F30" s="313"/>
      <c r="G30" s="46" t="s">
        <v>12</v>
      </c>
      <c r="H30" s="164">
        <f>+L30+R30+W30+Y30+AE30</f>
        <v>59362269</v>
      </c>
      <c r="I30" s="193"/>
      <c r="J30" s="193"/>
      <c r="K30" s="193"/>
      <c r="L30" s="145"/>
      <c r="M30" s="104"/>
      <c r="N30" s="91">
        <v>45395203</v>
      </c>
      <c r="O30" s="91">
        <v>45395203</v>
      </c>
      <c r="P30" s="91">
        <v>45395203</v>
      </c>
      <c r="Q30" s="91">
        <v>45395203</v>
      </c>
      <c r="R30" s="138">
        <f>+Q30</f>
        <v>45395203</v>
      </c>
      <c r="S30" s="217">
        <v>13967066</v>
      </c>
      <c r="T30" s="217">
        <v>13967066</v>
      </c>
      <c r="U30" s="217">
        <v>13967066</v>
      </c>
      <c r="V30" s="217">
        <v>13967066</v>
      </c>
      <c r="W30" s="217">
        <v>13967066</v>
      </c>
      <c r="X30" s="89">
        <v>13967066</v>
      </c>
      <c r="Y30" s="106"/>
      <c r="Z30" s="105"/>
      <c r="AA30" s="96"/>
      <c r="AB30" s="96"/>
      <c r="AC30" s="96"/>
      <c r="AD30" s="87"/>
      <c r="AE30" s="104"/>
      <c r="AF30" s="86"/>
      <c r="AG30" s="96"/>
      <c r="AH30" s="96"/>
      <c r="AI30" s="96"/>
      <c r="AJ30" s="87"/>
      <c r="AK30" s="94">
        <v>13967066</v>
      </c>
      <c r="AL30" s="89">
        <v>13967066</v>
      </c>
      <c r="AM30" s="89">
        <v>13967066</v>
      </c>
      <c r="AN30" s="89">
        <v>13967066</v>
      </c>
      <c r="AO30" s="140">
        <f>+AN30/W30</f>
        <v>1</v>
      </c>
      <c r="AP30" s="88"/>
      <c r="AQ30" s="307"/>
      <c r="AR30" s="293"/>
      <c r="AS30" s="293"/>
      <c r="AT30" s="295"/>
      <c r="AU30" s="297"/>
    </row>
    <row r="31" spans="1:47" s="5" customFormat="1" ht="58.9" customHeight="1" x14ac:dyDescent="0.25">
      <c r="A31" s="328"/>
      <c r="B31" s="319"/>
      <c r="C31" s="486"/>
      <c r="D31" s="316"/>
      <c r="E31" s="313"/>
      <c r="F31" s="313"/>
      <c r="G31" s="46" t="s">
        <v>13</v>
      </c>
      <c r="H31" s="164">
        <f>+L31+R31+W31+Y31+AE31</f>
        <v>10</v>
      </c>
      <c r="I31" s="196">
        <f t="shared" ref="I31" si="42">+I27+I29</f>
        <v>1</v>
      </c>
      <c r="J31" s="196">
        <f t="shared" ref="J31:K31" si="43">+J27+J29</f>
        <v>1</v>
      </c>
      <c r="K31" s="196">
        <f t="shared" si="43"/>
        <v>1</v>
      </c>
      <c r="L31" s="179">
        <f t="shared" ref="L31:L32" si="44">+L27+L29</f>
        <v>1</v>
      </c>
      <c r="M31" s="149">
        <f>+M27+M29</f>
        <v>2</v>
      </c>
      <c r="N31" s="91">
        <f t="shared" ref="N31:P31" si="45">+N27+N29</f>
        <v>2</v>
      </c>
      <c r="O31" s="91">
        <f t="shared" si="45"/>
        <v>2</v>
      </c>
      <c r="P31" s="91">
        <f t="shared" si="45"/>
        <v>2</v>
      </c>
      <c r="Q31" s="91">
        <f t="shared" ref="Q31:R32" si="46">+Q27+Q29</f>
        <v>2</v>
      </c>
      <c r="R31" s="178">
        <f t="shared" si="46"/>
        <v>2</v>
      </c>
      <c r="S31" s="190">
        <f t="shared" ref="S31:T32" si="47">+S27+S29</f>
        <v>3</v>
      </c>
      <c r="T31" s="190">
        <f t="shared" si="47"/>
        <v>3</v>
      </c>
      <c r="U31" s="190">
        <f t="shared" ref="U31:X32" si="48">+U27+U29</f>
        <v>3</v>
      </c>
      <c r="V31" s="190">
        <f t="shared" si="48"/>
        <v>3</v>
      </c>
      <c r="W31" s="190">
        <f t="shared" si="48"/>
        <v>3</v>
      </c>
      <c r="X31" s="177">
        <f t="shared" si="48"/>
        <v>3</v>
      </c>
      <c r="Y31" s="149">
        <f t="shared" ref="Y31:Y32" si="49">+Y27+Y29</f>
        <v>3</v>
      </c>
      <c r="Z31" s="108"/>
      <c r="AA31" s="108"/>
      <c r="AB31" s="108"/>
      <c r="AC31" s="108"/>
      <c r="AD31" s="186"/>
      <c r="AE31" s="177">
        <f t="shared" ref="AE31:AE32" si="50">+AE27+AE29</f>
        <v>1</v>
      </c>
      <c r="AF31" s="178"/>
      <c r="AG31" s="108"/>
      <c r="AH31" s="108"/>
      <c r="AI31" s="108"/>
      <c r="AJ31" s="186"/>
      <c r="AK31" s="215">
        <f t="shared" ref="AK31:AN32" si="51">+AK27+AK29</f>
        <v>0.64</v>
      </c>
      <c r="AL31" s="178">
        <f t="shared" si="51"/>
        <v>1.4</v>
      </c>
      <c r="AM31" s="178">
        <f t="shared" ref="AM31" si="52">+AM27+AM29</f>
        <v>2.2599999999999998</v>
      </c>
      <c r="AN31" s="177">
        <f t="shared" si="51"/>
        <v>3</v>
      </c>
      <c r="AO31" s="141">
        <f>+AN31/W31</f>
        <v>1</v>
      </c>
      <c r="AP31" s="203">
        <f t="shared" ref="AP31:AP34" si="53">(R31+L31+AN31)/H31</f>
        <v>0.6</v>
      </c>
      <c r="AQ31" s="307"/>
      <c r="AR31" s="293"/>
      <c r="AS31" s="293"/>
      <c r="AT31" s="295"/>
      <c r="AU31" s="297"/>
    </row>
    <row r="32" spans="1:47" s="5" customFormat="1" ht="58.9" customHeight="1" thickBot="1" x14ac:dyDescent="0.3">
      <c r="A32" s="328"/>
      <c r="B32" s="320"/>
      <c r="C32" s="489"/>
      <c r="D32" s="316"/>
      <c r="E32" s="314"/>
      <c r="F32" s="314"/>
      <c r="G32" s="48" t="s">
        <v>14</v>
      </c>
      <c r="H32" s="164">
        <f>+H30+H28</f>
        <v>1148370246</v>
      </c>
      <c r="I32" s="194">
        <f>+I28+I30</f>
        <v>183000000</v>
      </c>
      <c r="J32" s="194">
        <f>+J28+J30</f>
        <v>183000000</v>
      </c>
      <c r="K32" s="194">
        <f>+K28+K30</f>
        <v>164426239</v>
      </c>
      <c r="L32" s="181">
        <f t="shared" si="44"/>
        <v>113597777</v>
      </c>
      <c r="M32" s="109">
        <f>+M28+M30</f>
        <v>172695000</v>
      </c>
      <c r="N32" s="98">
        <f>+N28+N30</f>
        <v>218090203</v>
      </c>
      <c r="O32" s="98">
        <f>+O28+O30</f>
        <v>218090203</v>
      </c>
      <c r="P32" s="98">
        <f>+P28+P30</f>
        <v>218090203</v>
      </c>
      <c r="Q32" s="98">
        <f>+Q28+Q30</f>
        <v>207061723</v>
      </c>
      <c r="R32" s="180">
        <f t="shared" si="46"/>
        <v>207054403</v>
      </c>
      <c r="S32" s="191">
        <f t="shared" si="47"/>
        <v>243208066</v>
      </c>
      <c r="T32" s="191">
        <f t="shared" si="47"/>
        <v>243208066</v>
      </c>
      <c r="U32" s="191">
        <f t="shared" ref="U32:V32" si="54">+U28+U30</f>
        <v>243208066</v>
      </c>
      <c r="V32" s="191">
        <f t="shared" si="54"/>
        <v>242737066</v>
      </c>
      <c r="W32" s="191">
        <f t="shared" si="48"/>
        <v>248413066</v>
      </c>
      <c r="X32" s="109">
        <f t="shared" si="48"/>
        <v>248413066</v>
      </c>
      <c r="Y32" s="109">
        <f t="shared" si="49"/>
        <v>279305000</v>
      </c>
      <c r="Z32" s="180"/>
      <c r="AA32" s="187"/>
      <c r="AB32" s="187"/>
      <c r="AC32" s="187"/>
      <c r="AD32" s="188"/>
      <c r="AE32" s="109">
        <f t="shared" si="50"/>
        <v>300000000</v>
      </c>
      <c r="AF32" s="180"/>
      <c r="AG32" s="187"/>
      <c r="AH32" s="187"/>
      <c r="AI32" s="187"/>
      <c r="AJ32" s="188"/>
      <c r="AK32" s="216">
        <f t="shared" si="51"/>
        <v>202877066</v>
      </c>
      <c r="AL32" s="180">
        <f t="shared" si="51"/>
        <v>202877066</v>
      </c>
      <c r="AM32" s="180">
        <f t="shared" ref="AM32" si="55">+AM28+AM30</f>
        <v>232737066</v>
      </c>
      <c r="AN32" s="109">
        <f t="shared" si="51"/>
        <v>248413066</v>
      </c>
      <c r="AO32" s="204">
        <f>+AN32/W32</f>
        <v>1</v>
      </c>
      <c r="AP32" s="205">
        <f t="shared" si="53"/>
        <v>0.49554161472065866</v>
      </c>
      <c r="AQ32" s="307"/>
      <c r="AR32" s="293"/>
      <c r="AS32" s="293"/>
      <c r="AT32" s="295"/>
      <c r="AU32" s="298"/>
    </row>
    <row r="33" spans="1:47" s="5" customFormat="1" ht="60" customHeight="1" x14ac:dyDescent="0.25">
      <c r="A33" s="328"/>
      <c r="B33" s="318">
        <v>5</v>
      </c>
      <c r="C33" s="488" t="s">
        <v>145</v>
      </c>
      <c r="D33" s="315" t="s">
        <v>138</v>
      </c>
      <c r="E33" s="312">
        <v>433</v>
      </c>
      <c r="F33" s="312" t="s">
        <v>178</v>
      </c>
      <c r="G33" s="49" t="s">
        <v>9</v>
      </c>
      <c r="H33" s="164">
        <f>+L33+R33+W33+Y33+AE33</f>
        <v>14</v>
      </c>
      <c r="I33" s="31">
        <v>1</v>
      </c>
      <c r="J33" s="31">
        <v>1</v>
      </c>
      <c r="K33" s="31">
        <v>1</v>
      </c>
      <c r="L33" s="101">
        <v>1</v>
      </c>
      <c r="M33" s="176">
        <v>4</v>
      </c>
      <c r="N33" s="31">
        <v>4</v>
      </c>
      <c r="O33" s="31">
        <v>4</v>
      </c>
      <c r="P33" s="31">
        <v>4</v>
      </c>
      <c r="Q33" s="31">
        <v>4</v>
      </c>
      <c r="R33" s="101">
        <v>4</v>
      </c>
      <c r="S33" s="218">
        <v>4</v>
      </c>
      <c r="T33" s="218">
        <v>4</v>
      </c>
      <c r="U33" s="218">
        <v>4</v>
      </c>
      <c r="V33" s="218">
        <v>4</v>
      </c>
      <c r="W33" s="218">
        <v>4</v>
      </c>
      <c r="X33" s="101">
        <v>4</v>
      </c>
      <c r="Y33" s="176">
        <v>4</v>
      </c>
      <c r="Z33" s="183"/>
      <c r="AA33" s="183"/>
      <c r="AB33" s="183"/>
      <c r="AC33" s="183"/>
      <c r="AD33" s="184"/>
      <c r="AE33" s="185">
        <v>1</v>
      </c>
      <c r="AF33" s="482"/>
      <c r="AG33" s="183"/>
      <c r="AH33" s="183"/>
      <c r="AI33" s="183"/>
      <c r="AJ33" s="184"/>
      <c r="AK33" s="100">
        <v>1</v>
      </c>
      <c r="AL33" s="84">
        <v>2</v>
      </c>
      <c r="AM33" s="84">
        <v>3</v>
      </c>
      <c r="AN33" s="101">
        <v>4</v>
      </c>
      <c r="AO33" s="202">
        <f>+AN33/W33</f>
        <v>1</v>
      </c>
      <c r="AP33" s="203">
        <f t="shared" si="53"/>
        <v>0.6428571428571429</v>
      </c>
      <c r="AQ33" s="306" t="s">
        <v>193</v>
      </c>
      <c r="AR33" s="287" t="s">
        <v>173</v>
      </c>
      <c r="AS33" s="287" t="s">
        <v>173</v>
      </c>
      <c r="AT33" s="367" t="s">
        <v>194</v>
      </c>
      <c r="AU33" s="300" t="s">
        <v>195</v>
      </c>
    </row>
    <row r="34" spans="1:47" s="5" customFormat="1" ht="60" customHeight="1" x14ac:dyDescent="0.25">
      <c r="A34" s="328"/>
      <c r="B34" s="319"/>
      <c r="C34" s="486"/>
      <c r="D34" s="316"/>
      <c r="E34" s="313"/>
      <c r="F34" s="313"/>
      <c r="G34" s="46" t="s">
        <v>10</v>
      </c>
      <c r="H34" s="164">
        <f>+L34+R34+W34+Y34+AE34</f>
        <v>2119735220</v>
      </c>
      <c r="I34" s="194">
        <v>259000000</v>
      </c>
      <c r="J34" s="194">
        <v>259000000</v>
      </c>
      <c r="K34" s="194">
        <v>266794422</v>
      </c>
      <c r="L34" s="171">
        <v>262322021</v>
      </c>
      <c r="M34" s="172">
        <v>348853000</v>
      </c>
      <c r="N34" s="98">
        <v>348853000</v>
      </c>
      <c r="O34" s="98">
        <v>365100900</v>
      </c>
      <c r="P34" s="98">
        <v>365100900</v>
      </c>
      <c r="Q34" s="98">
        <v>378416999</v>
      </c>
      <c r="R34" s="173">
        <v>378416999</v>
      </c>
      <c r="S34" s="217">
        <v>437659000</v>
      </c>
      <c r="T34" s="217">
        <v>437659000</v>
      </c>
      <c r="U34" s="217">
        <v>437659000</v>
      </c>
      <c r="V34" s="217">
        <v>459745200</v>
      </c>
      <c r="W34" s="217">
        <v>514620200</v>
      </c>
      <c r="X34" s="173">
        <v>505219700</v>
      </c>
      <c r="Y34" s="172">
        <v>539376000</v>
      </c>
      <c r="Z34" s="98"/>
      <c r="AA34" s="174"/>
      <c r="AB34" s="174"/>
      <c r="AC34" s="174"/>
      <c r="AD34" s="175"/>
      <c r="AE34" s="172">
        <v>425000000</v>
      </c>
      <c r="AF34" s="98"/>
      <c r="AG34" s="174"/>
      <c r="AH34" s="174"/>
      <c r="AI34" s="174"/>
      <c r="AJ34" s="175"/>
      <c r="AK34" s="94">
        <v>405935200</v>
      </c>
      <c r="AL34" s="139">
        <v>405935200</v>
      </c>
      <c r="AM34" s="223">
        <v>459745200</v>
      </c>
      <c r="AN34" s="173">
        <v>505219700</v>
      </c>
      <c r="AO34" s="141">
        <f>+AN34/W34</f>
        <v>0.98173313056891276</v>
      </c>
      <c r="AP34" s="203">
        <f t="shared" si="53"/>
        <v>0.5406140866971112</v>
      </c>
      <c r="AQ34" s="307"/>
      <c r="AR34" s="287"/>
      <c r="AS34" s="287"/>
      <c r="AT34" s="299"/>
      <c r="AU34" s="301"/>
    </row>
    <row r="35" spans="1:47" s="5" customFormat="1" ht="60" customHeight="1" x14ac:dyDescent="0.25">
      <c r="A35" s="328"/>
      <c r="B35" s="319"/>
      <c r="C35" s="486"/>
      <c r="D35" s="316"/>
      <c r="E35" s="313"/>
      <c r="F35" s="313"/>
      <c r="G35" s="46" t="s">
        <v>11</v>
      </c>
      <c r="H35" s="99"/>
      <c r="I35" s="193"/>
      <c r="J35" s="193"/>
      <c r="K35" s="193"/>
      <c r="L35" s="145"/>
      <c r="M35" s="104"/>
      <c r="N35" s="93"/>
      <c r="O35" s="88"/>
      <c r="P35" s="88"/>
      <c r="Q35" s="88"/>
      <c r="R35" s="107"/>
      <c r="S35" s="189"/>
      <c r="T35" s="189"/>
      <c r="U35" s="189"/>
      <c r="V35" s="189"/>
      <c r="W35" s="189"/>
      <c r="X35" s="107"/>
      <c r="Y35" s="104"/>
      <c r="Z35" s="86"/>
      <c r="AA35" s="96"/>
      <c r="AB35" s="96"/>
      <c r="AC35" s="96"/>
      <c r="AD35" s="87"/>
      <c r="AE35" s="104"/>
      <c r="AF35" s="86"/>
      <c r="AG35" s="96"/>
      <c r="AH35" s="96"/>
      <c r="AI35" s="96"/>
      <c r="AJ35" s="87"/>
      <c r="AK35" s="97"/>
      <c r="AL35" s="88"/>
      <c r="AM35" s="88"/>
      <c r="AN35" s="107"/>
      <c r="AO35" s="97"/>
      <c r="AP35" s="88"/>
      <c r="AQ35" s="307"/>
      <c r="AR35" s="287"/>
      <c r="AS35" s="287"/>
      <c r="AT35" s="299"/>
      <c r="AU35" s="301"/>
    </row>
    <row r="36" spans="1:47" s="5" customFormat="1" ht="60" customHeight="1" x14ac:dyDescent="0.25">
      <c r="A36" s="328"/>
      <c r="B36" s="319"/>
      <c r="C36" s="486"/>
      <c r="D36" s="316"/>
      <c r="E36" s="313"/>
      <c r="F36" s="313"/>
      <c r="G36" s="46" t="s">
        <v>12</v>
      </c>
      <c r="H36" s="164">
        <f>+L36+R36+W36+Y36+AE36</f>
        <v>120839282</v>
      </c>
      <c r="I36" s="193"/>
      <c r="J36" s="193"/>
      <c r="K36" s="193"/>
      <c r="L36" s="145"/>
      <c r="M36" s="104"/>
      <c r="N36" s="91">
        <v>97852816</v>
      </c>
      <c r="O36" s="91">
        <v>97852816</v>
      </c>
      <c r="P36" s="91">
        <v>97852816</v>
      </c>
      <c r="Q36" s="91">
        <v>97852816</v>
      </c>
      <c r="R36" s="138">
        <f>+Q36</f>
        <v>97852816</v>
      </c>
      <c r="S36" s="217">
        <v>25113733</v>
      </c>
      <c r="T36" s="217">
        <v>25113733</v>
      </c>
      <c r="U36" s="217">
        <v>22986466</v>
      </c>
      <c r="V36" s="217">
        <v>22986466</v>
      </c>
      <c r="W36" s="217">
        <v>22986466</v>
      </c>
      <c r="X36" s="89">
        <v>22986466</v>
      </c>
      <c r="Y36" s="106"/>
      <c r="Z36" s="105"/>
      <c r="AA36" s="96"/>
      <c r="AB36" s="96"/>
      <c r="AC36" s="96"/>
      <c r="AD36" s="87"/>
      <c r="AE36" s="104"/>
      <c r="AF36" s="86"/>
      <c r="AG36" s="96"/>
      <c r="AH36" s="96"/>
      <c r="AI36" s="96"/>
      <c r="AJ36" s="87"/>
      <c r="AK36" s="94">
        <v>22986466</v>
      </c>
      <c r="AL36" s="89">
        <v>22986466</v>
      </c>
      <c r="AM36" s="89">
        <v>22986466</v>
      </c>
      <c r="AN36" s="89">
        <v>22986466</v>
      </c>
      <c r="AO36" s="140">
        <f>+AN36/W36</f>
        <v>1</v>
      </c>
      <c r="AP36" s="88"/>
      <c r="AQ36" s="307"/>
      <c r="AR36" s="287"/>
      <c r="AS36" s="287"/>
      <c r="AT36" s="299"/>
      <c r="AU36" s="301"/>
    </row>
    <row r="37" spans="1:47" s="5" customFormat="1" ht="60" customHeight="1" x14ac:dyDescent="0.25">
      <c r="A37" s="328"/>
      <c r="B37" s="319"/>
      <c r="C37" s="486"/>
      <c r="D37" s="316"/>
      <c r="E37" s="313"/>
      <c r="F37" s="313"/>
      <c r="G37" s="46" t="s">
        <v>13</v>
      </c>
      <c r="H37" s="164">
        <f>+L37+R37+Y37+W37+AE37</f>
        <v>14</v>
      </c>
      <c r="I37" s="34">
        <f t="shared" ref="I37" si="56">+I33+I35</f>
        <v>1</v>
      </c>
      <c r="J37" s="34">
        <f t="shared" ref="J37:K37" si="57">+J33+J35</f>
        <v>1</v>
      </c>
      <c r="K37" s="34">
        <f t="shared" si="57"/>
        <v>1</v>
      </c>
      <c r="L37" s="179">
        <f t="shared" ref="L37:L38" si="58">+L33+L35</f>
        <v>1</v>
      </c>
      <c r="M37" s="149">
        <f>+M33+M35</f>
        <v>4</v>
      </c>
      <c r="N37" s="108">
        <f t="shared" ref="N37:P37" si="59">+N33+N35</f>
        <v>4</v>
      </c>
      <c r="O37" s="108">
        <f t="shared" si="59"/>
        <v>4</v>
      </c>
      <c r="P37" s="108">
        <f t="shared" si="59"/>
        <v>4</v>
      </c>
      <c r="Q37" s="108">
        <f t="shared" ref="Q37:R38" si="60">+Q33+Q35</f>
        <v>4</v>
      </c>
      <c r="R37" s="178">
        <f t="shared" si="60"/>
        <v>4</v>
      </c>
      <c r="S37" s="190">
        <f t="shared" ref="S37:T38" si="61">+S33+S35</f>
        <v>4</v>
      </c>
      <c r="T37" s="190">
        <f t="shared" si="61"/>
        <v>4</v>
      </c>
      <c r="U37" s="190">
        <f t="shared" ref="U37:X38" si="62">+U33+U35</f>
        <v>4</v>
      </c>
      <c r="V37" s="190">
        <f t="shared" si="62"/>
        <v>4</v>
      </c>
      <c r="W37" s="190">
        <f t="shared" si="62"/>
        <v>4</v>
      </c>
      <c r="X37" s="178">
        <f t="shared" si="62"/>
        <v>4</v>
      </c>
      <c r="Y37" s="149">
        <f t="shared" ref="Y37:Y38" si="63">+Y33+Y35</f>
        <v>4</v>
      </c>
      <c r="Z37" s="108"/>
      <c r="AA37" s="108"/>
      <c r="AB37" s="108"/>
      <c r="AC37" s="108"/>
      <c r="AD37" s="186"/>
      <c r="AE37" s="177">
        <f t="shared" ref="AE37:AE38" si="64">+AE33+AE35</f>
        <v>1</v>
      </c>
      <c r="AF37" s="178"/>
      <c r="AG37" s="108"/>
      <c r="AH37" s="108"/>
      <c r="AI37" s="108"/>
      <c r="AJ37" s="186"/>
      <c r="AK37" s="215">
        <f t="shared" ref="AK37:AL38" si="65">+AK33+AK35</f>
        <v>1</v>
      </c>
      <c r="AL37" s="178">
        <f t="shared" si="65"/>
        <v>2</v>
      </c>
      <c r="AM37" s="178">
        <f t="shared" ref="AM37:AN37" si="66">+AM33+AM35</f>
        <v>3</v>
      </c>
      <c r="AN37" s="178">
        <f t="shared" si="66"/>
        <v>4</v>
      </c>
      <c r="AO37" s="141">
        <f>+AN37/W37</f>
        <v>1</v>
      </c>
      <c r="AP37" s="203">
        <f t="shared" ref="AP37:AP40" si="67">(R37+L37+AN37)/H37</f>
        <v>0.6428571428571429</v>
      </c>
      <c r="AQ37" s="307"/>
      <c r="AR37" s="287"/>
      <c r="AS37" s="287"/>
      <c r="AT37" s="299"/>
      <c r="AU37" s="301"/>
    </row>
    <row r="38" spans="1:47" s="5" customFormat="1" ht="60" customHeight="1" thickBot="1" x14ac:dyDescent="0.3">
      <c r="A38" s="328"/>
      <c r="B38" s="320"/>
      <c r="C38" s="489"/>
      <c r="D38" s="316"/>
      <c r="E38" s="314"/>
      <c r="F38" s="314"/>
      <c r="G38" s="47" t="s">
        <v>14</v>
      </c>
      <c r="H38" s="164">
        <f>+H36+H34</f>
        <v>2240574502</v>
      </c>
      <c r="I38" s="194">
        <f>+I34+I36</f>
        <v>259000000</v>
      </c>
      <c r="J38" s="194">
        <f>+J34+J36</f>
        <v>259000000</v>
      </c>
      <c r="K38" s="194">
        <f>+K34+K36</f>
        <v>266794422</v>
      </c>
      <c r="L38" s="181">
        <f t="shared" si="58"/>
        <v>262322021</v>
      </c>
      <c r="M38" s="109">
        <f>+M34+M36</f>
        <v>348853000</v>
      </c>
      <c r="N38" s="98">
        <f>+N34+N36</f>
        <v>446705816</v>
      </c>
      <c r="O38" s="98">
        <f>+O34+O36</f>
        <v>462953716</v>
      </c>
      <c r="P38" s="98">
        <f>+P34+P36</f>
        <v>462953716</v>
      </c>
      <c r="Q38" s="98">
        <f>+Q34+Q36</f>
        <v>476269815</v>
      </c>
      <c r="R38" s="180">
        <f t="shared" si="60"/>
        <v>476269815</v>
      </c>
      <c r="S38" s="191">
        <f t="shared" si="61"/>
        <v>462772733</v>
      </c>
      <c r="T38" s="191">
        <f t="shared" si="61"/>
        <v>462772733</v>
      </c>
      <c r="U38" s="191">
        <f t="shared" ref="U38:V38" si="68">+U34+U36</f>
        <v>460645466</v>
      </c>
      <c r="V38" s="191">
        <f t="shared" si="68"/>
        <v>482731666</v>
      </c>
      <c r="W38" s="191">
        <f t="shared" si="62"/>
        <v>537606666</v>
      </c>
      <c r="X38" s="180">
        <f t="shared" si="62"/>
        <v>528206166</v>
      </c>
      <c r="Y38" s="109">
        <f t="shared" si="63"/>
        <v>539376000</v>
      </c>
      <c r="Z38" s="180"/>
      <c r="AA38" s="187"/>
      <c r="AB38" s="187"/>
      <c r="AC38" s="187"/>
      <c r="AD38" s="188"/>
      <c r="AE38" s="109">
        <f t="shared" si="64"/>
        <v>425000000</v>
      </c>
      <c r="AF38" s="180"/>
      <c r="AG38" s="187"/>
      <c r="AH38" s="187"/>
      <c r="AI38" s="187"/>
      <c r="AJ38" s="188"/>
      <c r="AK38" s="216">
        <f t="shared" si="65"/>
        <v>428921666</v>
      </c>
      <c r="AL38" s="180">
        <f t="shared" si="65"/>
        <v>428921666</v>
      </c>
      <c r="AM38" s="180">
        <f t="shared" ref="AM38:AN38" si="69">+AM34+AM36</f>
        <v>482731666</v>
      </c>
      <c r="AN38" s="180">
        <f t="shared" si="69"/>
        <v>528206166</v>
      </c>
      <c r="AO38" s="204">
        <f>+AN38/W38</f>
        <v>0.98251416770937139</v>
      </c>
      <c r="AP38" s="205">
        <f t="shared" si="67"/>
        <v>0.56538981447357384</v>
      </c>
      <c r="AQ38" s="307"/>
      <c r="AR38" s="287"/>
      <c r="AS38" s="287"/>
      <c r="AT38" s="299"/>
      <c r="AU38" s="301"/>
    </row>
    <row r="39" spans="1:47" s="5" customFormat="1" ht="68.25" customHeight="1" x14ac:dyDescent="0.25">
      <c r="A39" s="328"/>
      <c r="B39" s="318">
        <v>6</v>
      </c>
      <c r="C39" s="488" t="s">
        <v>146</v>
      </c>
      <c r="D39" s="315" t="s">
        <v>138</v>
      </c>
      <c r="E39" s="312">
        <v>433</v>
      </c>
      <c r="F39" s="312" t="s">
        <v>178</v>
      </c>
      <c r="G39" s="45" t="s">
        <v>9</v>
      </c>
      <c r="H39" s="164">
        <f>+L39+R39+W39+Y39+AE39</f>
        <v>24</v>
      </c>
      <c r="I39" s="31">
        <v>3</v>
      </c>
      <c r="J39" s="31">
        <v>3</v>
      </c>
      <c r="K39" s="31">
        <v>3</v>
      </c>
      <c r="L39" s="101">
        <v>3</v>
      </c>
      <c r="M39" s="176">
        <v>6</v>
      </c>
      <c r="N39" s="31">
        <v>6</v>
      </c>
      <c r="O39" s="31">
        <v>7</v>
      </c>
      <c r="P39" s="31">
        <v>7</v>
      </c>
      <c r="Q39" s="31">
        <v>7</v>
      </c>
      <c r="R39" s="101">
        <v>7</v>
      </c>
      <c r="S39" s="218">
        <v>6</v>
      </c>
      <c r="T39" s="218">
        <v>6</v>
      </c>
      <c r="U39" s="218">
        <v>6</v>
      </c>
      <c r="V39" s="218">
        <v>6</v>
      </c>
      <c r="W39" s="184">
        <v>6</v>
      </c>
      <c r="X39" s="101">
        <v>6</v>
      </c>
      <c r="Y39" s="176">
        <v>6</v>
      </c>
      <c r="Z39" s="183"/>
      <c r="AA39" s="183"/>
      <c r="AB39" s="183"/>
      <c r="AC39" s="183"/>
      <c r="AD39" s="184"/>
      <c r="AE39" s="185">
        <v>2</v>
      </c>
      <c r="AF39" s="482"/>
      <c r="AG39" s="183"/>
      <c r="AH39" s="183"/>
      <c r="AI39" s="183"/>
      <c r="AJ39" s="184"/>
      <c r="AK39" s="100">
        <v>1</v>
      </c>
      <c r="AL39" s="84">
        <v>3</v>
      </c>
      <c r="AM39" s="84">
        <v>4</v>
      </c>
      <c r="AN39" s="101">
        <v>6</v>
      </c>
      <c r="AO39" s="202">
        <f>+AN39/W39</f>
        <v>1</v>
      </c>
      <c r="AP39" s="203">
        <f t="shared" si="67"/>
        <v>0.66666666666666663</v>
      </c>
      <c r="AQ39" s="306" t="s">
        <v>217</v>
      </c>
      <c r="AR39" s="287" t="s">
        <v>173</v>
      </c>
      <c r="AS39" s="287" t="s">
        <v>173</v>
      </c>
      <c r="AT39" s="288" t="s">
        <v>216</v>
      </c>
      <c r="AU39" s="290" t="s">
        <v>196</v>
      </c>
    </row>
    <row r="40" spans="1:47" s="5" customFormat="1" ht="66.75" customHeight="1" x14ac:dyDescent="0.25">
      <c r="A40" s="328"/>
      <c r="B40" s="319"/>
      <c r="C40" s="486"/>
      <c r="D40" s="316"/>
      <c r="E40" s="313"/>
      <c r="F40" s="313"/>
      <c r="G40" s="46" t="s">
        <v>10</v>
      </c>
      <c r="H40" s="164">
        <f>+L40+R40+W40+Y40+AE40</f>
        <v>800775886</v>
      </c>
      <c r="I40" s="194">
        <v>170999895</v>
      </c>
      <c r="J40" s="194">
        <v>170999895</v>
      </c>
      <c r="K40" s="194">
        <v>126996034</v>
      </c>
      <c r="L40" s="171">
        <v>83301867</v>
      </c>
      <c r="M40" s="172">
        <v>168348000</v>
      </c>
      <c r="N40" s="98">
        <v>168348000</v>
      </c>
      <c r="O40" s="98">
        <v>152100100</v>
      </c>
      <c r="P40" s="98">
        <v>152100100</v>
      </c>
      <c r="Q40" s="98">
        <v>126473767</v>
      </c>
      <c r="R40" s="173">
        <v>125356519</v>
      </c>
      <c r="S40" s="217">
        <v>156788000</v>
      </c>
      <c r="T40" s="217">
        <v>156788000</v>
      </c>
      <c r="U40" s="217">
        <v>156788000</v>
      </c>
      <c r="V40" s="217">
        <v>153275000</v>
      </c>
      <c r="W40" s="217">
        <v>164249500</v>
      </c>
      <c r="X40" s="173">
        <v>163232728</v>
      </c>
      <c r="Y40" s="172">
        <v>132868000</v>
      </c>
      <c r="Z40" s="98"/>
      <c r="AA40" s="174"/>
      <c r="AB40" s="174"/>
      <c r="AC40" s="174"/>
      <c r="AD40" s="175"/>
      <c r="AE40" s="172">
        <v>295000000</v>
      </c>
      <c r="AF40" s="98"/>
      <c r="AG40" s="174"/>
      <c r="AH40" s="174"/>
      <c r="AI40" s="174"/>
      <c r="AJ40" s="175"/>
      <c r="AK40" s="94">
        <v>93515000</v>
      </c>
      <c r="AL40" s="89">
        <v>93515000</v>
      </c>
      <c r="AM40" s="89">
        <v>103275000</v>
      </c>
      <c r="AN40" s="173">
        <v>163232728</v>
      </c>
      <c r="AO40" s="141">
        <f>+AN40/W40</f>
        <v>0.99380958846145651</v>
      </c>
      <c r="AP40" s="203">
        <f t="shared" si="67"/>
        <v>0.46441347760564311</v>
      </c>
      <c r="AQ40" s="307"/>
      <c r="AR40" s="287"/>
      <c r="AS40" s="287"/>
      <c r="AT40" s="289"/>
      <c r="AU40" s="291"/>
    </row>
    <row r="41" spans="1:47" s="5" customFormat="1" ht="53.25" customHeight="1" x14ac:dyDescent="0.25">
      <c r="A41" s="328"/>
      <c r="B41" s="319"/>
      <c r="C41" s="486"/>
      <c r="D41" s="316"/>
      <c r="E41" s="313"/>
      <c r="F41" s="313"/>
      <c r="G41" s="46" t="s">
        <v>11</v>
      </c>
      <c r="H41" s="99"/>
      <c r="I41" s="193"/>
      <c r="J41" s="193"/>
      <c r="K41" s="193"/>
      <c r="L41" s="145"/>
      <c r="M41" s="104"/>
      <c r="N41" s="93"/>
      <c r="O41" s="88"/>
      <c r="P41" s="88"/>
      <c r="Q41" s="88"/>
      <c r="R41" s="107"/>
      <c r="S41" s="189"/>
      <c r="T41" s="189"/>
      <c r="U41" s="189"/>
      <c r="V41" s="189"/>
      <c r="W41" s="189"/>
      <c r="X41" s="107"/>
      <c r="Y41" s="104"/>
      <c r="Z41" s="86"/>
      <c r="AA41" s="96"/>
      <c r="AB41" s="96"/>
      <c r="AC41" s="96"/>
      <c r="AD41" s="87"/>
      <c r="AE41" s="104"/>
      <c r="AF41" s="86"/>
      <c r="AG41" s="96"/>
      <c r="AH41" s="96"/>
      <c r="AI41" s="96"/>
      <c r="AJ41" s="87"/>
      <c r="AK41" s="97"/>
      <c r="AL41" s="88"/>
      <c r="AM41" s="88"/>
      <c r="AN41" s="107"/>
      <c r="AO41" s="97"/>
      <c r="AP41" s="88"/>
      <c r="AQ41" s="307"/>
      <c r="AR41" s="287"/>
      <c r="AS41" s="287"/>
      <c r="AT41" s="289"/>
      <c r="AU41" s="291"/>
    </row>
    <row r="42" spans="1:47" s="5" customFormat="1" ht="62.25" customHeight="1" x14ac:dyDescent="0.25">
      <c r="A42" s="328"/>
      <c r="B42" s="319"/>
      <c r="C42" s="486"/>
      <c r="D42" s="316"/>
      <c r="E42" s="313"/>
      <c r="F42" s="313"/>
      <c r="G42" s="46" t="s">
        <v>12</v>
      </c>
      <c r="H42" s="164">
        <f>+L42+R42+W42+Y42+AE42</f>
        <v>38946860</v>
      </c>
      <c r="I42" s="193"/>
      <c r="J42" s="193"/>
      <c r="K42" s="193"/>
      <c r="L42" s="145"/>
      <c r="M42" s="104"/>
      <c r="N42" s="91">
        <v>29455450</v>
      </c>
      <c r="O42" s="91">
        <v>29455450</v>
      </c>
      <c r="P42" s="91">
        <v>27737160</v>
      </c>
      <c r="Q42" s="91">
        <v>27737160</v>
      </c>
      <c r="R42" s="138">
        <f>+Q42</f>
        <v>27737160</v>
      </c>
      <c r="S42" s="217">
        <v>14781100</v>
      </c>
      <c r="T42" s="217">
        <v>14781100</v>
      </c>
      <c r="U42" s="217">
        <v>14781100</v>
      </c>
      <c r="V42" s="217">
        <v>14781100</v>
      </c>
      <c r="W42" s="217">
        <v>11209700</v>
      </c>
      <c r="X42" s="89">
        <v>11209700</v>
      </c>
      <c r="Y42" s="106"/>
      <c r="Z42" s="105"/>
      <c r="AA42" s="96"/>
      <c r="AB42" s="96"/>
      <c r="AC42" s="96"/>
      <c r="AD42" s="87"/>
      <c r="AE42" s="104"/>
      <c r="AF42" s="86"/>
      <c r="AG42" s="96"/>
      <c r="AH42" s="96"/>
      <c r="AI42" s="96"/>
      <c r="AJ42" s="87"/>
      <c r="AK42" s="94">
        <v>10614467</v>
      </c>
      <c r="AL42" s="89">
        <v>10614467</v>
      </c>
      <c r="AM42" s="89">
        <v>10614467</v>
      </c>
      <c r="AN42" s="89">
        <v>11209700</v>
      </c>
      <c r="AO42" s="140">
        <f>+AN42/W42</f>
        <v>1</v>
      </c>
      <c r="AP42" s="88"/>
      <c r="AQ42" s="307"/>
      <c r="AR42" s="287"/>
      <c r="AS42" s="287"/>
      <c r="AT42" s="289"/>
      <c r="AU42" s="291"/>
    </row>
    <row r="43" spans="1:47" s="5" customFormat="1" ht="54.75" customHeight="1" x14ac:dyDescent="0.25">
      <c r="A43" s="328"/>
      <c r="B43" s="319"/>
      <c r="C43" s="486"/>
      <c r="D43" s="316"/>
      <c r="E43" s="313"/>
      <c r="F43" s="313"/>
      <c r="G43" s="46" t="s">
        <v>13</v>
      </c>
      <c r="H43" s="164">
        <f t="shared" ref="H43" si="70">+L43+R43+S43+Y43+AE43</f>
        <v>24</v>
      </c>
      <c r="I43" s="34">
        <f t="shared" ref="I43" si="71">+I39+I41</f>
        <v>3</v>
      </c>
      <c r="J43" s="34">
        <f t="shared" ref="J43:K43" si="72">+J39+J41</f>
        <v>3</v>
      </c>
      <c r="K43" s="34">
        <f t="shared" si="72"/>
        <v>3</v>
      </c>
      <c r="L43" s="179">
        <f t="shared" ref="L43:L44" si="73">+L39+L41</f>
        <v>3</v>
      </c>
      <c r="M43" s="149">
        <f>+M39+M41</f>
        <v>6</v>
      </c>
      <c r="N43" s="108">
        <f t="shared" ref="N43:P43" si="74">+N39+N41</f>
        <v>6</v>
      </c>
      <c r="O43" s="108">
        <f t="shared" si="74"/>
        <v>7</v>
      </c>
      <c r="P43" s="108">
        <f t="shared" si="74"/>
        <v>7</v>
      </c>
      <c r="Q43" s="108">
        <f t="shared" ref="Q43:R44" si="75">+Q39+Q41</f>
        <v>7</v>
      </c>
      <c r="R43" s="178">
        <f t="shared" si="75"/>
        <v>7</v>
      </c>
      <c r="S43" s="190">
        <f t="shared" ref="S43:T44" si="76">+S39+S41</f>
        <v>6</v>
      </c>
      <c r="T43" s="190">
        <f t="shared" si="76"/>
        <v>6</v>
      </c>
      <c r="U43" s="190">
        <f t="shared" ref="U43:X44" si="77">+U39+U41</f>
        <v>6</v>
      </c>
      <c r="V43" s="190">
        <f t="shared" si="77"/>
        <v>6</v>
      </c>
      <c r="W43" s="190">
        <f t="shared" si="77"/>
        <v>6</v>
      </c>
      <c r="X43" s="221">
        <f t="shared" si="77"/>
        <v>6</v>
      </c>
      <c r="Y43" s="149">
        <f t="shared" ref="Y43:Y44" si="78">+Y39+Y41</f>
        <v>6</v>
      </c>
      <c r="Z43" s="108"/>
      <c r="AA43" s="108"/>
      <c r="AB43" s="108"/>
      <c r="AC43" s="108"/>
      <c r="AD43" s="186"/>
      <c r="AE43" s="177">
        <f t="shared" ref="AE43:AE44" si="79">+AE39+AE41</f>
        <v>2</v>
      </c>
      <c r="AF43" s="178"/>
      <c r="AG43" s="108"/>
      <c r="AH43" s="108"/>
      <c r="AI43" s="108"/>
      <c r="AJ43" s="186"/>
      <c r="AK43" s="215">
        <f t="shared" ref="AK43:AL44" si="80">+AK39+AK41</f>
        <v>1</v>
      </c>
      <c r="AL43" s="178">
        <f t="shared" si="80"/>
        <v>3</v>
      </c>
      <c r="AM43" s="221">
        <f t="shared" ref="AM43:AN43" si="81">+AM39+AM41</f>
        <v>4</v>
      </c>
      <c r="AN43" s="221">
        <f t="shared" si="81"/>
        <v>6</v>
      </c>
      <c r="AO43" s="141">
        <f>+AN43/W43</f>
        <v>1</v>
      </c>
      <c r="AP43" s="203">
        <f t="shared" ref="AP43:AP44" si="82">(R43+L43+AN43)/H43</f>
        <v>0.66666666666666663</v>
      </c>
      <c r="AQ43" s="307"/>
      <c r="AR43" s="287"/>
      <c r="AS43" s="287"/>
      <c r="AT43" s="289"/>
      <c r="AU43" s="291"/>
    </row>
    <row r="44" spans="1:47" s="5" customFormat="1" ht="63.75" customHeight="1" thickBot="1" x14ac:dyDescent="0.3">
      <c r="A44" s="329"/>
      <c r="B44" s="320"/>
      <c r="C44" s="489"/>
      <c r="D44" s="321"/>
      <c r="E44" s="314"/>
      <c r="F44" s="314"/>
      <c r="G44" s="48" t="s">
        <v>14</v>
      </c>
      <c r="H44" s="182">
        <f>+H42+H40</f>
        <v>839722746</v>
      </c>
      <c r="I44" s="197">
        <f>+I40+I42</f>
        <v>170999895</v>
      </c>
      <c r="J44" s="197">
        <f>+J40+J42</f>
        <v>170999895</v>
      </c>
      <c r="K44" s="197">
        <f>+K40+K42</f>
        <v>126996034</v>
      </c>
      <c r="L44" s="181">
        <f t="shared" si="73"/>
        <v>83301867</v>
      </c>
      <c r="M44" s="109">
        <f>+M40+M42</f>
        <v>168348000</v>
      </c>
      <c r="N44" s="109">
        <f>+N40+N42</f>
        <v>197803450</v>
      </c>
      <c r="O44" s="109">
        <f>+O40+O42</f>
        <v>181555550</v>
      </c>
      <c r="P44" s="109">
        <f>+P40+P42</f>
        <v>179837260</v>
      </c>
      <c r="Q44" s="109">
        <f>+Q40+Q42</f>
        <v>154210927</v>
      </c>
      <c r="R44" s="180">
        <f t="shared" si="75"/>
        <v>153093679</v>
      </c>
      <c r="S44" s="191">
        <f t="shared" si="76"/>
        <v>171569100</v>
      </c>
      <c r="T44" s="191">
        <f t="shared" si="76"/>
        <v>171569100</v>
      </c>
      <c r="U44" s="191">
        <f t="shared" ref="U44:V44" si="83">+U40+U42</f>
        <v>171569100</v>
      </c>
      <c r="V44" s="191">
        <f t="shared" si="83"/>
        <v>168056100</v>
      </c>
      <c r="W44" s="191">
        <f t="shared" si="77"/>
        <v>175459200</v>
      </c>
      <c r="X44" s="222">
        <f t="shared" si="77"/>
        <v>174442428</v>
      </c>
      <c r="Y44" s="109">
        <f t="shared" si="78"/>
        <v>132868000</v>
      </c>
      <c r="Z44" s="180"/>
      <c r="AA44" s="187"/>
      <c r="AB44" s="187"/>
      <c r="AC44" s="187"/>
      <c r="AD44" s="188"/>
      <c r="AE44" s="109">
        <f t="shared" si="79"/>
        <v>295000000</v>
      </c>
      <c r="AF44" s="180"/>
      <c r="AG44" s="187"/>
      <c r="AH44" s="187"/>
      <c r="AI44" s="187"/>
      <c r="AJ44" s="188"/>
      <c r="AK44" s="216">
        <f t="shared" si="80"/>
        <v>104129467</v>
      </c>
      <c r="AL44" s="180">
        <f t="shared" si="80"/>
        <v>104129467</v>
      </c>
      <c r="AM44" s="222">
        <f t="shared" ref="AM44:AN44" si="84">+AM40+AM42</f>
        <v>113889467</v>
      </c>
      <c r="AN44" s="222">
        <f t="shared" si="84"/>
        <v>174442428</v>
      </c>
      <c r="AO44" s="204">
        <f>+AN44/W44</f>
        <v>0.99420508015538656</v>
      </c>
      <c r="AP44" s="205">
        <f t="shared" si="82"/>
        <v>0.48925431156535565</v>
      </c>
      <c r="AQ44" s="307"/>
      <c r="AR44" s="287"/>
      <c r="AS44" s="287"/>
      <c r="AT44" s="289"/>
      <c r="AU44" s="291"/>
    </row>
    <row r="45" spans="1:47" ht="31.5" customHeight="1" x14ac:dyDescent="0.25">
      <c r="A45" s="339" t="s">
        <v>15</v>
      </c>
      <c r="B45" s="340"/>
      <c r="C45" s="340"/>
      <c r="D45" s="340"/>
      <c r="E45" s="340"/>
      <c r="F45" s="341"/>
      <c r="G45" s="49" t="s">
        <v>10</v>
      </c>
      <c r="H45" s="150">
        <f>H10+H16+H22+H28+H34+H40</f>
        <v>11375972634</v>
      </c>
      <c r="I45" s="150">
        <f>I10+I16+I22+I28+I34+I40</f>
        <v>1643433817</v>
      </c>
      <c r="J45" s="150">
        <f>J10+J16+J22+J28+J34+J40</f>
        <v>1643433817</v>
      </c>
      <c r="K45" s="150">
        <f t="shared" ref="K45:L45" si="85">K10+K16+K22+K28+K34+K40</f>
        <v>1368650617</v>
      </c>
      <c r="L45" s="150">
        <f t="shared" si="85"/>
        <v>1198849249</v>
      </c>
      <c r="M45" s="150">
        <f t="shared" ref="M45" si="86">M10+M16+M22+M28+M34+M40</f>
        <v>1744585000</v>
      </c>
      <c r="N45" s="150">
        <f t="shared" ref="N45:AN45" si="87">N10+N16+N22+N28+N34+N40</f>
        <v>1744585000</v>
      </c>
      <c r="O45" s="150">
        <f t="shared" si="87"/>
        <v>1704184978</v>
      </c>
      <c r="P45" s="150">
        <f t="shared" si="87"/>
        <v>1704184978</v>
      </c>
      <c r="Q45" s="150">
        <f t="shared" ref="Q45" si="88">Q10+Q16+Q22+Q28+Q34+Q40</f>
        <v>1660934978</v>
      </c>
      <c r="R45" s="150">
        <f t="shared" si="87"/>
        <v>1659773385</v>
      </c>
      <c r="S45" s="150">
        <f t="shared" si="87"/>
        <v>2300000000</v>
      </c>
      <c r="T45" s="150">
        <f t="shared" si="87"/>
        <v>2300000000</v>
      </c>
      <c r="U45" s="150">
        <f t="shared" si="87"/>
        <v>2300000000</v>
      </c>
      <c r="V45" s="229">
        <f t="shared" si="87"/>
        <v>2291350000</v>
      </c>
      <c r="W45" s="483">
        <f t="shared" si="87"/>
        <v>2291350000</v>
      </c>
      <c r="X45" s="229">
        <f t="shared" ref="X45" si="89">X10+X16+X22+X28+X34+X40</f>
        <v>2272358361</v>
      </c>
      <c r="Y45" s="150">
        <f t="shared" si="87"/>
        <v>3550000000</v>
      </c>
      <c r="Z45" s="150">
        <f t="shared" si="87"/>
        <v>0</v>
      </c>
      <c r="AA45" s="150">
        <f t="shared" si="87"/>
        <v>0</v>
      </c>
      <c r="AB45" s="150">
        <f t="shared" si="87"/>
        <v>0</v>
      </c>
      <c r="AC45" s="150">
        <f t="shared" si="87"/>
        <v>0</v>
      </c>
      <c r="AD45" s="150">
        <f t="shared" si="87"/>
        <v>0</v>
      </c>
      <c r="AE45" s="150">
        <f t="shared" si="87"/>
        <v>2676000000</v>
      </c>
      <c r="AF45" s="150">
        <f t="shared" si="87"/>
        <v>0</v>
      </c>
      <c r="AG45" s="150">
        <f t="shared" si="87"/>
        <v>0</v>
      </c>
      <c r="AH45" s="150">
        <f t="shared" si="87"/>
        <v>0</v>
      </c>
      <c r="AI45" s="150">
        <f t="shared" si="87"/>
        <v>0</v>
      </c>
      <c r="AJ45" s="150">
        <f t="shared" si="87"/>
        <v>0</v>
      </c>
      <c r="AK45" s="150">
        <f t="shared" si="87"/>
        <v>1848515000</v>
      </c>
      <c r="AL45" s="150">
        <f t="shared" si="87"/>
        <v>1848535400</v>
      </c>
      <c r="AM45" s="150">
        <f t="shared" si="87"/>
        <v>2022128800</v>
      </c>
      <c r="AN45" s="229">
        <f t="shared" si="87"/>
        <v>2272358361</v>
      </c>
      <c r="AO45" s="198">
        <f>+AN45/W45</f>
        <v>0.991711594038449</v>
      </c>
      <c r="AP45" s="492" t="s">
        <v>130</v>
      </c>
      <c r="AQ45" s="492"/>
      <c r="AR45" s="492"/>
      <c r="AS45" s="492"/>
      <c r="AT45" s="492"/>
      <c r="AU45" s="492"/>
    </row>
    <row r="46" spans="1:47" ht="28.5" customHeight="1" x14ac:dyDescent="0.25">
      <c r="A46" s="339"/>
      <c r="B46" s="340"/>
      <c r="C46" s="340"/>
      <c r="D46" s="340"/>
      <c r="E46" s="340"/>
      <c r="F46" s="341"/>
      <c r="G46" s="46" t="s">
        <v>12</v>
      </c>
      <c r="H46" s="150">
        <f>+H12+H18+H24+H30+H36+H42</f>
        <v>546771627</v>
      </c>
      <c r="I46" s="150">
        <f t="shared" ref="I46" si="90">+I12+I18+I24+I30+I36+I42</f>
        <v>0</v>
      </c>
      <c r="J46" s="150">
        <f t="shared" ref="J46:L46" si="91">+J12+J18+J24+J30+J36+J42</f>
        <v>0</v>
      </c>
      <c r="K46" s="150">
        <f t="shared" si="91"/>
        <v>0</v>
      </c>
      <c r="L46" s="150">
        <f t="shared" si="91"/>
        <v>0</v>
      </c>
      <c r="M46" s="150">
        <f t="shared" ref="M46" si="92">+M12+M18+M24+M30+M36+M42</f>
        <v>0</v>
      </c>
      <c r="N46" s="150">
        <f t="shared" ref="N46:AN46" si="93">+N12+N18+N24+N30+N36+N42</f>
        <v>406228423</v>
      </c>
      <c r="O46" s="150">
        <f t="shared" si="93"/>
        <v>406228423</v>
      </c>
      <c r="P46" s="150">
        <f t="shared" si="93"/>
        <v>404510129</v>
      </c>
      <c r="Q46" s="150">
        <f t="shared" ref="Q46" si="94">+Q12+Q18+Q24+Q30+Q36+Q42</f>
        <v>404510129</v>
      </c>
      <c r="R46" s="150">
        <f t="shared" si="93"/>
        <v>404510128</v>
      </c>
      <c r="S46" s="150">
        <f t="shared" si="93"/>
        <v>148104234</v>
      </c>
      <c r="T46" s="150">
        <f t="shared" si="93"/>
        <v>148104234</v>
      </c>
      <c r="U46" s="150">
        <f t="shared" si="93"/>
        <v>145832899</v>
      </c>
      <c r="V46" s="229">
        <f t="shared" si="93"/>
        <v>145832899</v>
      </c>
      <c r="W46" s="483">
        <f t="shared" si="93"/>
        <v>142261499</v>
      </c>
      <c r="X46" s="229">
        <f t="shared" ref="X46" si="95">+X12+X18+X24+X30+X36+X42</f>
        <v>142261499</v>
      </c>
      <c r="Y46" s="150">
        <f t="shared" si="93"/>
        <v>0</v>
      </c>
      <c r="Z46" s="150">
        <f t="shared" si="93"/>
        <v>0</v>
      </c>
      <c r="AA46" s="150">
        <f t="shared" si="93"/>
        <v>0</v>
      </c>
      <c r="AB46" s="150">
        <f t="shared" si="93"/>
        <v>0</v>
      </c>
      <c r="AC46" s="150">
        <f t="shared" si="93"/>
        <v>0</v>
      </c>
      <c r="AD46" s="150">
        <f t="shared" si="93"/>
        <v>0</v>
      </c>
      <c r="AE46" s="150">
        <f t="shared" si="93"/>
        <v>0</v>
      </c>
      <c r="AF46" s="150">
        <f t="shared" si="93"/>
        <v>0</v>
      </c>
      <c r="AG46" s="150">
        <f t="shared" si="93"/>
        <v>0</v>
      </c>
      <c r="AH46" s="150">
        <f t="shared" si="93"/>
        <v>0</v>
      </c>
      <c r="AI46" s="150">
        <f t="shared" si="93"/>
        <v>0</v>
      </c>
      <c r="AJ46" s="150">
        <f t="shared" si="93"/>
        <v>0</v>
      </c>
      <c r="AK46" s="150">
        <f t="shared" si="93"/>
        <v>131053699</v>
      </c>
      <c r="AL46" s="150">
        <f t="shared" si="93"/>
        <v>139410499</v>
      </c>
      <c r="AM46" s="150">
        <f t="shared" si="93"/>
        <v>141666266</v>
      </c>
      <c r="AN46" s="229">
        <f t="shared" si="93"/>
        <v>142261499</v>
      </c>
      <c r="AO46" s="198">
        <f>+AN46/W46</f>
        <v>1</v>
      </c>
      <c r="AP46" s="492"/>
      <c r="AQ46" s="492"/>
      <c r="AR46" s="492"/>
      <c r="AS46" s="492"/>
      <c r="AT46" s="492"/>
      <c r="AU46" s="492"/>
    </row>
    <row r="47" spans="1:47" ht="35.25" customHeight="1" thickBot="1" x14ac:dyDescent="0.3">
      <c r="A47" s="342"/>
      <c r="B47" s="343"/>
      <c r="C47" s="343"/>
      <c r="D47" s="343"/>
      <c r="E47" s="343"/>
      <c r="F47" s="344"/>
      <c r="G47" s="48" t="s">
        <v>15</v>
      </c>
      <c r="H47" s="151">
        <f t="shared" ref="H47:I47" si="96">H45+H46</f>
        <v>11922744261</v>
      </c>
      <c r="I47" s="151">
        <f t="shared" si="96"/>
        <v>1643433817</v>
      </c>
      <c r="J47" s="151">
        <f t="shared" ref="J47:L47" si="97">J45+J46</f>
        <v>1643433817</v>
      </c>
      <c r="K47" s="151">
        <f t="shared" si="97"/>
        <v>1368650617</v>
      </c>
      <c r="L47" s="151">
        <f t="shared" si="97"/>
        <v>1198849249</v>
      </c>
      <c r="M47" s="151">
        <f t="shared" ref="M47" si="98">M45+M46</f>
        <v>1744585000</v>
      </c>
      <c r="N47" s="151">
        <f t="shared" ref="N47:AN47" si="99">N45+N46</f>
        <v>2150813423</v>
      </c>
      <c r="O47" s="151">
        <f t="shared" si="99"/>
        <v>2110413401</v>
      </c>
      <c r="P47" s="151">
        <f t="shared" si="99"/>
        <v>2108695107</v>
      </c>
      <c r="Q47" s="151">
        <f t="shared" ref="Q47" si="100">Q45+Q46</f>
        <v>2065445107</v>
      </c>
      <c r="R47" s="151">
        <f t="shared" si="99"/>
        <v>2064283513</v>
      </c>
      <c r="S47" s="151">
        <f t="shared" si="99"/>
        <v>2448104234</v>
      </c>
      <c r="T47" s="151">
        <f t="shared" si="99"/>
        <v>2448104234</v>
      </c>
      <c r="U47" s="151">
        <f t="shared" si="99"/>
        <v>2445832899</v>
      </c>
      <c r="V47" s="229">
        <f t="shared" si="99"/>
        <v>2437182899</v>
      </c>
      <c r="W47" s="484">
        <f t="shared" si="99"/>
        <v>2433611499</v>
      </c>
      <c r="X47" s="484">
        <f t="shared" ref="X47" si="101">X45+X46</f>
        <v>2414619860</v>
      </c>
      <c r="Y47" s="484">
        <f t="shared" si="99"/>
        <v>3550000000</v>
      </c>
      <c r="Z47" s="484">
        <f t="shared" si="99"/>
        <v>0</v>
      </c>
      <c r="AA47" s="484">
        <f t="shared" si="99"/>
        <v>0</v>
      </c>
      <c r="AB47" s="484">
        <f t="shared" si="99"/>
        <v>0</v>
      </c>
      <c r="AC47" s="484">
        <f t="shared" si="99"/>
        <v>0</v>
      </c>
      <c r="AD47" s="484">
        <f t="shared" si="99"/>
        <v>0</v>
      </c>
      <c r="AE47" s="484">
        <f t="shared" si="99"/>
        <v>2676000000</v>
      </c>
      <c r="AF47" s="484">
        <f t="shared" si="99"/>
        <v>0</v>
      </c>
      <c r="AG47" s="484">
        <f t="shared" si="99"/>
        <v>0</v>
      </c>
      <c r="AH47" s="484">
        <f t="shared" si="99"/>
        <v>0</v>
      </c>
      <c r="AI47" s="484">
        <f t="shared" si="99"/>
        <v>0</v>
      </c>
      <c r="AJ47" s="484">
        <f t="shared" si="99"/>
        <v>0</v>
      </c>
      <c r="AK47" s="484">
        <f t="shared" si="99"/>
        <v>1979568699</v>
      </c>
      <c r="AL47" s="484">
        <f t="shared" si="99"/>
        <v>1987945899</v>
      </c>
      <c r="AM47" s="230">
        <f t="shared" si="99"/>
        <v>2163795066</v>
      </c>
      <c r="AN47" s="484">
        <f t="shared" si="99"/>
        <v>2414619860</v>
      </c>
      <c r="AO47" s="57"/>
      <c r="AP47" s="492"/>
      <c r="AQ47" s="492"/>
      <c r="AR47" s="492"/>
      <c r="AS47" s="492"/>
      <c r="AT47" s="492"/>
      <c r="AU47" s="492"/>
    </row>
    <row r="48" spans="1:47" ht="71.25" customHeight="1" x14ac:dyDescent="0.25">
      <c r="A48" s="317" t="s">
        <v>130</v>
      </c>
      <c r="B48" s="317"/>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227"/>
    </row>
    <row r="50" spans="19:19" x14ac:dyDescent="0.25">
      <c r="S50" s="219"/>
    </row>
  </sheetData>
  <mergeCells count="94">
    <mergeCell ref="AP45:AU47"/>
    <mergeCell ref="AQ39:AQ44"/>
    <mergeCell ref="AR39:AR44"/>
    <mergeCell ref="AS39:AS44"/>
    <mergeCell ref="AT39:AT44"/>
    <mergeCell ref="AU39:AU44"/>
    <mergeCell ref="AQ27:AQ32"/>
    <mergeCell ref="AR27:AR32"/>
    <mergeCell ref="AS27:AS32"/>
    <mergeCell ref="AT27:AT32"/>
    <mergeCell ref="AU27:AU32"/>
    <mergeCell ref="AQ33:AQ38"/>
    <mergeCell ref="AR33:AR38"/>
    <mergeCell ref="AS33:AS38"/>
    <mergeCell ref="AT33:AT38"/>
    <mergeCell ref="AU33:AU38"/>
    <mergeCell ref="AQ15:AQ20"/>
    <mergeCell ref="AR15:AR20"/>
    <mergeCell ref="AS15:AS20"/>
    <mergeCell ref="AT15:AT20"/>
    <mergeCell ref="AU15:AU20"/>
    <mergeCell ref="AQ21:AQ26"/>
    <mergeCell ref="AR21:AR26"/>
    <mergeCell ref="AS21:AS26"/>
    <mergeCell ref="AT21:AT26"/>
    <mergeCell ref="AU21:AU26"/>
    <mergeCell ref="AQ6:AQ8"/>
    <mergeCell ref="AR6:AR8"/>
    <mergeCell ref="AS6:AS8"/>
    <mergeCell ref="AT6:AT8"/>
    <mergeCell ref="AU6:AU8"/>
    <mergeCell ref="AQ9:AQ14"/>
    <mergeCell ref="AR9:AR14"/>
    <mergeCell ref="AS9:AS14"/>
    <mergeCell ref="AT9:AT14"/>
    <mergeCell ref="AU9:AU14"/>
    <mergeCell ref="H6:H8"/>
    <mergeCell ref="AP6:AP8"/>
    <mergeCell ref="B15:B20"/>
    <mergeCell ref="C15:C20"/>
    <mergeCell ref="A45:F47"/>
    <mergeCell ref="A1:E4"/>
    <mergeCell ref="AK7:AN7"/>
    <mergeCell ref="F3:P3"/>
    <mergeCell ref="F4:P4"/>
    <mergeCell ref="Q3:AP3"/>
    <mergeCell ref="Q4:AP4"/>
    <mergeCell ref="F1:AP1"/>
    <mergeCell ref="F2:AP2"/>
    <mergeCell ref="F6:F8"/>
    <mergeCell ref="AK6:AN6"/>
    <mergeCell ref="AO6:AO8"/>
    <mergeCell ref="Y7:AD7"/>
    <mergeCell ref="AE7:AJ7"/>
    <mergeCell ref="E6:E8"/>
    <mergeCell ref="G6:G8"/>
    <mergeCell ref="B6:D7"/>
    <mergeCell ref="J6:AJ6"/>
    <mergeCell ref="I7:L7"/>
    <mergeCell ref="A27:A44"/>
    <mergeCell ref="A21:A26"/>
    <mergeCell ref="B21:B26"/>
    <mergeCell ref="C21:C26"/>
    <mergeCell ref="B27:B32"/>
    <mergeCell ref="C27:C32"/>
    <mergeCell ref="B33:B38"/>
    <mergeCell ref="C33:C38"/>
    <mergeCell ref="F9:F14"/>
    <mergeCell ref="A6:A8"/>
    <mergeCell ref="M7:R7"/>
    <mergeCell ref="S7:X7"/>
    <mergeCell ref="E9:E14"/>
    <mergeCell ref="E15:E20"/>
    <mergeCell ref="A9:A20"/>
    <mergeCell ref="B9:B14"/>
    <mergeCell ref="C9:C14"/>
    <mergeCell ref="D9:D14"/>
    <mergeCell ref="A48:AP48"/>
    <mergeCell ref="B39:B44"/>
    <mergeCell ref="C39:C44"/>
    <mergeCell ref="D39:D44"/>
    <mergeCell ref="E39:E44"/>
    <mergeCell ref="D33:D38"/>
    <mergeCell ref="D15:D20"/>
    <mergeCell ref="D21:D26"/>
    <mergeCell ref="D27:D32"/>
    <mergeCell ref="F15:F20"/>
    <mergeCell ref="E21:E26"/>
    <mergeCell ref="F21:F26"/>
    <mergeCell ref="E27:E32"/>
    <mergeCell ref="F27:F32"/>
    <mergeCell ref="E33:E38"/>
    <mergeCell ref="F33:F38"/>
    <mergeCell ref="F39:F44"/>
  </mergeCells>
  <dataValidations count="1">
    <dataValidation type="list" allowBlank="1" showInputMessage="1" showErrorMessage="1" sqref="D9:D44" xr:uid="{00000000-0002-0000-0100-000000000000}">
      <formula1>#REF!</formula1>
    </dataValidation>
  </dataValidations>
  <printOptions horizontalCentered="1" verticalCentered="1"/>
  <pageMargins left="0" right="0" top="0.74803149606299213" bottom="0" header="0.31496062992125984" footer="0"/>
  <pageSetup scale="22" fitToHeight="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101"/>
  <sheetViews>
    <sheetView zoomScale="70" zoomScaleNormal="70" zoomScaleSheetLayoutView="70" workbookViewId="0">
      <selection activeCell="S20" sqref="S20"/>
    </sheetView>
  </sheetViews>
  <sheetFormatPr baseColWidth="10" defaultColWidth="11.42578125" defaultRowHeight="12.75" x14ac:dyDescent="0.25"/>
  <cols>
    <col min="1" max="1" width="9.42578125" style="8" customWidth="1"/>
    <col min="2" max="2" width="11.28515625" style="8" customWidth="1"/>
    <col min="3" max="3" width="31.28515625" style="26" customWidth="1"/>
    <col min="4" max="4" width="6.140625" style="8" customWidth="1"/>
    <col min="5" max="5" width="7.85546875" style="8" customWidth="1"/>
    <col min="6" max="6" width="9.42578125" style="8" customWidth="1"/>
    <col min="7" max="13" width="8.140625" style="8" customWidth="1"/>
    <col min="14" max="18" width="8.140625" style="9" customWidth="1"/>
    <col min="19" max="19" width="11.7109375" style="9" customWidth="1"/>
    <col min="20" max="20" width="14.42578125" style="9" customWidth="1"/>
    <col min="21" max="21" width="17.28515625" style="9" customWidth="1"/>
    <col min="22" max="22" width="55.85546875" style="13" customWidth="1"/>
    <col min="23" max="23" width="11.42578125" style="13" customWidth="1"/>
    <col min="24" max="57" width="11.42578125" style="13"/>
    <col min="58" max="16384" width="11.42578125" style="8"/>
  </cols>
  <sheetData>
    <row r="1" spans="1:22" s="10" customFormat="1" ht="33" customHeight="1" x14ac:dyDescent="0.25">
      <c r="A1" s="402"/>
      <c r="B1" s="403"/>
      <c r="C1" s="408" t="s">
        <v>0</v>
      </c>
      <c r="D1" s="408"/>
      <c r="E1" s="408"/>
      <c r="F1" s="408"/>
      <c r="G1" s="408"/>
      <c r="H1" s="408"/>
      <c r="I1" s="408"/>
      <c r="J1" s="408"/>
      <c r="K1" s="408"/>
      <c r="L1" s="408"/>
      <c r="M1" s="408"/>
      <c r="N1" s="408"/>
      <c r="O1" s="408"/>
      <c r="P1" s="408"/>
      <c r="Q1" s="408"/>
      <c r="R1" s="408"/>
      <c r="S1" s="408"/>
      <c r="T1" s="408"/>
      <c r="U1" s="408"/>
    </row>
    <row r="2" spans="1:22" s="10" customFormat="1" ht="30" customHeight="1" x14ac:dyDescent="0.25">
      <c r="A2" s="404"/>
      <c r="B2" s="405"/>
      <c r="C2" s="409" t="s">
        <v>102</v>
      </c>
      <c r="D2" s="409"/>
      <c r="E2" s="409"/>
      <c r="F2" s="409"/>
      <c r="G2" s="409"/>
      <c r="H2" s="409"/>
      <c r="I2" s="409"/>
      <c r="J2" s="409"/>
      <c r="K2" s="409"/>
      <c r="L2" s="409"/>
      <c r="M2" s="409"/>
      <c r="N2" s="409"/>
      <c r="O2" s="409"/>
      <c r="P2" s="409"/>
      <c r="Q2" s="409"/>
      <c r="R2" s="409"/>
      <c r="S2" s="409"/>
      <c r="T2" s="409"/>
      <c r="U2" s="409"/>
    </row>
    <row r="3" spans="1:22" s="10" customFormat="1" ht="27.75" customHeight="1" x14ac:dyDescent="0.25">
      <c r="A3" s="404"/>
      <c r="B3" s="405"/>
      <c r="C3" s="35" t="s">
        <v>1</v>
      </c>
      <c r="D3" s="410" t="s">
        <v>132</v>
      </c>
      <c r="E3" s="410"/>
      <c r="F3" s="410"/>
      <c r="G3" s="410"/>
      <c r="H3" s="410"/>
      <c r="I3" s="410"/>
      <c r="J3" s="410"/>
      <c r="K3" s="410"/>
      <c r="L3" s="410"/>
      <c r="M3" s="410"/>
      <c r="N3" s="410"/>
      <c r="O3" s="410"/>
      <c r="P3" s="410"/>
      <c r="Q3" s="410"/>
      <c r="R3" s="410"/>
      <c r="S3" s="410"/>
      <c r="T3" s="410"/>
      <c r="U3" s="410"/>
    </row>
    <row r="4" spans="1:22" s="10" customFormat="1" ht="33" customHeight="1" thickBot="1" x14ac:dyDescent="0.3">
      <c r="A4" s="406"/>
      <c r="B4" s="407"/>
      <c r="C4" s="58" t="s">
        <v>16</v>
      </c>
      <c r="D4" s="411" t="s">
        <v>133</v>
      </c>
      <c r="E4" s="411"/>
      <c r="F4" s="411"/>
      <c r="G4" s="411"/>
      <c r="H4" s="411"/>
      <c r="I4" s="411"/>
      <c r="J4" s="411"/>
      <c r="K4" s="411"/>
      <c r="L4" s="411"/>
      <c r="M4" s="411"/>
      <c r="N4" s="411"/>
      <c r="O4" s="411"/>
      <c r="P4" s="411"/>
      <c r="Q4" s="411"/>
      <c r="R4" s="411"/>
      <c r="S4" s="411"/>
      <c r="T4" s="411"/>
      <c r="U4" s="411"/>
    </row>
    <row r="5" spans="1:22" s="10" customFormat="1" ht="13.5" thickBot="1" x14ac:dyDescent="0.3">
      <c r="A5" s="11"/>
      <c r="B5" s="8"/>
      <c r="C5" s="23"/>
      <c r="D5" s="8"/>
      <c r="E5" s="8"/>
      <c r="F5" s="8"/>
      <c r="G5" s="8"/>
      <c r="H5" s="8"/>
      <c r="I5" s="8"/>
      <c r="J5" s="8"/>
      <c r="K5" s="8"/>
      <c r="L5" s="8"/>
      <c r="M5" s="8"/>
      <c r="N5" s="9"/>
      <c r="O5" s="9"/>
      <c r="P5" s="9"/>
      <c r="Q5" s="9"/>
      <c r="R5" s="9"/>
      <c r="S5" s="9"/>
      <c r="T5" s="9"/>
      <c r="U5" s="9"/>
    </row>
    <row r="6" spans="1:22" s="12" customFormat="1" ht="42.75" customHeight="1" x14ac:dyDescent="0.25">
      <c r="A6" s="415" t="s">
        <v>59</v>
      </c>
      <c r="B6" s="401" t="s">
        <v>60</v>
      </c>
      <c r="C6" s="412" t="s">
        <v>61</v>
      </c>
      <c r="D6" s="413" t="s">
        <v>62</v>
      </c>
      <c r="E6" s="414"/>
      <c r="F6" s="401" t="s">
        <v>162</v>
      </c>
      <c r="G6" s="401"/>
      <c r="H6" s="401"/>
      <c r="I6" s="401"/>
      <c r="J6" s="401"/>
      <c r="K6" s="401"/>
      <c r="L6" s="401"/>
      <c r="M6" s="401"/>
      <c r="N6" s="401"/>
      <c r="O6" s="401"/>
      <c r="P6" s="401"/>
      <c r="Q6" s="401"/>
      <c r="R6" s="401"/>
      <c r="S6" s="401"/>
      <c r="T6" s="401" t="s">
        <v>66</v>
      </c>
      <c r="U6" s="401"/>
      <c r="V6" s="368" t="s">
        <v>190</v>
      </c>
    </row>
    <row r="7" spans="1:22" s="12" customFormat="1" ht="44.25" customHeight="1" thickBot="1" x14ac:dyDescent="0.3">
      <c r="A7" s="416"/>
      <c r="B7" s="371"/>
      <c r="C7" s="372"/>
      <c r="D7" s="59" t="s">
        <v>63</v>
      </c>
      <c r="E7" s="59" t="s">
        <v>64</v>
      </c>
      <c r="F7" s="59" t="s">
        <v>65</v>
      </c>
      <c r="G7" s="60" t="s">
        <v>17</v>
      </c>
      <c r="H7" s="60" t="s">
        <v>18</v>
      </c>
      <c r="I7" s="60" t="s">
        <v>19</v>
      </c>
      <c r="J7" s="60" t="s">
        <v>20</v>
      </c>
      <c r="K7" s="60" t="s">
        <v>21</v>
      </c>
      <c r="L7" s="60" t="s">
        <v>22</v>
      </c>
      <c r="M7" s="60" t="s">
        <v>23</v>
      </c>
      <c r="N7" s="60" t="s">
        <v>24</v>
      </c>
      <c r="O7" s="60" t="s">
        <v>25</v>
      </c>
      <c r="P7" s="60" t="s">
        <v>26</v>
      </c>
      <c r="Q7" s="60" t="s">
        <v>27</v>
      </c>
      <c r="R7" s="60" t="s">
        <v>28</v>
      </c>
      <c r="S7" s="61" t="s">
        <v>29</v>
      </c>
      <c r="T7" s="61" t="s">
        <v>67</v>
      </c>
      <c r="U7" s="61" t="s">
        <v>68</v>
      </c>
      <c r="V7" s="369"/>
    </row>
    <row r="8" spans="1:22" s="13" customFormat="1" ht="135" customHeight="1" x14ac:dyDescent="0.25">
      <c r="A8" s="418" t="s">
        <v>140</v>
      </c>
      <c r="B8" s="421" t="s">
        <v>149</v>
      </c>
      <c r="C8" s="505" t="s">
        <v>165</v>
      </c>
      <c r="D8" s="399" t="s">
        <v>151</v>
      </c>
      <c r="E8" s="400"/>
      <c r="F8" s="117" t="s">
        <v>30</v>
      </c>
      <c r="G8" s="512">
        <v>0.05</v>
      </c>
      <c r="H8" s="512">
        <v>6.5000000000000002E-2</v>
      </c>
      <c r="I8" s="512">
        <v>7.4999999999999997E-2</v>
      </c>
      <c r="J8" s="512">
        <v>0.09</v>
      </c>
      <c r="K8" s="512">
        <v>0.09</v>
      </c>
      <c r="L8" s="512">
        <v>0.09</v>
      </c>
      <c r="M8" s="512">
        <v>0.09</v>
      </c>
      <c r="N8" s="512">
        <v>0.09</v>
      </c>
      <c r="O8" s="512">
        <v>0.09</v>
      </c>
      <c r="P8" s="512">
        <v>0.09</v>
      </c>
      <c r="Q8" s="512">
        <v>0.09</v>
      </c>
      <c r="R8" s="512">
        <v>0.09</v>
      </c>
      <c r="S8" s="114">
        <f t="shared" ref="S8:S15" si="0">SUM(G8:R8)</f>
        <v>0.99999999999999978</v>
      </c>
      <c r="T8" s="386">
        <v>0.12</v>
      </c>
      <c r="U8" s="384">
        <v>0.12</v>
      </c>
      <c r="V8" s="493" t="s">
        <v>205</v>
      </c>
    </row>
    <row r="9" spans="1:22" s="13" customFormat="1" ht="135" customHeight="1" x14ac:dyDescent="0.25">
      <c r="A9" s="419"/>
      <c r="B9" s="377"/>
      <c r="C9" s="506"/>
      <c r="D9" s="391"/>
      <c r="E9" s="394"/>
      <c r="F9" s="148" t="s">
        <v>31</v>
      </c>
      <c r="G9" s="118">
        <v>0.05</v>
      </c>
      <c r="H9" s="118">
        <v>6.5000000000000002E-2</v>
      </c>
      <c r="I9" s="118">
        <v>7.4999999999999997E-2</v>
      </c>
      <c r="J9" s="118">
        <v>0.09</v>
      </c>
      <c r="K9" s="118">
        <v>0.09</v>
      </c>
      <c r="L9" s="118">
        <v>0.09</v>
      </c>
      <c r="M9" s="209">
        <v>0.09</v>
      </c>
      <c r="N9" s="209">
        <v>0.09</v>
      </c>
      <c r="O9" s="209">
        <v>0.09</v>
      </c>
      <c r="P9" s="115">
        <v>0.09</v>
      </c>
      <c r="Q9" s="115">
        <v>0.09</v>
      </c>
      <c r="R9" s="115">
        <v>0.09</v>
      </c>
      <c r="S9" s="116">
        <f t="shared" si="0"/>
        <v>0.99999999999999978</v>
      </c>
      <c r="T9" s="386"/>
      <c r="U9" s="396"/>
      <c r="V9" s="494"/>
    </row>
    <row r="10" spans="1:22" s="13" customFormat="1" ht="150.6" customHeight="1" x14ac:dyDescent="0.25">
      <c r="A10" s="419"/>
      <c r="B10" s="377" t="s">
        <v>150</v>
      </c>
      <c r="C10" s="507" t="s">
        <v>166</v>
      </c>
      <c r="D10" s="391" t="s">
        <v>151</v>
      </c>
      <c r="E10" s="394"/>
      <c r="F10" s="117" t="s">
        <v>30</v>
      </c>
      <c r="G10" s="143">
        <v>0.05</v>
      </c>
      <c r="H10" s="143">
        <v>0.05</v>
      </c>
      <c r="I10" s="143">
        <v>0.1</v>
      </c>
      <c r="J10" s="143">
        <v>0.1</v>
      </c>
      <c r="K10" s="143">
        <v>0.1</v>
      </c>
      <c r="L10" s="143">
        <v>0.1</v>
      </c>
      <c r="M10" s="143">
        <v>0.1</v>
      </c>
      <c r="N10" s="143">
        <v>0.1</v>
      </c>
      <c r="O10" s="143">
        <v>0.1</v>
      </c>
      <c r="P10" s="143">
        <v>0.1</v>
      </c>
      <c r="Q10" s="143">
        <v>0.05</v>
      </c>
      <c r="R10" s="143">
        <v>0.05</v>
      </c>
      <c r="S10" s="114">
        <f t="shared" si="0"/>
        <v>1</v>
      </c>
      <c r="T10" s="386">
        <f>+U10</f>
        <v>0.1</v>
      </c>
      <c r="U10" s="396">
        <v>0.1</v>
      </c>
      <c r="V10" s="495" t="s">
        <v>210</v>
      </c>
    </row>
    <row r="11" spans="1:22" s="13" customFormat="1" ht="150.6" customHeight="1" x14ac:dyDescent="0.25">
      <c r="A11" s="420"/>
      <c r="B11" s="422"/>
      <c r="C11" s="508"/>
      <c r="D11" s="395"/>
      <c r="E11" s="398"/>
      <c r="F11" s="126" t="s">
        <v>31</v>
      </c>
      <c r="G11" s="119">
        <v>0.05</v>
      </c>
      <c r="H11" s="119">
        <v>0.05</v>
      </c>
      <c r="I11" s="119">
        <v>0.1</v>
      </c>
      <c r="J11" s="119">
        <v>0.1</v>
      </c>
      <c r="K11" s="119">
        <v>0.1</v>
      </c>
      <c r="L11" s="119">
        <v>0.1</v>
      </c>
      <c r="M11" s="120">
        <v>0.1</v>
      </c>
      <c r="N11" s="120">
        <v>0.1</v>
      </c>
      <c r="O11" s="120">
        <v>0.1</v>
      </c>
      <c r="P11" s="120">
        <v>0.1</v>
      </c>
      <c r="Q11" s="120">
        <v>0.05</v>
      </c>
      <c r="R11" s="120">
        <v>0.05</v>
      </c>
      <c r="S11" s="121">
        <f t="shared" si="0"/>
        <v>1</v>
      </c>
      <c r="T11" s="387"/>
      <c r="U11" s="379"/>
      <c r="V11" s="496"/>
    </row>
    <row r="12" spans="1:22" s="13" customFormat="1" ht="122.45" customHeight="1" x14ac:dyDescent="0.25">
      <c r="A12" s="417" t="s">
        <v>147</v>
      </c>
      <c r="B12" s="377" t="s">
        <v>152</v>
      </c>
      <c r="C12" s="509" t="s">
        <v>167</v>
      </c>
      <c r="D12" s="391" t="s">
        <v>151</v>
      </c>
      <c r="E12" s="391"/>
      <c r="F12" s="125" t="s">
        <v>30</v>
      </c>
      <c r="G12" s="118">
        <v>0.125</v>
      </c>
      <c r="H12" s="118">
        <v>0.159</v>
      </c>
      <c r="I12" s="118">
        <v>7.5999999999999998E-2</v>
      </c>
      <c r="J12" s="118">
        <v>8.5999999999999993E-2</v>
      </c>
      <c r="K12" s="118">
        <v>9.4E-2</v>
      </c>
      <c r="L12" s="118">
        <v>8.3000000000000004E-2</v>
      </c>
      <c r="M12" s="118">
        <v>7.1999999999999995E-2</v>
      </c>
      <c r="N12" s="118">
        <v>6.6000000000000003E-2</v>
      </c>
      <c r="O12" s="118">
        <v>6.0999999999999999E-2</v>
      </c>
      <c r="P12" s="118">
        <v>5.7000000000000002E-2</v>
      </c>
      <c r="Q12" s="118">
        <v>5.7000000000000002E-2</v>
      </c>
      <c r="R12" s="118">
        <v>6.4000000000000001E-2</v>
      </c>
      <c r="S12" s="122">
        <f t="shared" si="0"/>
        <v>1</v>
      </c>
      <c r="T12" s="386">
        <f>+U12+U14</f>
        <v>0.4</v>
      </c>
      <c r="U12" s="396">
        <v>0.3</v>
      </c>
      <c r="V12" s="495" t="s">
        <v>209</v>
      </c>
    </row>
    <row r="13" spans="1:22" s="13" customFormat="1" ht="122.45" customHeight="1" x14ac:dyDescent="0.25">
      <c r="A13" s="417"/>
      <c r="B13" s="377"/>
      <c r="C13" s="509"/>
      <c r="D13" s="391"/>
      <c r="E13" s="391"/>
      <c r="F13" s="36" t="s">
        <v>31</v>
      </c>
      <c r="G13" s="209">
        <v>0.125</v>
      </c>
      <c r="H13" s="209">
        <v>0.159</v>
      </c>
      <c r="I13" s="209">
        <v>7.5999999999999998E-2</v>
      </c>
      <c r="J13" s="209">
        <v>8.5999999999999993E-2</v>
      </c>
      <c r="K13" s="209">
        <v>9.4E-2</v>
      </c>
      <c r="L13" s="209">
        <v>8.3000000000000004E-2</v>
      </c>
      <c r="M13" s="118">
        <v>7.1999999999999995E-2</v>
      </c>
      <c r="N13" s="118">
        <v>6.6000000000000003E-2</v>
      </c>
      <c r="O13" s="118">
        <v>6.0999999999999999E-2</v>
      </c>
      <c r="P13" s="118">
        <v>5.7000000000000002E-2</v>
      </c>
      <c r="Q13" s="118">
        <v>5.7000000000000002E-2</v>
      </c>
      <c r="R13" s="118">
        <v>6.4000000000000001E-2</v>
      </c>
      <c r="S13" s="116">
        <f t="shared" si="0"/>
        <v>1</v>
      </c>
      <c r="T13" s="386"/>
      <c r="U13" s="396"/>
      <c r="V13" s="496"/>
    </row>
    <row r="14" spans="1:22" s="13" customFormat="1" ht="88.15" customHeight="1" x14ac:dyDescent="0.25">
      <c r="A14" s="417"/>
      <c r="B14" s="377"/>
      <c r="C14" s="509" t="s">
        <v>168</v>
      </c>
      <c r="D14" s="391" t="s">
        <v>151</v>
      </c>
      <c r="E14" s="391"/>
      <c r="F14" s="125" t="s">
        <v>30</v>
      </c>
      <c r="G14" s="209">
        <v>0.08</v>
      </c>
      <c r="H14" s="209">
        <v>0.08</v>
      </c>
      <c r="I14" s="209">
        <v>8.5000000000000006E-2</v>
      </c>
      <c r="J14" s="209">
        <v>8.5000000000000006E-2</v>
      </c>
      <c r="K14" s="209">
        <v>8.5000000000000006E-2</v>
      </c>
      <c r="L14" s="209">
        <v>8.5000000000000006E-2</v>
      </c>
      <c r="M14" s="209">
        <v>8.5000000000000006E-2</v>
      </c>
      <c r="N14" s="209">
        <v>8.5000000000000006E-2</v>
      </c>
      <c r="O14" s="209">
        <v>8.5000000000000006E-2</v>
      </c>
      <c r="P14" s="209">
        <v>8.5000000000000006E-2</v>
      </c>
      <c r="Q14" s="209">
        <v>0.08</v>
      </c>
      <c r="R14" s="209">
        <v>0.08</v>
      </c>
      <c r="S14" s="122">
        <f t="shared" si="0"/>
        <v>0.99999999999999978</v>
      </c>
      <c r="T14" s="386"/>
      <c r="U14" s="381">
        <v>0.1</v>
      </c>
      <c r="V14" s="495" t="s">
        <v>211</v>
      </c>
    </row>
    <row r="15" spans="1:22" s="13" customFormat="1" ht="88.15" customHeight="1" x14ac:dyDescent="0.25">
      <c r="A15" s="417"/>
      <c r="B15" s="377"/>
      <c r="C15" s="509"/>
      <c r="D15" s="391"/>
      <c r="E15" s="391"/>
      <c r="F15" s="36" t="s">
        <v>31</v>
      </c>
      <c r="G15" s="209">
        <v>0.08</v>
      </c>
      <c r="H15" s="209">
        <v>0.08</v>
      </c>
      <c r="I15" s="209">
        <v>8.5000000000000006E-2</v>
      </c>
      <c r="J15" s="209">
        <v>8.5000000000000006E-2</v>
      </c>
      <c r="K15" s="209">
        <v>8.5000000000000006E-2</v>
      </c>
      <c r="L15" s="209">
        <v>8.5000000000000006E-2</v>
      </c>
      <c r="M15" s="209">
        <v>8.5000000000000006E-2</v>
      </c>
      <c r="N15" s="209">
        <v>8.5000000000000006E-2</v>
      </c>
      <c r="O15" s="209">
        <v>8.5000000000000006E-2</v>
      </c>
      <c r="P15" s="209">
        <v>8.5000000000000006E-2</v>
      </c>
      <c r="Q15" s="209">
        <v>0.08</v>
      </c>
      <c r="R15" s="209">
        <v>0.08</v>
      </c>
      <c r="S15" s="116">
        <f t="shared" si="0"/>
        <v>0.99999999999999978</v>
      </c>
      <c r="T15" s="386"/>
      <c r="U15" s="381"/>
      <c r="V15" s="496"/>
    </row>
    <row r="16" spans="1:22" s="13" customFormat="1" ht="144" customHeight="1" x14ac:dyDescent="0.25">
      <c r="A16" s="375" t="s">
        <v>148</v>
      </c>
      <c r="B16" s="376" t="s">
        <v>153</v>
      </c>
      <c r="C16" s="506" t="s">
        <v>172</v>
      </c>
      <c r="D16" s="392" t="s">
        <v>151</v>
      </c>
      <c r="E16" s="392"/>
      <c r="F16" s="124" t="s">
        <v>30</v>
      </c>
      <c r="G16" s="143">
        <v>0.05</v>
      </c>
      <c r="H16" s="143">
        <v>0.1</v>
      </c>
      <c r="I16" s="143">
        <v>0.05</v>
      </c>
      <c r="J16" s="143">
        <v>0.05</v>
      </c>
      <c r="K16" s="143">
        <v>0.1</v>
      </c>
      <c r="L16" s="143">
        <v>0.1</v>
      </c>
      <c r="M16" s="143">
        <v>0.1</v>
      </c>
      <c r="N16" s="143">
        <v>0.1</v>
      </c>
      <c r="O16" s="143">
        <v>0.1</v>
      </c>
      <c r="P16" s="143">
        <v>0.1</v>
      </c>
      <c r="Q16" s="143">
        <v>0.1</v>
      </c>
      <c r="R16" s="143">
        <v>0.05</v>
      </c>
      <c r="S16" s="114">
        <f t="shared" ref="S16:S23" si="1">SUM(G16:R16)</f>
        <v>0.99999999999999989</v>
      </c>
      <c r="T16" s="385">
        <f>+U16+U18</f>
        <v>0.15000000000000002</v>
      </c>
      <c r="U16" s="397">
        <v>0.1</v>
      </c>
      <c r="V16" s="495" t="s">
        <v>212</v>
      </c>
    </row>
    <row r="17" spans="1:57" s="13" customFormat="1" ht="144" customHeight="1" x14ac:dyDescent="0.25">
      <c r="A17" s="375"/>
      <c r="B17" s="377"/>
      <c r="C17" s="509"/>
      <c r="D17" s="391"/>
      <c r="E17" s="391"/>
      <c r="F17" s="36" t="s">
        <v>31</v>
      </c>
      <c r="G17" s="209">
        <v>0.05</v>
      </c>
      <c r="H17" s="209">
        <v>0.1</v>
      </c>
      <c r="I17" s="209">
        <v>0.05</v>
      </c>
      <c r="J17" s="209">
        <v>0.05</v>
      </c>
      <c r="K17" s="209">
        <v>0.1</v>
      </c>
      <c r="L17" s="209">
        <v>0.1</v>
      </c>
      <c r="M17" s="209">
        <v>0.1</v>
      </c>
      <c r="N17" s="209">
        <v>0.1</v>
      </c>
      <c r="O17" s="209">
        <v>0.1</v>
      </c>
      <c r="P17" s="115">
        <v>0.1</v>
      </c>
      <c r="Q17" s="115">
        <v>0.1</v>
      </c>
      <c r="R17" s="115">
        <v>0.05</v>
      </c>
      <c r="S17" s="116">
        <f t="shared" si="1"/>
        <v>0.99999999999999989</v>
      </c>
      <c r="T17" s="386"/>
      <c r="U17" s="381"/>
      <c r="V17" s="496"/>
    </row>
    <row r="18" spans="1:57" s="13" customFormat="1" ht="88.15" customHeight="1" x14ac:dyDescent="0.25">
      <c r="A18" s="375"/>
      <c r="B18" s="377"/>
      <c r="C18" s="509" t="s">
        <v>171</v>
      </c>
      <c r="D18" s="391" t="s">
        <v>151</v>
      </c>
      <c r="E18" s="391"/>
      <c r="F18" s="125" t="s">
        <v>30</v>
      </c>
      <c r="G18" s="209">
        <v>0.08</v>
      </c>
      <c r="H18" s="209">
        <v>0.08</v>
      </c>
      <c r="I18" s="209">
        <v>8.5000000000000006E-2</v>
      </c>
      <c r="J18" s="209">
        <v>8.5000000000000006E-2</v>
      </c>
      <c r="K18" s="209">
        <v>8.5000000000000006E-2</v>
      </c>
      <c r="L18" s="209">
        <v>8.5000000000000006E-2</v>
      </c>
      <c r="M18" s="209">
        <v>8.5000000000000006E-2</v>
      </c>
      <c r="N18" s="209">
        <v>8.5000000000000006E-2</v>
      </c>
      <c r="O18" s="209">
        <v>8.5000000000000006E-2</v>
      </c>
      <c r="P18" s="209">
        <v>8.5000000000000006E-2</v>
      </c>
      <c r="Q18" s="209">
        <v>0.08</v>
      </c>
      <c r="R18" s="209">
        <v>0.08</v>
      </c>
      <c r="S18" s="122">
        <f t="shared" si="1"/>
        <v>0.99999999999999978</v>
      </c>
      <c r="T18" s="386"/>
      <c r="U18" s="381">
        <v>0.05</v>
      </c>
      <c r="V18" s="495" t="s">
        <v>215</v>
      </c>
    </row>
    <row r="19" spans="1:57" s="13" customFormat="1" ht="88.15" customHeight="1" x14ac:dyDescent="0.25">
      <c r="A19" s="375"/>
      <c r="B19" s="377"/>
      <c r="C19" s="509"/>
      <c r="D19" s="391"/>
      <c r="E19" s="391"/>
      <c r="F19" s="36" t="s">
        <v>31</v>
      </c>
      <c r="G19" s="209">
        <v>0.08</v>
      </c>
      <c r="H19" s="209">
        <v>0.08</v>
      </c>
      <c r="I19" s="209">
        <v>8.5000000000000006E-2</v>
      </c>
      <c r="J19" s="209">
        <v>8.5000000000000006E-2</v>
      </c>
      <c r="K19" s="209">
        <v>8.5000000000000006E-2</v>
      </c>
      <c r="L19" s="209">
        <v>8.5000000000000006E-2</v>
      </c>
      <c r="M19" s="209">
        <v>0.1</v>
      </c>
      <c r="N19" s="209">
        <v>0.1</v>
      </c>
      <c r="O19" s="209">
        <v>0.1</v>
      </c>
      <c r="P19" s="209">
        <v>8.5000000000000006E-2</v>
      </c>
      <c r="Q19" s="115">
        <v>0.08</v>
      </c>
      <c r="R19" s="209">
        <v>3.5000000000000003E-2</v>
      </c>
      <c r="S19" s="116">
        <f t="shared" si="1"/>
        <v>0.99999999999999989</v>
      </c>
      <c r="T19" s="386"/>
      <c r="U19" s="381"/>
      <c r="V19" s="497"/>
    </row>
    <row r="20" spans="1:57" s="13" customFormat="1" ht="129" customHeight="1" x14ac:dyDescent="0.25">
      <c r="A20" s="375"/>
      <c r="B20" s="378" t="s">
        <v>145</v>
      </c>
      <c r="C20" s="510" t="s">
        <v>163</v>
      </c>
      <c r="D20" s="392" t="s">
        <v>151</v>
      </c>
      <c r="E20" s="393"/>
      <c r="F20" s="124" t="s">
        <v>30</v>
      </c>
      <c r="G20" s="143">
        <v>0.11</v>
      </c>
      <c r="H20" s="143">
        <v>0.1</v>
      </c>
      <c r="I20" s="143">
        <v>0.05</v>
      </c>
      <c r="J20" s="143">
        <v>0.1</v>
      </c>
      <c r="K20" s="143">
        <v>7.0000000000000007E-2</v>
      </c>
      <c r="L20" s="143">
        <v>0.05</v>
      </c>
      <c r="M20" s="143">
        <v>0.1</v>
      </c>
      <c r="N20" s="143">
        <v>7.0000000000000007E-2</v>
      </c>
      <c r="O20" s="143">
        <v>0.05</v>
      </c>
      <c r="P20" s="115">
        <v>0.1</v>
      </c>
      <c r="Q20" s="143">
        <v>0.1</v>
      </c>
      <c r="R20" s="143">
        <v>0.1</v>
      </c>
      <c r="S20" s="114">
        <f t="shared" si="1"/>
        <v>0.99999999999999989</v>
      </c>
      <c r="T20" s="387">
        <v>0.16</v>
      </c>
      <c r="U20" s="382">
        <v>7.0000000000000007E-2</v>
      </c>
      <c r="V20" s="498" t="s">
        <v>197</v>
      </c>
    </row>
    <row r="21" spans="1:57" s="13" customFormat="1" ht="129" customHeight="1" x14ac:dyDescent="0.25">
      <c r="A21" s="375"/>
      <c r="B21" s="378"/>
      <c r="C21" s="419"/>
      <c r="D21" s="391"/>
      <c r="E21" s="394"/>
      <c r="F21" s="36" t="s">
        <v>31</v>
      </c>
      <c r="G21" s="143">
        <v>0.11</v>
      </c>
      <c r="H21" s="143">
        <v>0.1</v>
      </c>
      <c r="I21" s="143">
        <v>0.05</v>
      </c>
      <c r="J21" s="209">
        <v>0.1</v>
      </c>
      <c r="K21" s="209">
        <v>7.0000000000000007E-2</v>
      </c>
      <c r="L21" s="209">
        <v>0.05</v>
      </c>
      <c r="M21" s="209">
        <v>0.1</v>
      </c>
      <c r="N21" s="209">
        <v>7.0000000000000007E-2</v>
      </c>
      <c r="O21" s="209">
        <v>0.05</v>
      </c>
      <c r="P21" s="143">
        <v>0.1</v>
      </c>
      <c r="Q21" s="115">
        <v>0.1</v>
      </c>
      <c r="R21" s="115">
        <v>0.1</v>
      </c>
      <c r="S21" s="116">
        <f t="shared" si="1"/>
        <v>0.99999999999999989</v>
      </c>
      <c r="T21" s="388"/>
      <c r="U21" s="383"/>
      <c r="V21" s="499"/>
    </row>
    <row r="22" spans="1:57" s="13" customFormat="1" ht="84" customHeight="1" x14ac:dyDescent="0.25">
      <c r="A22" s="375"/>
      <c r="B22" s="378"/>
      <c r="C22" s="511" t="s">
        <v>164</v>
      </c>
      <c r="D22" s="392" t="s">
        <v>151</v>
      </c>
      <c r="E22" s="393"/>
      <c r="F22" s="124" t="s">
        <v>30</v>
      </c>
      <c r="G22" s="115">
        <v>0</v>
      </c>
      <c r="H22" s="115">
        <v>0.3</v>
      </c>
      <c r="I22" s="115">
        <v>0</v>
      </c>
      <c r="J22" s="115">
        <v>0.2</v>
      </c>
      <c r="K22" s="115">
        <v>0</v>
      </c>
      <c r="L22" s="115">
        <v>0</v>
      </c>
      <c r="M22" s="115">
        <v>0.3</v>
      </c>
      <c r="N22" s="115">
        <v>0</v>
      </c>
      <c r="O22" s="115">
        <v>0</v>
      </c>
      <c r="P22" s="115">
        <v>0.2</v>
      </c>
      <c r="Q22" s="115">
        <v>0</v>
      </c>
      <c r="R22" s="115">
        <v>0</v>
      </c>
      <c r="S22" s="122">
        <f t="shared" si="1"/>
        <v>1</v>
      </c>
      <c r="T22" s="388"/>
      <c r="U22" s="379">
        <v>2.5000000000000001E-2</v>
      </c>
      <c r="V22" s="500" t="s">
        <v>198</v>
      </c>
    </row>
    <row r="23" spans="1:57" s="13" customFormat="1" ht="84" customHeight="1" x14ac:dyDescent="0.25">
      <c r="A23" s="375"/>
      <c r="B23" s="378"/>
      <c r="C23" s="511"/>
      <c r="D23" s="391"/>
      <c r="E23" s="394"/>
      <c r="F23" s="36" t="s">
        <v>31</v>
      </c>
      <c r="G23" s="209"/>
      <c r="H23" s="209">
        <v>0.3</v>
      </c>
      <c r="I23" s="209">
        <v>0</v>
      </c>
      <c r="J23" s="209">
        <v>0.2</v>
      </c>
      <c r="K23" s="209">
        <v>0</v>
      </c>
      <c r="L23" s="209">
        <v>0</v>
      </c>
      <c r="M23" s="115">
        <v>0.3</v>
      </c>
      <c r="N23" s="115">
        <v>0</v>
      </c>
      <c r="O23" s="115">
        <v>0</v>
      </c>
      <c r="P23" s="115">
        <v>0.2</v>
      </c>
      <c r="Q23" s="115">
        <v>0</v>
      </c>
      <c r="R23" s="115">
        <v>0</v>
      </c>
      <c r="S23" s="116">
        <f t="shared" si="1"/>
        <v>1</v>
      </c>
      <c r="T23" s="388"/>
      <c r="U23" s="384"/>
      <c r="V23" s="501"/>
    </row>
    <row r="24" spans="1:57" s="10" customFormat="1" ht="80.45" customHeight="1" x14ac:dyDescent="0.25">
      <c r="A24" s="375"/>
      <c r="B24" s="378"/>
      <c r="C24" s="511" t="s">
        <v>169</v>
      </c>
      <c r="D24" s="391" t="s">
        <v>151</v>
      </c>
      <c r="E24" s="394"/>
      <c r="F24" s="125" t="s">
        <v>30</v>
      </c>
      <c r="G24" s="115">
        <v>0</v>
      </c>
      <c r="H24" s="115">
        <v>0.25</v>
      </c>
      <c r="I24" s="115">
        <v>0</v>
      </c>
      <c r="J24" s="115">
        <v>0</v>
      </c>
      <c r="K24" s="115">
        <v>0.25</v>
      </c>
      <c r="L24" s="115">
        <v>0</v>
      </c>
      <c r="M24" s="115">
        <v>0</v>
      </c>
      <c r="N24" s="115">
        <v>0.25</v>
      </c>
      <c r="O24" s="115">
        <v>0</v>
      </c>
      <c r="P24" s="115">
        <v>0</v>
      </c>
      <c r="Q24" s="115">
        <v>0.25</v>
      </c>
      <c r="R24" s="115">
        <v>0</v>
      </c>
      <c r="S24" s="122">
        <f>SUM(G24:Q24)</f>
        <v>1</v>
      </c>
      <c r="T24" s="388"/>
      <c r="U24" s="379">
        <v>6.5000000000000002E-2</v>
      </c>
      <c r="V24" s="502" t="s">
        <v>199</v>
      </c>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row>
    <row r="25" spans="1:57" s="10" customFormat="1" ht="80.45" customHeight="1" thickBot="1" x14ac:dyDescent="0.3">
      <c r="A25" s="375"/>
      <c r="B25" s="378"/>
      <c r="C25" s="511"/>
      <c r="D25" s="391"/>
      <c r="E25" s="394"/>
      <c r="F25" s="36" t="s">
        <v>31</v>
      </c>
      <c r="G25" s="209">
        <v>0</v>
      </c>
      <c r="H25" s="209">
        <v>0.25</v>
      </c>
      <c r="I25" s="209">
        <v>0</v>
      </c>
      <c r="J25" s="209">
        <v>0</v>
      </c>
      <c r="K25" s="209">
        <v>0.25</v>
      </c>
      <c r="L25" s="209">
        <v>0</v>
      </c>
      <c r="M25" s="115">
        <v>0</v>
      </c>
      <c r="N25" s="115">
        <v>0.25</v>
      </c>
      <c r="O25" s="115">
        <v>0</v>
      </c>
      <c r="P25" s="115">
        <v>0</v>
      </c>
      <c r="Q25" s="115">
        <v>0.25</v>
      </c>
      <c r="R25" s="115">
        <v>0</v>
      </c>
      <c r="S25" s="116">
        <f>SUM(G25:R25)</f>
        <v>1</v>
      </c>
      <c r="T25" s="385"/>
      <c r="U25" s="380"/>
      <c r="V25" s="503"/>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row>
    <row r="26" spans="1:57" s="10" customFormat="1" ht="153" customHeight="1" x14ac:dyDescent="0.25">
      <c r="A26" s="375"/>
      <c r="B26" s="377" t="s">
        <v>146</v>
      </c>
      <c r="C26" s="509" t="s">
        <v>170</v>
      </c>
      <c r="D26" s="392" t="s">
        <v>151</v>
      </c>
      <c r="E26" s="393"/>
      <c r="F26" s="124" t="s">
        <v>30</v>
      </c>
      <c r="G26" s="142">
        <v>0.02</v>
      </c>
      <c r="H26" s="142">
        <v>0.12</v>
      </c>
      <c r="I26" s="142">
        <v>0.12</v>
      </c>
      <c r="J26" s="142">
        <v>0.09</v>
      </c>
      <c r="K26" s="142">
        <v>0.09</v>
      </c>
      <c r="L26" s="142">
        <v>0.09</v>
      </c>
      <c r="M26" s="142">
        <v>0.09</v>
      </c>
      <c r="N26" s="142">
        <v>0.09</v>
      </c>
      <c r="O26" s="142">
        <v>0.08</v>
      </c>
      <c r="P26" s="142">
        <v>7.0000000000000007E-2</v>
      </c>
      <c r="Q26" s="142">
        <v>7.0000000000000007E-2</v>
      </c>
      <c r="R26" s="142">
        <v>7.0000000000000007E-2</v>
      </c>
      <c r="S26" s="122">
        <f>SUM(G26:R26)</f>
        <v>1</v>
      </c>
      <c r="T26" s="389">
        <v>7.0000000000000007E-2</v>
      </c>
      <c r="U26" s="373">
        <f>+T26</f>
        <v>7.0000000000000007E-2</v>
      </c>
      <c r="V26" s="504" t="s">
        <v>218</v>
      </c>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row>
    <row r="27" spans="1:57" s="10" customFormat="1" ht="160.5" customHeight="1" thickBot="1" x14ac:dyDescent="0.3">
      <c r="A27" s="375"/>
      <c r="B27" s="377"/>
      <c r="C27" s="509"/>
      <c r="D27" s="391"/>
      <c r="E27" s="394"/>
      <c r="F27" s="36" t="s">
        <v>31</v>
      </c>
      <c r="G27" s="142">
        <v>0.02</v>
      </c>
      <c r="H27" s="142">
        <v>0.12</v>
      </c>
      <c r="I27" s="142">
        <v>0.12</v>
      </c>
      <c r="J27" s="208">
        <v>7.0000000000000007E-2</v>
      </c>
      <c r="K27" s="208">
        <v>7.0000000000000007E-2</v>
      </c>
      <c r="L27" s="208">
        <v>0.13</v>
      </c>
      <c r="M27" s="209">
        <v>0.1</v>
      </c>
      <c r="N27" s="209">
        <v>0.09</v>
      </c>
      <c r="O27" s="209">
        <v>7.0000000000000007E-2</v>
      </c>
      <c r="P27" s="142">
        <v>0.1</v>
      </c>
      <c r="Q27" s="142">
        <v>0.06</v>
      </c>
      <c r="R27" s="142">
        <v>0.05</v>
      </c>
      <c r="S27" s="116">
        <f>SUM(G27:R27)</f>
        <v>1</v>
      </c>
      <c r="T27" s="390"/>
      <c r="U27" s="374"/>
      <c r="V27" s="503"/>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row>
    <row r="28" spans="1:57" s="15" customFormat="1" ht="18.75" customHeight="1" thickBot="1" x14ac:dyDescent="0.3">
      <c r="A28" s="370" t="s">
        <v>32</v>
      </c>
      <c r="B28" s="371"/>
      <c r="C28" s="371"/>
      <c r="D28" s="372"/>
      <c r="E28" s="372"/>
      <c r="F28" s="372"/>
      <c r="G28" s="371"/>
      <c r="H28" s="371"/>
      <c r="I28" s="371"/>
      <c r="J28" s="371"/>
      <c r="K28" s="371"/>
      <c r="L28" s="371"/>
      <c r="M28" s="371"/>
      <c r="N28" s="371"/>
      <c r="O28" s="371"/>
      <c r="P28" s="371"/>
      <c r="Q28" s="371"/>
      <c r="R28" s="371"/>
      <c r="S28" s="371"/>
      <c r="T28" s="123">
        <f>SUM(T8:T27)</f>
        <v>1</v>
      </c>
      <c r="U28" s="123">
        <f>SUM(U8:U27)</f>
        <v>1.0000000000000002</v>
      </c>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row>
    <row r="29" spans="1:57" s="15" customFormat="1" ht="30.75" customHeight="1" x14ac:dyDescent="0.25">
      <c r="A29" s="16"/>
      <c r="B29" s="16"/>
      <c r="C29" s="24"/>
      <c r="D29" s="16"/>
      <c r="E29" s="16"/>
      <c r="F29" s="16"/>
      <c r="G29" s="17"/>
      <c r="H29" s="17"/>
      <c r="I29" s="17"/>
      <c r="J29" s="17"/>
      <c r="K29" s="17"/>
      <c r="L29" s="17"/>
      <c r="M29" s="17"/>
      <c r="N29" s="17"/>
      <c r="O29" s="17"/>
      <c r="P29" s="17"/>
      <c r="Q29" s="17"/>
      <c r="R29" s="17"/>
      <c r="S29" s="17"/>
      <c r="T29" s="18"/>
      <c r="U29" s="18"/>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row>
    <row r="30" spans="1:57" ht="29.25" customHeight="1" x14ac:dyDescent="0.25">
      <c r="A30" s="13"/>
      <c r="B30" s="13"/>
      <c r="C30" s="25"/>
      <c r="D30" s="13"/>
      <c r="E30" s="13"/>
      <c r="F30" s="13"/>
      <c r="G30" s="13"/>
      <c r="H30" s="13"/>
      <c r="I30" s="13"/>
      <c r="J30" s="13"/>
      <c r="K30" s="13"/>
      <c r="L30" s="13"/>
      <c r="M30" s="13"/>
      <c r="N30" s="19"/>
      <c r="O30" s="19"/>
      <c r="P30" s="19"/>
      <c r="Q30" s="19"/>
      <c r="R30" s="19"/>
      <c r="S30" s="19"/>
      <c r="T30" s="19"/>
      <c r="U30" s="19"/>
    </row>
    <row r="31" spans="1:57" x14ac:dyDescent="0.25">
      <c r="A31" s="13"/>
      <c r="B31" s="13"/>
      <c r="C31" s="25"/>
      <c r="D31" s="13"/>
      <c r="E31" s="13"/>
      <c r="F31" s="13"/>
      <c r="G31" s="13"/>
      <c r="H31" s="13"/>
      <c r="I31" s="13"/>
      <c r="J31" s="13"/>
      <c r="K31" s="13"/>
      <c r="L31" s="13"/>
      <c r="M31" s="13"/>
      <c r="N31" s="19"/>
      <c r="O31" s="19"/>
      <c r="P31" s="19"/>
      <c r="Q31" s="19"/>
      <c r="R31" s="19"/>
      <c r="S31" s="19"/>
      <c r="T31" s="19"/>
      <c r="U31" s="19"/>
    </row>
    <row r="32" spans="1:57" x14ac:dyDescent="0.25">
      <c r="A32" s="13"/>
      <c r="B32" s="13"/>
      <c r="C32" s="25"/>
      <c r="D32" s="13"/>
      <c r="E32" s="13"/>
      <c r="F32" s="13"/>
      <c r="G32" s="13"/>
      <c r="H32" s="13"/>
      <c r="I32" s="13"/>
      <c r="J32" s="13"/>
      <c r="K32" s="13"/>
      <c r="L32" s="13"/>
      <c r="M32" s="13"/>
      <c r="N32" s="19"/>
      <c r="O32" s="19"/>
      <c r="P32" s="19"/>
      <c r="Q32" s="19"/>
      <c r="R32" s="19"/>
      <c r="S32" s="19"/>
      <c r="T32" s="19"/>
      <c r="U32" s="19"/>
    </row>
    <row r="33" spans="1:21" x14ac:dyDescent="0.25">
      <c r="A33" s="13"/>
      <c r="B33" s="13"/>
      <c r="C33" s="25"/>
      <c r="D33" s="13"/>
      <c r="E33" s="13"/>
      <c r="F33" s="13"/>
      <c r="G33" s="13"/>
      <c r="H33" s="13"/>
      <c r="I33" s="13"/>
      <c r="J33" s="13"/>
      <c r="K33" s="13"/>
      <c r="L33" s="13"/>
      <c r="M33" s="13"/>
      <c r="N33" s="19"/>
      <c r="O33" s="19"/>
      <c r="P33" s="19"/>
      <c r="Q33" s="19"/>
      <c r="R33" s="19"/>
      <c r="S33" s="19"/>
      <c r="T33" s="19"/>
      <c r="U33" s="19"/>
    </row>
    <row r="34" spans="1:21" x14ac:dyDescent="0.25">
      <c r="A34" s="13"/>
      <c r="B34" s="13"/>
      <c r="C34" s="25"/>
      <c r="D34" s="13"/>
      <c r="E34" s="13"/>
      <c r="F34" s="13"/>
      <c r="G34" s="13"/>
      <c r="H34" s="13"/>
      <c r="I34" s="13"/>
      <c r="J34" s="13"/>
      <c r="K34" s="13"/>
      <c r="L34" s="13"/>
      <c r="M34" s="13"/>
      <c r="N34" s="19"/>
      <c r="O34" s="19"/>
      <c r="P34" s="19"/>
      <c r="Q34" s="19"/>
      <c r="R34" s="19"/>
      <c r="S34" s="19"/>
      <c r="T34" s="19"/>
      <c r="U34" s="19"/>
    </row>
    <row r="35" spans="1:21" x14ac:dyDescent="0.25">
      <c r="A35" s="13"/>
      <c r="B35" s="13"/>
      <c r="C35" s="25"/>
      <c r="D35" s="13"/>
      <c r="E35" s="13"/>
      <c r="F35" s="13"/>
      <c r="G35" s="13"/>
      <c r="H35" s="13"/>
      <c r="I35" s="13"/>
      <c r="J35" s="13"/>
      <c r="K35" s="13"/>
      <c r="L35" s="13"/>
      <c r="M35" s="13"/>
      <c r="N35" s="19"/>
      <c r="O35" s="19"/>
      <c r="P35" s="19"/>
      <c r="Q35" s="19"/>
      <c r="R35" s="19"/>
      <c r="S35" s="19"/>
      <c r="T35" s="19"/>
      <c r="U35" s="19"/>
    </row>
    <row r="36" spans="1:21" x14ac:dyDescent="0.25">
      <c r="A36" s="13"/>
      <c r="B36" s="13"/>
      <c r="C36" s="25"/>
      <c r="D36" s="13"/>
      <c r="E36" s="13"/>
      <c r="F36" s="13"/>
      <c r="G36" s="13"/>
      <c r="H36" s="13"/>
      <c r="I36" s="13"/>
      <c r="J36" s="13"/>
      <c r="K36" s="13"/>
      <c r="L36" s="13"/>
      <c r="M36" s="13"/>
      <c r="N36" s="19"/>
      <c r="O36" s="19"/>
      <c r="P36" s="19"/>
      <c r="Q36" s="19"/>
      <c r="R36" s="19"/>
      <c r="S36" s="19"/>
      <c r="T36" s="19"/>
      <c r="U36" s="19"/>
    </row>
    <row r="37" spans="1:21" x14ac:dyDescent="0.25">
      <c r="A37" s="13"/>
      <c r="B37" s="13"/>
      <c r="C37" s="25"/>
      <c r="D37" s="13"/>
      <c r="E37" s="13"/>
      <c r="F37" s="13"/>
      <c r="G37" s="13"/>
      <c r="H37" s="13"/>
      <c r="I37" s="13"/>
      <c r="J37" s="13"/>
      <c r="K37" s="13"/>
      <c r="L37" s="13"/>
      <c r="M37" s="13"/>
      <c r="N37" s="19"/>
      <c r="O37" s="19"/>
      <c r="P37" s="19"/>
      <c r="Q37" s="19"/>
      <c r="R37" s="19"/>
      <c r="S37" s="19"/>
      <c r="T37" s="19"/>
      <c r="U37" s="19"/>
    </row>
    <row r="38" spans="1:21" x14ac:dyDescent="0.25">
      <c r="A38" s="13"/>
      <c r="B38" s="13"/>
      <c r="C38" s="25"/>
      <c r="D38" s="13"/>
      <c r="E38" s="13"/>
      <c r="F38" s="13"/>
      <c r="G38" s="13"/>
      <c r="H38" s="13"/>
      <c r="I38" s="13"/>
      <c r="J38" s="13"/>
      <c r="K38" s="13"/>
      <c r="L38" s="13"/>
      <c r="M38" s="13"/>
      <c r="N38" s="19"/>
      <c r="O38" s="19"/>
      <c r="P38" s="19"/>
      <c r="Q38" s="19"/>
      <c r="R38" s="19"/>
      <c r="S38" s="19"/>
      <c r="T38" s="19"/>
      <c r="U38" s="19"/>
    </row>
    <row r="39" spans="1:21" x14ac:dyDescent="0.25">
      <c r="A39" s="13"/>
      <c r="B39" s="13"/>
      <c r="C39" s="25"/>
      <c r="D39" s="13"/>
      <c r="E39" s="13"/>
      <c r="F39" s="13"/>
      <c r="G39" s="13"/>
      <c r="H39" s="13"/>
      <c r="I39" s="13"/>
      <c r="J39" s="13"/>
      <c r="K39" s="13"/>
      <c r="L39" s="13"/>
      <c r="M39" s="13"/>
      <c r="N39" s="19"/>
      <c r="O39" s="19"/>
      <c r="P39" s="19"/>
      <c r="Q39" s="19"/>
      <c r="R39" s="19"/>
      <c r="S39" s="19"/>
      <c r="T39" s="19"/>
      <c r="U39" s="19"/>
    </row>
    <row r="40" spans="1:21" x14ac:dyDescent="0.25">
      <c r="A40" s="13"/>
      <c r="B40" s="13"/>
      <c r="C40" s="25"/>
      <c r="D40" s="13"/>
      <c r="E40" s="13"/>
      <c r="F40" s="13"/>
      <c r="G40" s="13"/>
      <c r="H40" s="13"/>
      <c r="I40" s="13"/>
      <c r="J40" s="13"/>
      <c r="K40" s="13"/>
      <c r="L40" s="13"/>
      <c r="M40" s="13"/>
      <c r="N40" s="19"/>
      <c r="O40" s="19"/>
      <c r="P40" s="19"/>
      <c r="Q40" s="19"/>
      <c r="R40" s="19"/>
      <c r="S40" s="19"/>
      <c r="T40" s="19"/>
      <c r="U40" s="19"/>
    </row>
    <row r="41" spans="1:21" x14ac:dyDescent="0.25">
      <c r="A41" s="13"/>
      <c r="B41" s="13"/>
      <c r="C41" s="25"/>
      <c r="D41" s="13"/>
      <c r="E41" s="13"/>
      <c r="F41" s="13"/>
      <c r="G41" s="13"/>
      <c r="H41" s="13"/>
      <c r="I41" s="13"/>
      <c r="J41" s="13"/>
      <c r="K41" s="13"/>
      <c r="L41" s="13"/>
      <c r="M41" s="13"/>
      <c r="N41" s="19"/>
      <c r="O41" s="19"/>
      <c r="P41" s="19"/>
      <c r="Q41" s="19"/>
      <c r="R41" s="19"/>
      <c r="S41" s="19"/>
      <c r="T41" s="19"/>
      <c r="U41" s="19"/>
    </row>
    <row r="42" spans="1:21" x14ac:dyDescent="0.25">
      <c r="A42" s="13"/>
      <c r="B42" s="13"/>
      <c r="C42" s="25"/>
      <c r="D42" s="13"/>
      <c r="E42" s="13"/>
      <c r="F42" s="13"/>
      <c r="G42" s="13"/>
      <c r="H42" s="13"/>
      <c r="I42" s="13"/>
      <c r="J42" s="13"/>
      <c r="K42" s="13"/>
      <c r="L42" s="13"/>
      <c r="M42" s="13"/>
      <c r="N42" s="19"/>
      <c r="O42" s="19"/>
      <c r="P42" s="19"/>
      <c r="Q42" s="19"/>
      <c r="R42" s="19"/>
      <c r="S42" s="19"/>
      <c r="T42" s="19"/>
      <c r="U42" s="19"/>
    </row>
    <row r="43" spans="1:21" x14ac:dyDescent="0.25">
      <c r="A43" s="13"/>
      <c r="B43" s="13"/>
      <c r="C43" s="25"/>
      <c r="D43" s="13"/>
      <c r="E43" s="13"/>
      <c r="F43" s="13"/>
      <c r="G43" s="13"/>
      <c r="H43" s="13"/>
      <c r="I43" s="13"/>
      <c r="J43" s="13"/>
      <c r="K43" s="13"/>
      <c r="L43" s="13"/>
      <c r="M43" s="13"/>
      <c r="N43" s="19"/>
      <c r="O43" s="19"/>
      <c r="P43" s="19"/>
      <c r="Q43" s="19"/>
      <c r="R43" s="19"/>
      <c r="S43" s="19"/>
      <c r="T43" s="19"/>
      <c r="U43" s="19"/>
    </row>
    <row r="44" spans="1:21" x14ac:dyDescent="0.25">
      <c r="A44" s="13"/>
      <c r="B44" s="13"/>
      <c r="C44" s="25"/>
      <c r="D44" s="13"/>
      <c r="E44" s="13"/>
      <c r="F44" s="13"/>
      <c r="G44" s="13"/>
      <c r="H44" s="13"/>
      <c r="I44" s="13"/>
      <c r="J44" s="13"/>
      <c r="K44" s="13"/>
      <c r="L44" s="13"/>
      <c r="M44" s="13"/>
      <c r="N44" s="19"/>
      <c r="O44" s="19"/>
      <c r="P44" s="19"/>
      <c r="Q44" s="19"/>
      <c r="R44" s="19"/>
      <c r="S44" s="19"/>
      <c r="T44" s="19"/>
      <c r="U44" s="19"/>
    </row>
    <row r="45" spans="1:21" x14ac:dyDescent="0.25">
      <c r="A45" s="13"/>
      <c r="B45" s="13"/>
      <c r="C45" s="25"/>
      <c r="D45" s="13"/>
      <c r="E45" s="13"/>
      <c r="F45" s="13"/>
      <c r="G45" s="13"/>
      <c r="H45" s="13"/>
      <c r="I45" s="13"/>
      <c r="J45" s="13"/>
      <c r="K45" s="13"/>
      <c r="L45" s="13"/>
      <c r="M45" s="13"/>
      <c r="N45" s="19"/>
      <c r="O45" s="19"/>
      <c r="P45" s="19"/>
      <c r="Q45" s="19"/>
      <c r="R45" s="19"/>
      <c r="S45" s="19"/>
      <c r="T45" s="19"/>
      <c r="U45" s="19"/>
    </row>
    <row r="46" spans="1:21" x14ac:dyDescent="0.25">
      <c r="A46" s="13"/>
      <c r="B46" s="13"/>
      <c r="C46" s="25"/>
      <c r="D46" s="13"/>
      <c r="E46" s="13"/>
      <c r="F46" s="13"/>
      <c r="G46" s="13"/>
      <c r="H46" s="13"/>
      <c r="I46" s="13"/>
      <c r="J46" s="13"/>
      <c r="K46" s="13"/>
      <c r="L46" s="13"/>
      <c r="M46" s="13"/>
      <c r="N46" s="19"/>
      <c r="O46" s="19"/>
      <c r="P46" s="19"/>
      <c r="Q46" s="19"/>
      <c r="R46" s="19"/>
      <c r="S46" s="19"/>
      <c r="T46" s="19"/>
      <c r="U46" s="19"/>
    </row>
    <row r="47" spans="1:21" x14ac:dyDescent="0.25">
      <c r="A47" s="13"/>
      <c r="B47" s="13"/>
      <c r="C47" s="25"/>
      <c r="D47" s="13"/>
      <c r="E47" s="13"/>
      <c r="F47" s="13"/>
      <c r="G47" s="13"/>
      <c r="H47" s="13"/>
      <c r="I47" s="13"/>
      <c r="J47" s="13"/>
      <c r="K47" s="13"/>
      <c r="L47" s="13"/>
      <c r="M47" s="13"/>
      <c r="N47" s="19"/>
      <c r="O47" s="19"/>
      <c r="P47" s="19"/>
      <c r="Q47" s="19"/>
      <c r="R47" s="19"/>
      <c r="S47" s="19"/>
      <c r="T47" s="19"/>
      <c r="U47" s="19"/>
    </row>
    <row r="48" spans="1:21" x14ac:dyDescent="0.25">
      <c r="A48" s="13"/>
      <c r="B48" s="13"/>
      <c r="C48" s="25"/>
      <c r="D48" s="13"/>
      <c r="E48" s="13"/>
      <c r="F48" s="13"/>
      <c r="G48" s="13"/>
      <c r="H48" s="13"/>
      <c r="I48" s="13"/>
      <c r="J48" s="13"/>
      <c r="K48" s="13"/>
      <c r="L48" s="13"/>
      <c r="M48" s="13"/>
      <c r="N48" s="19"/>
      <c r="O48" s="19"/>
      <c r="P48" s="19"/>
      <c r="Q48" s="19"/>
      <c r="R48" s="19"/>
      <c r="S48" s="19"/>
      <c r="T48" s="19"/>
      <c r="U48" s="19"/>
    </row>
    <row r="49" spans="1:21" x14ac:dyDescent="0.25">
      <c r="A49" s="13"/>
      <c r="B49" s="13"/>
      <c r="C49" s="25"/>
      <c r="D49" s="13"/>
      <c r="E49" s="13"/>
      <c r="F49" s="13"/>
      <c r="G49" s="13"/>
      <c r="H49" s="13"/>
      <c r="I49" s="13"/>
      <c r="J49" s="13"/>
      <c r="K49" s="13"/>
      <c r="L49" s="13"/>
      <c r="M49" s="13"/>
      <c r="N49" s="19"/>
      <c r="O49" s="19"/>
      <c r="P49" s="19"/>
      <c r="Q49" s="19"/>
      <c r="R49" s="19"/>
      <c r="S49" s="19"/>
      <c r="T49" s="19"/>
      <c r="U49" s="19"/>
    </row>
    <row r="50" spans="1:21" x14ac:dyDescent="0.25">
      <c r="A50" s="13"/>
      <c r="B50" s="13"/>
      <c r="C50" s="25"/>
      <c r="D50" s="13"/>
      <c r="E50" s="13"/>
      <c r="F50" s="13"/>
      <c r="G50" s="13"/>
      <c r="H50" s="13"/>
      <c r="I50" s="13"/>
      <c r="J50" s="13"/>
      <c r="K50" s="13"/>
      <c r="L50" s="13"/>
      <c r="M50" s="13"/>
      <c r="N50" s="19"/>
      <c r="O50" s="19"/>
      <c r="P50" s="19"/>
      <c r="Q50" s="19"/>
      <c r="R50" s="19"/>
      <c r="S50" s="19"/>
      <c r="T50" s="19"/>
      <c r="U50" s="19"/>
    </row>
    <row r="51" spans="1:21" x14ac:dyDescent="0.25">
      <c r="A51" s="13"/>
      <c r="B51" s="13"/>
      <c r="C51" s="25"/>
      <c r="D51" s="13"/>
      <c r="E51" s="13"/>
      <c r="F51" s="13"/>
      <c r="G51" s="13"/>
      <c r="H51" s="13"/>
      <c r="I51" s="13"/>
      <c r="J51" s="13"/>
      <c r="K51" s="13"/>
      <c r="L51" s="13"/>
      <c r="M51" s="13"/>
      <c r="N51" s="19"/>
      <c r="O51" s="19"/>
      <c r="P51" s="19"/>
      <c r="Q51" s="19"/>
      <c r="R51" s="19"/>
      <c r="S51" s="19"/>
      <c r="T51" s="19"/>
      <c r="U51" s="19"/>
    </row>
    <row r="52" spans="1:21" x14ac:dyDescent="0.25">
      <c r="A52" s="13"/>
      <c r="B52" s="13"/>
      <c r="C52" s="25"/>
      <c r="D52" s="13"/>
      <c r="E52" s="13"/>
      <c r="F52" s="13"/>
      <c r="G52" s="13"/>
      <c r="H52" s="13"/>
      <c r="I52" s="13"/>
      <c r="J52" s="13"/>
      <c r="K52" s="13"/>
      <c r="L52" s="13"/>
      <c r="M52" s="13"/>
      <c r="N52" s="19"/>
      <c r="O52" s="19"/>
      <c r="P52" s="19"/>
      <c r="Q52" s="19"/>
      <c r="R52" s="19"/>
      <c r="S52" s="19"/>
      <c r="T52" s="19"/>
      <c r="U52" s="19"/>
    </row>
    <row r="53" spans="1:21" x14ac:dyDescent="0.25">
      <c r="A53" s="13"/>
      <c r="B53" s="13"/>
      <c r="C53" s="25"/>
      <c r="D53" s="13"/>
      <c r="E53" s="13"/>
      <c r="F53" s="13"/>
      <c r="G53" s="13"/>
      <c r="H53" s="13"/>
      <c r="I53" s="13"/>
      <c r="J53" s="13"/>
      <c r="K53" s="13"/>
      <c r="L53" s="13"/>
      <c r="M53" s="13"/>
      <c r="N53" s="19"/>
      <c r="O53" s="19"/>
      <c r="P53" s="19"/>
      <c r="Q53" s="19"/>
      <c r="R53" s="19"/>
      <c r="S53" s="19"/>
      <c r="T53" s="19"/>
      <c r="U53" s="19"/>
    </row>
    <row r="54" spans="1:21" x14ac:dyDescent="0.25">
      <c r="A54" s="13"/>
      <c r="B54" s="13"/>
      <c r="C54" s="25"/>
      <c r="D54" s="13"/>
      <c r="E54" s="13"/>
      <c r="F54" s="13"/>
      <c r="G54" s="13"/>
      <c r="H54" s="13"/>
      <c r="I54" s="13"/>
      <c r="J54" s="13"/>
      <c r="K54" s="13"/>
      <c r="L54" s="13"/>
      <c r="M54" s="13"/>
      <c r="N54" s="19"/>
      <c r="O54" s="19"/>
      <c r="P54" s="19"/>
      <c r="Q54" s="19"/>
      <c r="R54" s="19"/>
      <c r="S54" s="19"/>
      <c r="T54" s="19"/>
      <c r="U54" s="19"/>
    </row>
    <row r="55" spans="1:21" x14ac:dyDescent="0.25">
      <c r="A55" s="13"/>
      <c r="B55" s="13"/>
      <c r="C55" s="25"/>
      <c r="D55" s="13"/>
      <c r="E55" s="13"/>
      <c r="F55" s="13"/>
      <c r="G55" s="13"/>
      <c r="H55" s="13"/>
      <c r="I55" s="13"/>
      <c r="J55" s="13"/>
      <c r="K55" s="13"/>
      <c r="L55" s="13"/>
      <c r="M55" s="13"/>
      <c r="N55" s="19"/>
      <c r="O55" s="19"/>
      <c r="P55" s="19"/>
      <c r="Q55" s="19"/>
      <c r="R55" s="19"/>
      <c r="S55" s="19"/>
      <c r="T55" s="19"/>
      <c r="U55" s="19"/>
    </row>
    <row r="56" spans="1:21" x14ac:dyDescent="0.25">
      <c r="A56" s="13"/>
      <c r="B56" s="13"/>
      <c r="C56" s="25"/>
      <c r="D56" s="13"/>
      <c r="E56" s="13"/>
      <c r="F56" s="13"/>
      <c r="G56" s="13"/>
      <c r="H56" s="13"/>
      <c r="I56" s="13"/>
      <c r="J56" s="13"/>
      <c r="K56" s="13"/>
      <c r="L56" s="13"/>
      <c r="M56" s="13"/>
      <c r="N56" s="19"/>
      <c r="O56" s="19"/>
      <c r="P56" s="19"/>
      <c r="Q56" s="19"/>
      <c r="R56" s="19"/>
      <c r="S56" s="19"/>
      <c r="T56" s="19"/>
      <c r="U56" s="19"/>
    </row>
    <row r="57" spans="1:21" x14ac:dyDescent="0.25">
      <c r="A57" s="13"/>
      <c r="B57" s="13"/>
      <c r="C57" s="25"/>
      <c r="D57" s="13"/>
      <c r="E57" s="13"/>
      <c r="F57" s="13"/>
      <c r="G57" s="13"/>
      <c r="H57" s="13"/>
      <c r="I57" s="13"/>
      <c r="J57" s="13"/>
      <c r="K57" s="13"/>
      <c r="L57" s="13"/>
      <c r="M57" s="13"/>
      <c r="N57" s="19"/>
      <c r="O57" s="19"/>
      <c r="P57" s="19"/>
      <c r="Q57" s="19"/>
      <c r="R57" s="19"/>
      <c r="S57" s="19"/>
      <c r="T57" s="19"/>
      <c r="U57" s="19"/>
    </row>
    <row r="58" spans="1:21" x14ac:dyDescent="0.25">
      <c r="A58" s="13"/>
      <c r="B58" s="13"/>
      <c r="C58" s="25"/>
      <c r="D58" s="13"/>
      <c r="E58" s="13"/>
      <c r="F58" s="13"/>
      <c r="G58" s="13"/>
      <c r="H58" s="13"/>
      <c r="I58" s="13"/>
      <c r="J58" s="13"/>
      <c r="K58" s="13"/>
      <c r="L58" s="13"/>
      <c r="M58" s="13"/>
      <c r="N58" s="19"/>
      <c r="O58" s="19"/>
      <c r="P58" s="19"/>
      <c r="Q58" s="19"/>
      <c r="R58" s="19"/>
      <c r="S58" s="19"/>
      <c r="T58" s="19"/>
      <c r="U58" s="19"/>
    </row>
    <row r="59" spans="1:21" x14ac:dyDescent="0.25">
      <c r="A59" s="13"/>
      <c r="B59" s="13"/>
      <c r="C59" s="25"/>
      <c r="D59" s="13"/>
      <c r="E59" s="13"/>
      <c r="F59" s="13"/>
      <c r="G59" s="13"/>
      <c r="H59" s="13"/>
      <c r="I59" s="13"/>
      <c r="J59" s="13"/>
      <c r="K59" s="13"/>
      <c r="L59" s="13"/>
      <c r="M59" s="13"/>
      <c r="N59" s="19"/>
      <c r="O59" s="19"/>
      <c r="P59" s="19"/>
      <c r="Q59" s="19"/>
      <c r="R59" s="19"/>
      <c r="S59" s="19"/>
      <c r="T59" s="19"/>
      <c r="U59" s="19"/>
    </row>
    <row r="60" spans="1:21" x14ac:dyDescent="0.25">
      <c r="A60" s="13"/>
      <c r="B60" s="13"/>
      <c r="C60" s="25"/>
      <c r="D60" s="13"/>
      <c r="E60" s="13"/>
      <c r="F60" s="13"/>
      <c r="G60" s="13"/>
      <c r="H60" s="13"/>
      <c r="I60" s="13"/>
      <c r="J60" s="13"/>
      <c r="K60" s="13"/>
      <c r="L60" s="13"/>
      <c r="M60" s="13"/>
      <c r="N60" s="19"/>
      <c r="O60" s="19"/>
      <c r="P60" s="19"/>
      <c r="Q60" s="19"/>
      <c r="R60" s="19"/>
      <c r="S60" s="19"/>
      <c r="T60" s="19"/>
      <c r="U60" s="19"/>
    </row>
    <row r="61" spans="1:21" x14ac:dyDescent="0.25">
      <c r="A61" s="13"/>
      <c r="B61" s="13"/>
      <c r="C61" s="25"/>
      <c r="D61" s="13"/>
      <c r="E61" s="13"/>
      <c r="F61" s="13"/>
      <c r="G61" s="13"/>
      <c r="H61" s="13"/>
      <c r="I61" s="13"/>
      <c r="J61" s="13"/>
      <c r="K61" s="13"/>
      <c r="L61" s="13"/>
      <c r="M61" s="13"/>
      <c r="N61" s="19"/>
      <c r="O61" s="19"/>
      <c r="P61" s="19"/>
      <c r="Q61" s="19"/>
      <c r="R61" s="19"/>
      <c r="S61" s="19"/>
      <c r="T61" s="19"/>
      <c r="U61" s="19"/>
    </row>
    <row r="62" spans="1:21" x14ac:dyDescent="0.25">
      <c r="A62" s="13"/>
      <c r="B62" s="13"/>
      <c r="C62" s="25"/>
      <c r="D62" s="13"/>
      <c r="E62" s="13"/>
      <c r="F62" s="13"/>
      <c r="G62" s="13"/>
      <c r="H62" s="13"/>
      <c r="I62" s="13"/>
      <c r="J62" s="13"/>
      <c r="K62" s="13"/>
      <c r="L62" s="13"/>
      <c r="M62" s="13"/>
      <c r="N62" s="19"/>
      <c r="O62" s="19"/>
      <c r="P62" s="19"/>
      <c r="Q62" s="19"/>
      <c r="R62" s="19"/>
      <c r="S62" s="19"/>
      <c r="T62" s="19"/>
      <c r="U62" s="19"/>
    </row>
    <row r="63" spans="1:21" x14ac:dyDescent="0.25">
      <c r="A63" s="13"/>
      <c r="B63" s="13"/>
      <c r="C63" s="25"/>
      <c r="D63" s="13"/>
      <c r="E63" s="13"/>
      <c r="F63" s="13"/>
      <c r="G63" s="13"/>
      <c r="H63" s="13"/>
      <c r="I63" s="13"/>
      <c r="J63" s="13"/>
      <c r="K63" s="13"/>
      <c r="L63" s="13"/>
      <c r="M63" s="13"/>
      <c r="N63" s="19"/>
      <c r="O63" s="19"/>
      <c r="P63" s="19"/>
      <c r="Q63" s="19"/>
      <c r="R63" s="19"/>
      <c r="S63" s="19"/>
      <c r="T63" s="19"/>
      <c r="U63" s="19"/>
    </row>
    <row r="64" spans="1:21" x14ac:dyDescent="0.25">
      <c r="A64" s="13"/>
      <c r="B64" s="13"/>
      <c r="C64" s="25"/>
      <c r="D64" s="13"/>
      <c r="E64" s="13"/>
      <c r="F64" s="13"/>
      <c r="G64" s="13"/>
      <c r="H64" s="13"/>
      <c r="I64" s="13"/>
      <c r="J64" s="13"/>
      <c r="K64" s="13"/>
      <c r="L64" s="13"/>
      <c r="M64" s="13"/>
      <c r="N64" s="19"/>
      <c r="O64" s="19"/>
      <c r="P64" s="19"/>
      <c r="Q64" s="19"/>
      <c r="R64" s="19"/>
      <c r="S64" s="19"/>
      <c r="T64" s="19"/>
      <c r="U64" s="19"/>
    </row>
    <row r="65" spans="1:21" x14ac:dyDescent="0.25">
      <c r="A65" s="13"/>
      <c r="B65" s="13"/>
      <c r="C65" s="25"/>
      <c r="D65" s="13"/>
      <c r="E65" s="13"/>
      <c r="F65" s="13"/>
      <c r="G65" s="13"/>
      <c r="H65" s="13"/>
      <c r="I65" s="13"/>
      <c r="J65" s="13"/>
      <c r="K65" s="13"/>
      <c r="L65" s="13"/>
      <c r="M65" s="13"/>
      <c r="N65" s="19"/>
      <c r="O65" s="19"/>
      <c r="P65" s="19"/>
      <c r="Q65" s="19"/>
      <c r="R65" s="19"/>
      <c r="S65" s="19"/>
      <c r="T65" s="19"/>
      <c r="U65" s="19"/>
    </row>
    <row r="66" spans="1:21" x14ac:dyDescent="0.25">
      <c r="A66" s="13"/>
      <c r="B66" s="13"/>
      <c r="C66" s="25"/>
      <c r="D66" s="13"/>
      <c r="E66" s="13"/>
      <c r="F66" s="13"/>
      <c r="G66" s="13"/>
      <c r="H66" s="13"/>
      <c r="I66" s="13"/>
      <c r="J66" s="13"/>
      <c r="K66" s="13"/>
      <c r="L66" s="13"/>
      <c r="M66" s="13"/>
      <c r="N66" s="19"/>
      <c r="O66" s="19"/>
      <c r="P66" s="19"/>
      <c r="Q66" s="19"/>
      <c r="R66" s="19"/>
      <c r="S66" s="19"/>
      <c r="T66" s="19"/>
      <c r="U66" s="19"/>
    </row>
    <row r="67" spans="1:21" x14ac:dyDescent="0.25">
      <c r="A67" s="13"/>
      <c r="B67" s="13"/>
      <c r="C67" s="25"/>
      <c r="D67" s="13"/>
      <c r="E67" s="13"/>
      <c r="F67" s="13"/>
      <c r="G67" s="13"/>
      <c r="H67" s="13"/>
      <c r="I67" s="13"/>
      <c r="J67" s="13"/>
      <c r="K67" s="13"/>
      <c r="L67" s="13"/>
      <c r="M67" s="13"/>
      <c r="N67" s="19"/>
      <c r="O67" s="19"/>
      <c r="P67" s="19"/>
      <c r="Q67" s="19"/>
      <c r="R67" s="19"/>
      <c r="S67" s="19"/>
      <c r="T67" s="19"/>
      <c r="U67" s="19"/>
    </row>
    <row r="68" spans="1:21" x14ac:dyDescent="0.25">
      <c r="A68" s="13"/>
      <c r="B68" s="13"/>
      <c r="C68" s="25"/>
      <c r="D68" s="13"/>
      <c r="E68" s="13"/>
      <c r="F68" s="13"/>
      <c r="G68" s="13"/>
      <c r="H68" s="13"/>
      <c r="I68" s="13"/>
      <c r="J68" s="13"/>
      <c r="K68" s="13"/>
      <c r="L68" s="13"/>
      <c r="M68" s="13"/>
      <c r="N68" s="19"/>
      <c r="O68" s="19"/>
      <c r="P68" s="19"/>
      <c r="Q68" s="19"/>
      <c r="R68" s="19"/>
      <c r="S68" s="19"/>
      <c r="T68" s="19"/>
      <c r="U68" s="19"/>
    </row>
    <row r="69" spans="1:21" x14ac:dyDescent="0.25">
      <c r="A69" s="13"/>
      <c r="B69" s="13"/>
      <c r="C69" s="25"/>
      <c r="D69" s="13"/>
      <c r="E69" s="13"/>
      <c r="F69" s="13"/>
      <c r="G69" s="13"/>
      <c r="H69" s="13"/>
      <c r="I69" s="13"/>
      <c r="J69" s="13"/>
      <c r="K69" s="13"/>
      <c r="L69" s="13"/>
      <c r="M69" s="13"/>
      <c r="N69" s="19"/>
      <c r="O69" s="19"/>
      <c r="P69" s="19"/>
      <c r="Q69" s="19"/>
      <c r="R69" s="19"/>
      <c r="S69" s="19"/>
      <c r="T69" s="19"/>
      <c r="U69" s="19"/>
    </row>
    <row r="70" spans="1:21" x14ac:dyDescent="0.25">
      <c r="A70" s="13"/>
      <c r="B70" s="13"/>
      <c r="C70" s="25"/>
      <c r="D70" s="13"/>
      <c r="E70" s="13"/>
      <c r="F70" s="13"/>
      <c r="G70" s="13"/>
      <c r="H70" s="13"/>
      <c r="I70" s="13"/>
      <c r="J70" s="13"/>
      <c r="K70" s="13"/>
      <c r="L70" s="13"/>
      <c r="M70" s="13"/>
      <c r="N70" s="19"/>
      <c r="O70" s="19"/>
      <c r="P70" s="19"/>
      <c r="Q70" s="19"/>
      <c r="R70" s="19"/>
      <c r="S70" s="19"/>
      <c r="T70" s="19"/>
      <c r="U70" s="19"/>
    </row>
    <row r="71" spans="1:21" x14ac:dyDescent="0.25">
      <c r="A71" s="13"/>
      <c r="B71" s="13"/>
      <c r="C71" s="25"/>
      <c r="D71" s="13"/>
      <c r="E71" s="13"/>
      <c r="F71" s="13"/>
      <c r="G71" s="13"/>
      <c r="H71" s="13"/>
      <c r="I71" s="13"/>
      <c r="J71" s="13"/>
      <c r="K71" s="13"/>
      <c r="L71" s="13"/>
      <c r="M71" s="13"/>
      <c r="N71" s="19"/>
      <c r="O71" s="19"/>
      <c r="P71" s="19"/>
      <c r="Q71" s="19"/>
      <c r="R71" s="19"/>
      <c r="S71" s="19"/>
      <c r="T71" s="19"/>
      <c r="U71" s="19"/>
    </row>
    <row r="72" spans="1:21" x14ac:dyDescent="0.25">
      <c r="A72" s="13"/>
      <c r="B72" s="13"/>
      <c r="C72" s="25"/>
      <c r="D72" s="13"/>
      <c r="E72" s="13"/>
      <c r="F72" s="13"/>
      <c r="G72" s="13"/>
      <c r="H72" s="13"/>
      <c r="I72" s="13"/>
      <c r="J72" s="13"/>
      <c r="K72" s="13"/>
      <c r="L72" s="13"/>
      <c r="M72" s="13"/>
      <c r="N72" s="19"/>
      <c r="O72" s="19"/>
      <c r="P72" s="19"/>
      <c r="Q72" s="19"/>
      <c r="R72" s="19"/>
      <c r="S72" s="19"/>
      <c r="T72" s="19"/>
      <c r="U72" s="19"/>
    </row>
    <row r="73" spans="1:21" x14ac:dyDescent="0.25">
      <c r="A73" s="13"/>
      <c r="B73" s="13"/>
      <c r="C73" s="25"/>
      <c r="D73" s="13"/>
      <c r="E73" s="13"/>
      <c r="F73" s="13"/>
      <c r="G73" s="13"/>
      <c r="H73" s="13"/>
      <c r="I73" s="13"/>
      <c r="J73" s="13"/>
      <c r="K73" s="13"/>
      <c r="L73" s="13"/>
      <c r="M73" s="13"/>
      <c r="N73" s="19"/>
      <c r="O73" s="19"/>
      <c r="P73" s="19"/>
      <c r="Q73" s="19"/>
      <c r="R73" s="19"/>
      <c r="S73" s="19"/>
      <c r="T73" s="19"/>
      <c r="U73" s="19"/>
    </row>
    <row r="74" spans="1:21" x14ac:dyDescent="0.25">
      <c r="A74" s="13"/>
      <c r="B74" s="13"/>
      <c r="C74" s="25"/>
      <c r="D74" s="13"/>
      <c r="E74" s="13"/>
      <c r="F74" s="13"/>
      <c r="G74" s="13"/>
      <c r="H74" s="13"/>
      <c r="I74" s="13"/>
      <c r="J74" s="13"/>
      <c r="K74" s="13"/>
      <c r="L74" s="13"/>
      <c r="M74" s="13"/>
      <c r="N74" s="19"/>
      <c r="O74" s="19"/>
      <c r="P74" s="19"/>
      <c r="Q74" s="19"/>
      <c r="R74" s="19"/>
      <c r="S74" s="19"/>
      <c r="T74" s="19"/>
      <c r="U74" s="19"/>
    </row>
    <row r="75" spans="1:21" x14ac:dyDescent="0.25">
      <c r="A75" s="13"/>
      <c r="B75" s="13"/>
      <c r="C75" s="25"/>
      <c r="D75" s="13"/>
      <c r="E75" s="13"/>
      <c r="F75" s="13"/>
      <c r="G75" s="13"/>
      <c r="H75" s="13"/>
      <c r="I75" s="13"/>
      <c r="J75" s="13"/>
      <c r="K75" s="13"/>
      <c r="L75" s="13"/>
      <c r="M75" s="13"/>
      <c r="N75" s="19"/>
      <c r="O75" s="19"/>
      <c r="P75" s="19"/>
      <c r="Q75" s="19"/>
      <c r="R75" s="19"/>
      <c r="S75" s="19"/>
      <c r="T75" s="19"/>
      <c r="U75" s="19"/>
    </row>
    <row r="76" spans="1:21" x14ac:dyDescent="0.25">
      <c r="A76" s="13"/>
      <c r="B76" s="13"/>
      <c r="C76" s="25"/>
      <c r="D76" s="13"/>
      <c r="E76" s="13"/>
      <c r="F76" s="13"/>
      <c r="G76" s="13"/>
      <c r="H76" s="13"/>
      <c r="I76" s="13"/>
      <c r="J76" s="13"/>
      <c r="K76" s="13"/>
      <c r="L76" s="13"/>
      <c r="M76" s="13"/>
      <c r="N76" s="19"/>
      <c r="O76" s="19"/>
      <c r="P76" s="19"/>
      <c r="Q76" s="19"/>
      <c r="R76" s="19"/>
      <c r="S76" s="19"/>
      <c r="T76" s="19"/>
      <c r="U76" s="19"/>
    </row>
    <row r="77" spans="1:21" x14ac:dyDescent="0.25">
      <c r="A77" s="13"/>
      <c r="B77" s="13"/>
      <c r="C77" s="25"/>
      <c r="D77" s="13"/>
      <c r="E77" s="13"/>
      <c r="F77" s="13"/>
      <c r="G77" s="13"/>
      <c r="H77" s="13"/>
      <c r="I77" s="13"/>
      <c r="J77" s="13"/>
      <c r="K77" s="13"/>
      <c r="L77" s="13"/>
      <c r="M77" s="13"/>
      <c r="N77" s="19"/>
      <c r="O77" s="19"/>
      <c r="P77" s="19"/>
      <c r="Q77" s="19"/>
      <c r="R77" s="19"/>
      <c r="S77" s="19"/>
      <c r="T77" s="19"/>
      <c r="U77" s="19"/>
    </row>
    <row r="78" spans="1:21" x14ac:dyDescent="0.25">
      <c r="A78" s="13"/>
      <c r="B78" s="13"/>
      <c r="C78" s="25"/>
      <c r="D78" s="13"/>
      <c r="E78" s="13"/>
      <c r="F78" s="13"/>
      <c r="G78" s="13"/>
      <c r="H78" s="13"/>
      <c r="I78" s="13"/>
      <c r="J78" s="13"/>
      <c r="K78" s="13"/>
      <c r="L78" s="13"/>
      <c r="M78" s="13"/>
      <c r="N78" s="19"/>
      <c r="O78" s="19"/>
      <c r="P78" s="19"/>
      <c r="Q78" s="19"/>
      <c r="R78" s="19"/>
      <c r="S78" s="19"/>
      <c r="T78" s="19"/>
      <c r="U78" s="19"/>
    </row>
    <row r="79" spans="1:21" x14ac:dyDescent="0.25">
      <c r="A79" s="13"/>
      <c r="B79" s="13"/>
      <c r="C79" s="25"/>
      <c r="D79" s="13"/>
      <c r="E79" s="13"/>
      <c r="F79" s="13"/>
      <c r="G79" s="13"/>
      <c r="H79" s="13"/>
      <c r="I79" s="13"/>
      <c r="J79" s="13"/>
      <c r="K79" s="13"/>
      <c r="L79" s="13"/>
      <c r="M79" s="13"/>
      <c r="N79" s="19"/>
      <c r="O79" s="19"/>
      <c r="P79" s="19"/>
      <c r="Q79" s="19"/>
      <c r="R79" s="19"/>
      <c r="S79" s="19"/>
      <c r="T79" s="19"/>
      <c r="U79" s="19"/>
    </row>
    <row r="80" spans="1:21" x14ac:dyDescent="0.25">
      <c r="A80" s="13"/>
      <c r="B80" s="13"/>
      <c r="C80" s="25"/>
      <c r="D80" s="13"/>
      <c r="E80" s="13"/>
      <c r="F80" s="13"/>
      <c r="G80" s="13"/>
      <c r="H80" s="13"/>
      <c r="I80" s="13"/>
      <c r="J80" s="13"/>
      <c r="K80" s="13"/>
      <c r="L80" s="13"/>
      <c r="M80" s="13"/>
      <c r="N80" s="19"/>
      <c r="O80" s="19"/>
      <c r="P80" s="19"/>
      <c r="Q80" s="19"/>
      <c r="R80" s="19"/>
      <c r="S80" s="19"/>
      <c r="T80" s="19"/>
      <c r="U80" s="19"/>
    </row>
    <row r="81" spans="1:21" x14ac:dyDescent="0.25">
      <c r="A81" s="13"/>
      <c r="B81" s="13"/>
      <c r="C81" s="25"/>
      <c r="D81" s="13"/>
      <c r="E81" s="13"/>
      <c r="F81" s="13"/>
      <c r="G81" s="13"/>
      <c r="H81" s="13"/>
      <c r="I81" s="13"/>
      <c r="J81" s="13"/>
      <c r="K81" s="13"/>
      <c r="L81" s="13"/>
      <c r="M81" s="13"/>
      <c r="N81" s="19"/>
      <c r="O81" s="19"/>
      <c r="P81" s="19"/>
      <c r="Q81" s="19"/>
      <c r="R81" s="19"/>
      <c r="S81" s="19"/>
      <c r="T81" s="19"/>
      <c r="U81" s="19"/>
    </row>
    <row r="82" spans="1:21" x14ac:dyDescent="0.25">
      <c r="A82" s="13"/>
      <c r="B82" s="13"/>
      <c r="C82" s="25"/>
      <c r="D82" s="13"/>
      <c r="E82" s="13"/>
      <c r="F82" s="13"/>
      <c r="G82" s="13"/>
      <c r="H82" s="13"/>
      <c r="I82" s="13"/>
      <c r="J82" s="13"/>
      <c r="K82" s="13"/>
      <c r="L82" s="13"/>
      <c r="M82" s="13"/>
      <c r="N82" s="19"/>
      <c r="O82" s="19"/>
      <c r="P82" s="19"/>
      <c r="Q82" s="19"/>
      <c r="R82" s="19"/>
      <c r="S82" s="19"/>
      <c r="T82" s="19"/>
      <c r="U82" s="19"/>
    </row>
    <row r="83" spans="1:21" x14ac:dyDescent="0.25">
      <c r="A83" s="13"/>
      <c r="B83" s="13"/>
      <c r="C83" s="25"/>
      <c r="D83" s="13"/>
      <c r="E83" s="13"/>
      <c r="F83" s="13"/>
      <c r="G83" s="13"/>
      <c r="H83" s="13"/>
      <c r="I83" s="13"/>
      <c r="J83" s="13"/>
      <c r="K83" s="13"/>
      <c r="L83" s="13"/>
      <c r="M83" s="13"/>
      <c r="N83" s="19"/>
      <c r="O83" s="19"/>
      <c r="P83" s="19"/>
      <c r="Q83" s="19"/>
      <c r="R83" s="19"/>
      <c r="S83" s="19"/>
      <c r="T83" s="19"/>
      <c r="U83" s="19"/>
    </row>
    <row r="84" spans="1:21" x14ac:dyDescent="0.25">
      <c r="A84" s="13"/>
      <c r="B84" s="13"/>
      <c r="C84" s="25"/>
      <c r="D84" s="13"/>
      <c r="E84" s="13"/>
      <c r="F84" s="13"/>
      <c r="G84" s="13"/>
      <c r="H84" s="13"/>
      <c r="I84" s="13"/>
      <c r="J84" s="13"/>
      <c r="K84" s="13"/>
      <c r="L84" s="13"/>
      <c r="M84" s="13"/>
      <c r="N84" s="19"/>
      <c r="O84" s="19"/>
      <c r="P84" s="19"/>
      <c r="Q84" s="19"/>
      <c r="R84" s="19"/>
      <c r="S84" s="19"/>
      <c r="T84" s="19"/>
      <c r="U84" s="19"/>
    </row>
    <row r="85" spans="1:21" x14ac:dyDescent="0.25">
      <c r="A85" s="13"/>
      <c r="B85" s="13"/>
      <c r="C85" s="25"/>
      <c r="D85" s="13"/>
      <c r="E85" s="13"/>
      <c r="F85" s="13"/>
      <c r="G85" s="13"/>
      <c r="H85" s="13"/>
      <c r="I85" s="13"/>
      <c r="J85" s="13"/>
      <c r="K85" s="13"/>
      <c r="L85" s="13"/>
      <c r="M85" s="13"/>
      <c r="N85" s="19"/>
      <c r="O85" s="19"/>
      <c r="P85" s="19"/>
      <c r="Q85" s="19"/>
      <c r="R85" s="19"/>
      <c r="S85" s="19"/>
      <c r="T85" s="19"/>
      <c r="U85" s="19"/>
    </row>
    <row r="86" spans="1:21" x14ac:dyDescent="0.25">
      <c r="A86" s="13"/>
      <c r="B86" s="13"/>
      <c r="C86" s="25"/>
      <c r="D86" s="13"/>
      <c r="E86" s="13"/>
      <c r="F86" s="13"/>
      <c r="G86" s="13"/>
      <c r="H86" s="13"/>
      <c r="I86" s="13"/>
      <c r="J86" s="13"/>
      <c r="K86" s="13"/>
      <c r="L86" s="13"/>
      <c r="M86" s="13"/>
      <c r="N86" s="19"/>
      <c r="O86" s="19"/>
      <c r="P86" s="19"/>
      <c r="Q86" s="19"/>
      <c r="R86" s="19"/>
      <c r="S86" s="19"/>
      <c r="T86" s="19"/>
      <c r="U86" s="19"/>
    </row>
    <row r="87" spans="1:21" x14ac:dyDescent="0.25">
      <c r="A87" s="13"/>
      <c r="B87" s="13"/>
      <c r="C87" s="25"/>
      <c r="D87" s="13"/>
      <c r="E87" s="13"/>
      <c r="F87" s="13"/>
      <c r="G87" s="13"/>
      <c r="H87" s="13"/>
      <c r="I87" s="13"/>
      <c r="J87" s="13"/>
      <c r="K87" s="13"/>
      <c r="L87" s="13"/>
      <c r="M87" s="13"/>
      <c r="N87" s="19"/>
      <c r="O87" s="19"/>
      <c r="P87" s="19"/>
      <c r="Q87" s="19"/>
      <c r="R87" s="19"/>
      <c r="S87" s="19"/>
      <c r="T87" s="19"/>
      <c r="U87" s="19"/>
    </row>
    <row r="88" spans="1:21" x14ac:dyDescent="0.25">
      <c r="A88" s="13"/>
      <c r="B88" s="13"/>
      <c r="C88" s="25"/>
      <c r="D88" s="13"/>
      <c r="E88" s="13"/>
      <c r="F88" s="13"/>
      <c r="G88" s="13"/>
      <c r="H88" s="13"/>
      <c r="I88" s="13"/>
      <c r="J88" s="13"/>
      <c r="K88" s="13"/>
      <c r="L88" s="13"/>
      <c r="M88" s="13"/>
      <c r="N88" s="19"/>
      <c r="O88" s="19"/>
      <c r="P88" s="19"/>
      <c r="Q88" s="19"/>
      <c r="R88" s="19"/>
      <c r="S88" s="19"/>
      <c r="T88" s="19"/>
      <c r="U88" s="19"/>
    </row>
    <row r="89" spans="1:21" x14ac:dyDescent="0.25">
      <c r="A89" s="13"/>
      <c r="B89" s="13"/>
      <c r="C89" s="25"/>
      <c r="D89" s="13"/>
      <c r="E89" s="13"/>
      <c r="F89" s="13"/>
      <c r="G89" s="13"/>
      <c r="H89" s="13"/>
      <c r="I89" s="13"/>
      <c r="J89" s="13"/>
      <c r="K89" s="13"/>
      <c r="L89" s="13"/>
      <c r="M89" s="13"/>
      <c r="N89" s="19"/>
      <c r="O89" s="19"/>
      <c r="P89" s="19"/>
      <c r="Q89" s="19"/>
      <c r="R89" s="19"/>
      <c r="S89" s="19"/>
      <c r="T89" s="19"/>
      <c r="U89" s="19"/>
    </row>
    <row r="90" spans="1:21" x14ac:dyDescent="0.25">
      <c r="A90" s="13"/>
      <c r="B90" s="13"/>
      <c r="C90" s="25"/>
      <c r="D90" s="13"/>
      <c r="E90" s="13"/>
      <c r="F90" s="13"/>
      <c r="G90" s="13"/>
      <c r="H90" s="13"/>
      <c r="I90" s="13"/>
      <c r="J90" s="13"/>
      <c r="K90" s="13"/>
      <c r="L90" s="13"/>
      <c r="M90" s="13"/>
      <c r="N90" s="19"/>
      <c r="O90" s="19"/>
      <c r="P90" s="19"/>
      <c r="Q90" s="19"/>
      <c r="R90" s="19"/>
      <c r="S90" s="19"/>
      <c r="T90" s="19"/>
      <c r="U90" s="19"/>
    </row>
    <row r="91" spans="1:21" x14ac:dyDescent="0.25">
      <c r="A91" s="13"/>
      <c r="B91" s="13"/>
      <c r="C91" s="25"/>
      <c r="D91" s="13"/>
      <c r="E91" s="13"/>
      <c r="F91" s="13"/>
      <c r="G91" s="13"/>
      <c r="H91" s="13"/>
      <c r="I91" s="13"/>
      <c r="J91" s="13"/>
      <c r="K91" s="13"/>
      <c r="L91" s="13"/>
      <c r="M91" s="13"/>
      <c r="N91" s="19"/>
      <c r="O91" s="19"/>
      <c r="P91" s="19"/>
      <c r="Q91" s="19"/>
      <c r="R91" s="19"/>
      <c r="S91" s="19"/>
      <c r="T91" s="19"/>
      <c r="U91" s="19"/>
    </row>
    <row r="92" spans="1:21" x14ac:dyDescent="0.25">
      <c r="A92" s="13"/>
      <c r="B92" s="13"/>
      <c r="C92" s="25"/>
      <c r="D92" s="13"/>
      <c r="E92" s="13"/>
      <c r="F92" s="13"/>
      <c r="G92" s="13"/>
      <c r="H92" s="13"/>
      <c r="I92" s="13"/>
      <c r="J92" s="13"/>
      <c r="K92" s="13"/>
      <c r="L92" s="13"/>
      <c r="M92" s="13"/>
      <c r="N92" s="19"/>
      <c r="O92" s="19"/>
      <c r="P92" s="19"/>
      <c r="Q92" s="19"/>
      <c r="R92" s="19"/>
      <c r="S92" s="19"/>
      <c r="T92" s="19"/>
      <c r="U92" s="19"/>
    </row>
    <row r="93" spans="1:21" x14ac:dyDescent="0.25">
      <c r="A93" s="13"/>
      <c r="B93" s="13"/>
      <c r="C93" s="25"/>
      <c r="D93" s="13"/>
      <c r="E93" s="13"/>
      <c r="F93" s="13"/>
      <c r="G93" s="13"/>
      <c r="H93" s="13"/>
      <c r="I93" s="13"/>
      <c r="J93" s="13"/>
      <c r="K93" s="13"/>
      <c r="L93" s="13"/>
      <c r="M93" s="13"/>
      <c r="N93" s="19"/>
      <c r="O93" s="19"/>
      <c r="P93" s="19"/>
      <c r="Q93" s="19"/>
      <c r="R93" s="19"/>
      <c r="S93" s="19"/>
      <c r="T93" s="19"/>
      <c r="U93" s="19"/>
    </row>
    <row r="94" spans="1:21" x14ac:dyDescent="0.25">
      <c r="A94" s="13"/>
      <c r="B94" s="13"/>
      <c r="C94" s="25"/>
      <c r="D94" s="13"/>
      <c r="E94" s="13"/>
      <c r="F94" s="13"/>
      <c r="G94" s="13"/>
      <c r="H94" s="13"/>
      <c r="I94" s="13"/>
      <c r="J94" s="13"/>
      <c r="K94" s="13"/>
      <c r="L94" s="13"/>
      <c r="M94" s="13"/>
      <c r="N94" s="19"/>
      <c r="O94" s="19"/>
      <c r="P94" s="19"/>
      <c r="Q94" s="19"/>
      <c r="R94" s="19"/>
      <c r="S94" s="19"/>
      <c r="T94" s="19"/>
      <c r="U94" s="19"/>
    </row>
    <row r="95" spans="1:21" x14ac:dyDescent="0.25">
      <c r="A95" s="13"/>
      <c r="B95" s="13"/>
      <c r="C95" s="25"/>
      <c r="D95" s="13"/>
      <c r="E95" s="13"/>
      <c r="F95" s="13"/>
      <c r="G95" s="13"/>
      <c r="H95" s="13"/>
      <c r="I95" s="13"/>
      <c r="J95" s="13"/>
      <c r="K95" s="13"/>
      <c r="L95" s="13"/>
      <c r="M95" s="13"/>
      <c r="N95" s="19"/>
      <c r="O95" s="19"/>
      <c r="P95" s="19"/>
      <c r="Q95" s="19"/>
      <c r="R95" s="19"/>
      <c r="S95" s="19"/>
      <c r="T95" s="19"/>
      <c r="U95" s="19"/>
    </row>
    <row r="96" spans="1:21" x14ac:dyDescent="0.25">
      <c r="A96" s="13"/>
      <c r="B96" s="13"/>
      <c r="C96" s="25"/>
      <c r="D96" s="13"/>
      <c r="E96" s="13"/>
      <c r="F96" s="13"/>
      <c r="G96" s="13"/>
      <c r="H96" s="13"/>
      <c r="I96" s="13"/>
      <c r="J96" s="13"/>
      <c r="K96" s="13"/>
      <c r="L96" s="13"/>
      <c r="M96" s="13"/>
      <c r="N96" s="19"/>
      <c r="O96" s="19"/>
      <c r="P96" s="19"/>
      <c r="Q96" s="19"/>
      <c r="R96" s="19"/>
      <c r="S96" s="19"/>
      <c r="T96" s="19"/>
      <c r="U96" s="19"/>
    </row>
    <row r="97" spans="1:21" x14ac:dyDescent="0.25">
      <c r="A97" s="13"/>
      <c r="B97" s="13"/>
      <c r="C97" s="25"/>
      <c r="D97" s="13"/>
      <c r="E97" s="13"/>
      <c r="F97" s="13"/>
      <c r="G97" s="13"/>
      <c r="H97" s="13"/>
      <c r="I97" s="13"/>
      <c r="J97" s="13"/>
      <c r="K97" s="13"/>
      <c r="L97" s="13"/>
      <c r="M97" s="13"/>
      <c r="N97" s="19"/>
      <c r="O97" s="19"/>
      <c r="P97" s="19"/>
      <c r="Q97" s="19"/>
      <c r="R97" s="19"/>
      <c r="S97" s="19"/>
      <c r="T97" s="19"/>
      <c r="U97" s="19"/>
    </row>
    <row r="98" spans="1:21" x14ac:dyDescent="0.25">
      <c r="C98" s="25"/>
      <c r="D98" s="13"/>
      <c r="E98" s="13"/>
      <c r="F98" s="13"/>
      <c r="G98" s="13"/>
      <c r="H98" s="13"/>
      <c r="I98" s="13"/>
      <c r="J98" s="13"/>
      <c r="K98" s="13"/>
      <c r="L98" s="13"/>
      <c r="M98" s="13"/>
      <c r="N98" s="19"/>
    </row>
    <row r="99" spans="1:21" x14ac:dyDescent="0.25">
      <c r="C99" s="25"/>
      <c r="D99" s="13"/>
      <c r="E99" s="13"/>
      <c r="F99" s="13"/>
      <c r="G99" s="13"/>
      <c r="H99" s="13"/>
      <c r="I99" s="13"/>
      <c r="J99" s="13"/>
      <c r="K99" s="13"/>
      <c r="L99" s="13"/>
      <c r="M99" s="13"/>
      <c r="N99" s="19"/>
    </row>
    <row r="100" spans="1:21" x14ac:dyDescent="0.25">
      <c r="C100" s="25"/>
      <c r="D100" s="13"/>
      <c r="E100" s="13"/>
      <c r="F100" s="13"/>
      <c r="G100" s="13"/>
      <c r="H100" s="13"/>
      <c r="I100" s="13"/>
      <c r="J100" s="13"/>
      <c r="K100" s="13"/>
      <c r="L100" s="13"/>
      <c r="M100" s="13"/>
      <c r="N100" s="19"/>
    </row>
    <row r="101" spans="1:21" x14ac:dyDescent="0.25">
      <c r="C101" s="25"/>
      <c r="D101" s="13"/>
      <c r="E101" s="13"/>
      <c r="F101" s="13"/>
      <c r="G101" s="13"/>
      <c r="H101" s="13"/>
      <c r="I101" s="13"/>
      <c r="J101" s="13"/>
      <c r="K101" s="13"/>
      <c r="L101" s="13"/>
      <c r="M101" s="13"/>
      <c r="N101" s="19"/>
    </row>
  </sheetData>
  <mergeCells count="78">
    <mergeCell ref="V26:V27"/>
    <mergeCell ref="V16:V17"/>
    <mergeCell ref="V18:V19"/>
    <mergeCell ref="V20:V21"/>
    <mergeCell ref="V22:V23"/>
    <mergeCell ref="V24:V25"/>
    <mergeCell ref="V6:V7"/>
    <mergeCell ref="V8:V9"/>
    <mergeCell ref="V10:V11"/>
    <mergeCell ref="V12:V13"/>
    <mergeCell ref="V14:V15"/>
    <mergeCell ref="A12:A15"/>
    <mergeCell ref="B12:B15"/>
    <mergeCell ref="T12:T15"/>
    <mergeCell ref="A8:A11"/>
    <mergeCell ref="B8:B9"/>
    <mergeCell ref="B10:B11"/>
    <mergeCell ref="T8:T9"/>
    <mergeCell ref="T10:T11"/>
    <mergeCell ref="E14:E15"/>
    <mergeCell ref="T6:U6"/>
    <mergeCell ref="A1:B4"/>
    <mergeCell ref="C1:U1"/>
    <mergeCell ref="C2:U2"/>
    <mergeCell ref="D3:U3"/>
    <mergeCell ref="D4:U4"/>
    <mergeCell ref="C6:C7"/>
    <mergeCell ref="D6:E6"/>
    <mergeCell ref="F6:S6"/>
    <mergeCell ref="A6:A7"/>
    <mergeCell ref="B6:B7"/>
    <mergeCell ref="C10:C11"/>
    <mergeCell ref="D10:D11"/>
    <mergeCell ref="C12:C13"/>
    <mergeCell ref="U8:U9"/>
    <mergeCell ref="U16:U17"/>
    <mergeCell ref="E10:E11"/>
    <mergeCell ref="C8:C9"/>
    <mergeCell ref="D8:D9"/>
    <mergeCell ref="E8:E9"/>
    <mergeCell ref="C16:C17"/>
    <mergeCell ref="D16:D17"/>
    <mergeCell ref="E16:E17"/>
    <mergeCell ref="D14:D15"/>
    <mergeCell ref="D12:D13"/>
    <mergeCell ref="E12:E13"/>
    <mergeCell ref="C14:C15"/>
    <mergeCell ref="U10:U11"/>
    <mergeCell ref="U12:U13"/>
    <mergeCell ref="U14:U15"/>
    <mergeCell ref="E18:E19"/>
    <mergeCell ref="D20:D21"/>
    <mergeCell ref="E20:E21"/>
    <mergeCell ref="D26:D27"/>
    <mergeCell ref="E24:E25"/>
    <mergeCell ref="D22:D23"/>
    <mergeCell ref="E22:E23"/>
    <mergeCell ref="E26:E27"/>
    <mergeCell ref="D24:D25"/>
    <mergeCell ref="A28:S28"/>
    <mergeCell ref="U26:U27"/>
    <mergeCell ref="A16:A27"/>
    <mergeCell ref="B16:B19"/>
    <mergeCell ref="B20:B25"/>
    <mergeCell ref="B26:B27"/>
    <mergeCell ref="U24:U25"/>
    <mergeCell ref="U18:U19"/>
    <mergeCell ref="U20:U21"/>
    <mergeCell ref="U22:U23"/>
    <mergeCell ref="C22:C23"/>
    <mergeCell ref="T16:T19"/>
    <mergeCell ref="T20:T25"/>
    <mergeCell ref="C24:C25"/>
    <mergeCell ref="C26:C27"/>
    <mergeCell ref="T26:T27"/>
    <mergeCell ref="C18:C19"/>
    <mergeCell ref="C20:C21"/>
    <mergeCell ref="D18:D19"/>
  </mergeCells>
  <printOptions horizontalCentered="1" verticalCentered="1"/>
  <pageMargins left="0" right="0" top="0.55118110236220474" bottom="0" header="0.31496062992125984" footer="0"/>
  <pageSetup scale="44" fitToHeight="0" orientation="landscape" r:id="rId1"/>
  <headerFooter>
    <oddFooter>&amp;C&amp;G</oddFoot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3DCE5-5E99-4FCB-8DF8-D2D84121720A}">
  <dimension ref="A1:AK1608"/>
  <sheetViews>
    <sheetView zoomScale="78" zoomScaleNormal="78" workbookViewId="0">
      <selection activeCell="F38" sqref="F38"/>
    </sheetView>
  </sheetViews>
  <sheetFormatPr baseColWidth="10" defaultRowHeight="15" x14ac:dyDescent="0.25"/>
  <cols>
    <col min="2" max="2" width="17.85546875" customWidth="1"/>
    <col min="5" max="5" width="24.85546875" bestFit="1" customWidth="1"/>
    <col min="6" max="13" width="15.85546875" bestFit="1" customWidth="1"/>
  </cols>
  <sheetData>
    <row r="1" spans="1:37" x14ac:dyDescent="0.25">
      <c r="A1" s="467"/>
      <c r="B1" s="468"/>
      <c r="C1" s="468"/>
      <c r="D1" s="468"/>
      <c r="E1" s="473" t="s">
        <v>0</v>
      </c>
      <c r="F1" s="473"/>
      <c r="G1" s="473"/>
      <c r="H1" s="473"/>
      <c r="I1" s="473"/>
      <c r="J1" s="473"/>
      <c r="K1" s="473"/>
      <c r="L1" s="473"/>
      <c r="M1" s="473"/>
      <c r="N1" s="473"/>
      <c r="O1" s="473"/>
      <c r="P1" s="473"/>
      <c r="Q1" s="473"/>
      <c r="R1" s="473"/>
      <c r="S1" s="473"/>
      <c r="T1" s="473"/>
      <c r="U1" s="473"/>
      <c r="V1" s="473"/>
      <c r="W1" s="473"/>
      <c r="X1" s="473"/>
      <c r="Y1" s="474"/>
      <c r="AA1" s="63"/>
      <c r="AB1" s="63"/>
      <c r="AC1" s="63"/>
      <c r="AD1" s="63"/>
      <c r="AE1" s="63"/>
      <c r="AF1" s="63"/>
      <c r="AG1" s="63"/>
      <c r="AH1" s="63"/>
      <c r="AI1" s="63"/>
      <c r="AJ1" s="62"/>
      <c r="AK1" s="62"/>
    </row>
    <row r="2" spans="1:37" x14ac:dyDescent="0.25">
      <c r="A2" s="469"/>
      <c r="B2" s="470"/>
      <c r="C2" s="470"/>
      <c r="D2" s="470"/>
      <c r="E2" s="475" t="s">
        <v>116</v>
      </c>
      <c r="F2" s="475"/>
      <c r="G2" s="475"/>
      <c r="H2" s="475"/>
      <c r="I2" s="475"/>
      <c r="J2" s="475"/>
      <c r="K2" s="475"/>
      <c r="L2" s="475"/>
      <c r="M2" s="475"/>
      <c r="N2" s="475"/>
      <c r="O2" s="475"/>
      <c r="P2" s="475"/>
      <c r="Q2" s="475"/>
      <c r="R2" s="475"/>
      <c r="S2" s="475"/>
      <c r="T2" s="475"/>
      <c r="U2" s="475"/>
      <c r="V2" s="475"/>
      <c r="W2" s="475"/>
      <c r="X2" s="475"/>
      <c r="Y2" s="476"/>
      <c r="AA2" s="63"/>
      <c r="AB2" s="63"/>
      <c r="AC2" s="63"/>
      <c r="AD2" s="63"/>
      <c r="AE2" s="63"/>
      <c r="AF2" s="63"/>
      <c r="AG2" s="63"/>
      <c r="AH2" s="63"/>
      <c r="AI2" s="63"/>
      <c r="AJ2" s="62"/>
      <c r="AK2" s="62"/>
    </row>
    <row r="3" spans="1:37" x14ac:dyDescent="0.25">
      <c r="A3" s="469"/>
      <c r="B3" s="470"/>
      <c r="C3" s="470"/>
      <c r="D3" s="470"/>
      <c r="E3" s="477" t="s">
        <v>34</v>
      </c>
      <c r="F3" s="477"/>
      <c r="G3" s="475" t="s">
        <v>133</v>
      </c>
      <c r="H3" s="475"/>
      <c r="I3" s="475"/>
      <c r="J3" s="475"/>
      <c r="K3" s="475"/>
      <c r="L3" s="475"/>
      <c r="M3" s="475"/>
      <c r="N3" s="475"/>
      <c r="O3" s="475"/>
      <c r="P3" s="475"/>
      <c r="Q3" s="475"/>
      <c r="R3" s="477"/>
      <c r="S3" s="477"/>
      <c r="T3" s="477"/>
      <c r="U3" s="477"/>
      <c r="V3" s="477"/>
      <c r="W3" s="477"/>
      <c r="X3" s="477"/>
      <c r="Y3" s="478"/>
      <c r="Z3" s="63"/>
      <c r="AA3" s="63"/>
      <c r="AB3" s="63"/>
      <c r="AC3" s="62"/>
      <c r="AD3" s="62"/>
    </row>
    <row r="4" spans="1:37" ht="15.75" thickBot="1" x14ac:dyDescent="0.3">
      <c r="A4" s="471"/>
      <c r="B4" s="472"/>
      <c r="C4" s="472"/>
      <c r="D4" s="472"/>
      <c r="E4" s="479" t="s">
        <v>35</v>
      </c>
      <c r="F4" s="479"/>
      <c r="G4" s="480">
        <v>2018</v>
      </c>
      <c r="H4" s="480"/>
      <c r="I4" s="480"/>
      <c r="J4" s="480"/>
      <c r="K4" s="480"/>
      <c r="L4" s="480"/>
      <c r="M4" s="480"/>
      <c r="N4" s="480"/>
      <c r="O4" s="480"/>
      <c r="P4" s="480"/>
      <c r="Q4" s="480"/>
      <c r="R4" s="479"/>
      <c r="S4" s="479"/>
      <c r="T4" s="479"/>
      <c r="U4" s="479"/>
      <c r="V4" s="479"/>
      <c r="W4" s="479"/>
      <c r="X4" s="479"/>
      <c r="Y4" s="481"/>
      <c r="Z4" s="63"/>
      <c r="AA4" s="63"/>
      <c r="AB4" s="63"/>
      <c r="AC4" s="62"/>
      <c r="AD4" s="62"/>
    </row>
    <row r="5" spans="1:37" x14ac:dyDescent="0.25">
      <c r="A5" s="443" t="s">
        <v>42</v>
      </c>
      <c r="B5" s="444" t="s">
        <v>43</v>
      </c>
      <c r="C5" s="444" t="s">
        <v>115</v>
      </c>
      <c r="D5" s="444" t="s">
        <v>44</v>
      </c>
      <c r="E5" s="444" t="s">
        <v>45</v>
      </c>
      <c r="F5" s="465" t="s">
        <v>114</v>
      </c>
      <c r="G5" s="466"/>
      <c r="H5" s="466"/>
      <c r="I5" s="466"/>
      <c r="J5" s="444" t="s">
        <v>180</v>
      </c>
      <c r="K5" s="444"/>
      <c r="L5" s="444"/>
      <c r="M5" s="444"/>
      <c r="N5" s="444" t="s">
        <v>46</v>
      </c>
      <c r="O5" s="444"/>
      <c r="P5" s="444"/>
      <c r="Q5" s="444"/>
      <c r="R5" s="444"/>
      <c r="S5" s="444" t="s">
        <v>52</v>
      </c>
      <c r="T5" s="444"/>
      <c r="U5" s="444"/>
      <c r="V5" s="444"/>
      <c r="W5" s="444"/>
      <c r="X5" s="444"/>
      <c r="Y5" s="464"/>
      <c r="Z5" s="63"/>
      <c r="AA5" s="63"/>
      <c r="AB5" s="63"/>
      <c r="AC5" s="63"/>
      <c r="AD5" s="63"/>
      <c r="AE5" s="62"/>
      <c r="AF5" s="62"/>
    </row>
    <row r="6" spans="1:37" ht="45.75" thickBot="1" x14ac:dyDescent="0.3">
      <c r="A6" s="447" t="s">
        <v>36</v>
      </c>
      <c r="B6" s="448"/>
      <c r="C6" s="448"/>
      <c r="D6" s="448"/>
      <c r="E6" s="448"/>
      <c r="F6" s="233" t="s">
        <v>113</v>
      </c>
      <c r="G6" s="233" t="s">
        <v>112</v>
      </c>
      <c r="H6" s="233" t="s">
        <v>111</v>
      </c>
      <c r="I6" s="233" t="s">
        <v>110</v>
      </c>
      <c r="J6" s="233" t="s">
        <v>113</v>
      </c>
      <c r="K6" s="233" t="s">
        <v>112</v>
      </c>
      <c r="L6" s="233" t="s">
        <v>111</v>
      </c>
      <c r="M6" s="233" t="s">
        <v>110</v>
      </c>
      <c r="N6" s="233" t="s">
        <v>47</v>
      </c>
      <c r="O6" s="233" t="s">
        <v>48</v>
      </c>
      <c r="P6" s="233" t="s">
        <v>49</v>
      </c>
      <c r="Q6" s="233" t="s">
        <v>50</v>
      </c>
      <c r="R6" s="233" t="s">
        <v>51</v>
      </c>
      <c r="S6" s="233" t="s">
        <v>53</v>
      </c>
      <c r="T6" s="233" t="s">
        <v>54</v>
      </c>
      <c r="U6" s="233" t="s">
        <v>109</v>
      </c>
      <c r="V6" s="233" t="s">
        <v>55</v>
      </c>
      <c r="W6" s="233" t="s">
        <v>56</v>
      </c>
      <c r="X6" s="78" t="s">
        <v>57</v>
      </c>
      <c r="Y6" s="77" t="s">
        <v>58</v>
      </c>
      <c r="Z6" s="63"/>
      <c r="AA6" s="63"/>
      <c r="AB6" s="63"/>
      <c r="AC6" s="63"/>
      <c r="AD6" s="63"/>
      <c r="AE6" s="62"/>
      <c r="AF6" s="62"/>
    </row>
    <row r="7" spans="1:37" ht="24" x14ac:dyDescent="0.25">
      <c r="A7" s="463">
        <v>1</v>
      </c>
      <c r="B7" s="439" t="s">
        <v>154</v>
      </c>
      <c r="C7" s="430" t="s">
        <v>108</v>
      </c>
      <c r="D7" s="76" t="s">
        <v>37</v>
      </c>
      <c r="E7" s="127">
        <v>4</v>
      </c>
      <c r="F7" s="128">
        <v>1</v>
      </c>
      <c r="G7" s="128">
        <v>1</v>
      </c>
      <c r="H7" s="128">
        <v>1</v>
      </c>
      <c r="I7" s="128">
        <v>1</v>
      </c>
      <c r="J7" s="128">
        <v>0.19</v>
      </c>
      <c r="K7" s="128">
        <v>0.46</v>
      </c>
      <c r="L7" s="128">
        <v>0.73</v>
      </c>
      <c r="M7" s="128">
        <v>1</v>
      </c>
      <c r="N7" s="433" t="s">
        <v>108</v>
      </c>
      <c r="O7" s="462" t="s">
        <v>159</v>
      </c>
      <c r="P7" s="462" t="s">
        <v>159</v>
      </c>
      <c r="Q7" s="462" t="s">
        <v>159</v>
      </c>
      <c r="R7" s="462" t="s">
        <v>158</v>
      </c>
      <c r="S7" s="423" t="s">
        <v>181</v>
      </c>
      <c r="T7" s="423" t="s">
        <v>181</v>
      </c>
      <c r="U7" s="423" t="s">
        <v>181</v>
      </c>
      <c r="V7" s="421" t="s">
        <v>161</v>
      </c>
      <c r="W7" s="421" t="s">
        <v>161</v>
      </c>
      <c r="X7" s="421" t="s">
        <v>160</v>
      </c>
      <c r="Y7" s="458">
        <v>8181047</v>
      </c>
    </row>
    <row r="8" spans="1:37" ht="24" x14ac:dyDescent="0.25">
      <c r="A8" s="426"/>
      <c r="B8" s="440"/>
      <c r="C8" s="431"/>
      <c r="D8" s="74" t="s">
        <v>38</v>
      </c>
      <c r="E8" s="127">
        <v>527661330</v>
      </c>
      <c r="F8" s="128">
        <v>60082000</v>
      </c>
      <c r="G8" s="128">
        <v>60082000</v>
      </c>
      <c r="H8" s="128">
        <v>60082000</v>
      </c>
      <c r="I8" s="128">
        <v>66922300</v>
      </c>
      <c r="J8" s="128">
        <v>60081800</v>
      </c>
      <c r="K8" s="128">
        <v>60081800</v>
      </c>
      <c r="L8" s="128">
        <v>60081800</v>
      </c>
      <c r="M8" s="128">
        <v>66922300</v>
      </c>
      <c r="N8" s="434"/>
      <c r="O8" s="437"/>
      <c r="P8" s="437"/>
      <c r="Q8" s="437"/>
      <c r="R8" s="437"/>
      <c r="S8" s="424"/>
      <c r="T8" s="424"/>
      <c r="U8" s="424"/>
      <c r="V8" s="377"/>
      <c r="W8" s="377"/>
      <c r="X8" s="377"/>
      <c r="Y8" s="459"/>
    </row>
    <row r="9" spans="1:37" ht="24" x14ac:dyDescent="0.25">
      <c r="A9" s="426"/>
      <c r="B9" s="440"/>
      <c r="C9" s="431"/>
      <c r="D9" s="74" t="s">
        <v>39</v>
      </c>
      <c r="E9" s="232">
        <v>0</v>
      </c>
      <c r="F9" s="232">
        <v>0</v>
      </c>
      <c r="G9" s="232">
        <v>0</v>
      </c>
      <c r="H9" s="232">
        <v>0</v>
      </c>
      <c r="I9" s="232">
        <v>0</v>
      </c>
      <c r="J9" s="232">
        <v>0</v>
      </c>
      <c r="K9" s="232">
        <v>0</v>
      </c>
      <c r="L9" s="232">
        <v>0</v>
      </c>
      <c r="M9" s="232">
        <v>0</v>
      </c>
      <c r="N9" s="434"/>
      <c r="O9" s="437"/>
      <c r="P9" s="437"/>
      <c r="Q9" s="437"/>
      <c r="R9" s="437"/>
      <c r="S9" s="424"/>
      <c r="T9" s="424"/>
      <c r="U9" s="424"/>
      <c r="V9" s="377"/>
      <c r="W9" s="377"/>
      <c r="X9" s="377"/>
      <c r="Y9" s="459"/>
    </row>
    <row r="10" spans="1:37" ht="36.75" thickBot="1" x14ac:dyDescent="0.3">
      <c r="A10" s="426"/>
      <c r="B10" s="441"/>
      <c r="C10" s="432"/>
      <c r="D10" s="73" t="s">
        <v>40</v>
      </c>
      <c r="E10" s="513">
        <v>0</v>
      </c>
      <c r="F10" s="513">
        <v>5962667</v>
      </c>
      <c r="G10" s="513">
        <v>5962667</v>
      </c>
      <c r="H10" s="513">
        <v>5962667</v>
      </c>
      <c r="I10" s="513">
        <v>5962667</v>
      </c>
      <c r="J10" s="513">
        <v>5962667</v>
      </c>
      <c r="K10" s="513">
        <v>5962667</v>
      </c>
      <c r="L10" s="513">
        <v>5962667</v>
      </c>
      <c r="M10" s="513">
        <v>5962667</v>
      </c>
      <c r="N10" s="435"/>
      <c r="O10" s="438"/>
      <c r="P10" s="438"/>
      <c r="Q10" s="438"/>
      <c r="R10" s="438"/>
      <c r="S10" s="425"/>
      <c r="T10" s="425"/>
      <c r="U10" s="425"/>
      <c r="V10" s="461"/>
      <c r="W10" s="461"/>
      <c r="X10" s="461"/>
      <c r="Y10" s="460"/>
    </row>
    <row r="11" spans="1:37" ht="24" x14ac:dyDescent="0.25">
      <c r="A11" s="426">
        <v>2</v>
      </c>
      <c r="B11" s="439" t="s">
        <v>155</v>
      </c>
      <c r="C11" s="430" t="s">
        <v>156</v>
      </c>
      <c r="D11" s="75" t="s">
        <v>37</v>
      </c>
      <c r="E11" s="129">
        <v>6</v>
      </c>
      <c r="F11" s="128">
        <v>2</v>
      </c>
      <c r="G11" s="128">
        <v>2</v>
      </c>
      <c r="H11" s="128">
        <v>2</v>
      </c>
      <c r="I11" s="128">
        <v>2</v>
      </c>
      <c r="J11" s="128">
        <v>0.4</v>
      </c>
      <c r="K11" s="128">
        <v>1</v>
      </c>
      <c r="L11" s="128">
        <v>1.6</v>
      </c>
      <c r="M11" s="128">
        <v>2</v>
      </c>
      <c r="N11" s="433" t="s">
        <v>108</v>
      </c>
      <c r="O11" s="436" t="s">
        <v>159</v>
      </c>
      <c r="P11" s="436" t="s">
        <v>159</v>
      </c>
      <c r="Q11" s="436" t="s">
        <v>159</v>
      </c>
      <c r="R11" s="436" t="s">
        <v>158</v>
      </c>
      <c r="S11" s="423" t="s">
        <v>181</v>
      </c>
      <c r="T11" s="423" t="s">
        <v>181</v>
      </c>
      <c r="U11" s="423" t="s">
        <v>181</v>
      </c>
      <c r="V11" s="421" t="s">
        <v>161</v>
      </c>
      <c r="W11" s="421" t="s">
        <v>161</v>
      </c>
      <c r="X11" s="421" t="s">
        <v>160</v>
      </c>
      <c r="Y11" s="458">
        <v>8181047</v>
      </c>
    </row>
    <row r="12" spans="1:37" ht="24" x14ac:dyDescent="0.25">
      <c r="A12" s="426"/>
      <c r="B12" s="440"/>
      <c r="C12" s="431"/>
      <c r="D12" s="74" t="s">
        <v>38</v>
      </c>
      <c r="E12" s="127">
        <v>487088774</v>
      </c>
      <c r="F12" s="128">
        <v>93148000</v>
      </c>
      <c r="G12" s="128">
        <v>93148000</v>
      </c>
      <c r="H12" s="128">
        <v>81184000</v>
      </c>
      <c r="I12" s="128">
        <v>81184000</v>
      </c>
      <c r="J12" s="128">
        <v>40908000</v>
      </c>
      <c r="K12" s="128">
        <v>40908000</v>
      </c>
      <c r="L12" s="128">
        <v>76098000</v>
      </c>
      <c r="M12" s="128">
        <v>81113533</v>
      </c>
      <c r="N12" s="434"/>
      <c r="O12" s="437"/>
      <c r="P12" s="437"/>
      <c r="Q12" s="437"/>
      <c r="R12" s="437"/>
      <c r="S12" s="424"/>
      <c r="T12" s="424"/>
      <c r="U12" s="424"/>
      <c r="V12" s="377"/>
      <c r="W12" s="377"/>
      <c r="X12" s="377"/>
      <c r="Y12" s="459"/>
    </row>
    <row r="13" spans="1:37" ht="24" x14ac:dyDescent="0.25">
      <c r="A13" s="426"/>
      <c r="B13" s="440"/>
      <c r="C13" s="431"/>
      <c r="D13" s="74" t="s">
        <v>39</v>
      </c>
      <c r="E13" s="232">
        <v>0</v>
      </c>
      <c r="F13" s="128">
        <v>0</v>
      </c>
      <c r="G13" s="128">
        <v>0</v>
      </c>
      <c r="H13" s="128">
        <v>0</v>
      </c>
      <c r="I13" s="128">
        <v>0</v>
      </c>
      <c r="J13" s="128">
        <v>0</v>
      </c>
      <c r="K13" s="128">
        <v>0</v>
      </c>
      <c r="L13" s="128">
        <v>0</v>
      </c>
      <c r="M13" s="128">
        <v>0</v>
      </c>
      <c r="N13" s="434"/>
      <c r="O13" s="437"/>
      <c r="P13" s="437"/>
      <c r="Q13" s="437"/>
      <c r="R13" s="437"/>
      <c r="S13" s="424"/>
      <c r="T13" s="424"/>
      <c r="U13" s="424"/>
      <c r="V13" s="377"/>
      <c r="W13" s="377"/>
      <c r="X13" s="377"/>
      <c r="Y13" s="459"/>
    </row>
    <row r="14" spans="1:37" ht="36.75" thickBot="1" x14ac:dyDescent="0.3">
      <c r="A14" s="426"/>
      <c r="B14" s="441"/>
      <c r="C14" s="432"/>
      <c r="D14" s="73" t="s">
        <v>40</v>
      </c>
      <c r="E14" s="513">
        <v>0</v>
      </c>
      <c r="F14" s="133">
        <v>8554100</v>
      </c>
      <c r="G14" s="133">
        <v>8554100</v>
      </c>
      <c r="H14" s="133">
        <v>8554100</v>
      </c>
      <c r="I14" s="133">
        <v>8554100</v>
      </c>
      <c r="J14" s="133">
        <v>8554100</v>
      </c>
      <c r="K14" s="133">
        <v>8554100</v>
      </c>
      <c r="L14" s="133">
        <v>8554100</v>
      </c>
      <c r="M14" s="133">
        <v>8554100</v>
      </c>
      <c r="N14" s="435"/>
      <c r="O14" s="438"/>
      <c r="P14" s="438"/>
      <c r="Q14" s="438"/>
      <c r="R14" s="438"/>
      <c r="S14" s="425"/>
      <c r="T14" s="425"/>
      <c r="U14" s="425"/>
      <c r="V14" s="461"/>
      <c r="W14" s="461"/>
      <c r="X14" s="461"/>
      <c r="Y14" s="460"/>
    </row>
    <row r="15" spans="1:37" ht="24" x14ac:dyDescent="0.25">
      <c r="A15" s="426">
        <v>3</v>
      </c>
      <c r="B15" s="439" t="s">
        <v>157</v>
      </c>
      <c r="C15" s="430" t="s">
        <v>108</v>
      </c>
      <c r="D15" s="75" t="s">
        <v>37</v>
      </c>
      <c r="E15" s="127">
        <v>10</v>
      </c>
      <c r="F15" s="127">
        <v>2</v>
      </c>
      <c r="G15" s="231">
        <v>2</v>
      </c>
      <c r="H15" s="231">
        <v>2</v>
      </c>
      <c r="I15" s="231">
        <v>2</v>
      </c>
      <c r="J15" s="134">
        <v>0.5</v>
      </c>
      <c r="K15" s="134">
        <v>1</v>
      </c>
      <c r="L15" s="134">
        <v>1.5</v>
      </c>
      <c r="M15" s="135">
        <v>2</v>
      </c>
      <c r="N15" s="433" t="s">
        <v>108</v>
      </c>
      <c r="O15" s="436" t="s">
        <v>159</v>
      </c>
      <c r="P15" s="436" t="s">
        <v>159</v>
      </c>
      <c r="Q15" s="436" t="s">
        <v>159</v>
      </c>
      <c r="R15" s="436" t="s">
        <v>158</v>
      </c>
      <c r="S15" s="423" t="s">
        <v>181</v>
      </c>
      <c r="T15" s="423" t="s">
        <v>181</v>
      </c>
      <c r="U15" s="423" t="s">
        <v>181</v>
      </c>
      <c r="V15" s="421" t="s">
        <v>161</v>
      </c>
      <c r="W15" s="421" t="s">
        <v>161</v>
      </c>
      <c r="X15" s="421" t="s">
        <v>160</v>
      </c>
      <c r="Y15" s="458">
        <v>8181047</v>
      </c>
    </row>
    <row r="16" spans="1:37" ht="24" x14ac:dyDescent="0.25">
      <c r="A16" s="426"/>
      <c r="B16" s="440"/>
      <c r="C16" s="431"/>
      <c r="D16" s="74" t="s">
        <v>38</v>
      </c>
      <c r="E16" s="514">
        <v>6351703447</v>
      </c>
      <c r="F16" s="127">
        <v>1323082000</v>
      </c>
      <c r="G16" s="231">
        <v>1323082000</v>
      </c>
      <c r="H16" s="231">
        <v>1308293800</v>
      </c>
      <c r="I16" s="231">
        <v>1229928000</v>
      </c>
      <c r="J16" s="127">
        <v>1059165000</v>
      </c>
      <c r="K16" s="127">
        <v>1059185400</v>
      </c>
      <c r="L16" s="127">
        <v>1104158800</v>
      </c>
      <c r="M16" s="231">
        <v>1221424100</v>
      </c>
      <c r="N16" s="434"/>
      <c r="O16" s="437"/>
      <c r="P16" s="437"/>
      <c r="Q16" s="437"/>
      <c r="R16" s="437"/>
      <c r="S16" s="424"/>
      <c r="T16" s="424"/>
      <c r="U16" s="424"/>
      <c r="V16" s="377"/>
      <c r="W16" s="377"/>
      <c r="X16" s="377"/>
      <c r="Y16" s="459"/>
    </row>
    <row r="17" spans="1:25" ht="24" x14ac:dyDescent="0.25">
      <c r="A17" s="426"/>
      <c r="B17" s="440"/>
      <c r="C17" s="431"/>
      <c r="D17" s="74" t="s">
        <v>39</v>
      </c>
      <c r="E17" s="232">
        <v>0</v>
      </c>
      <c r="F17" s="127">
        <v>0</v>
      </c>
      <c r="G17" s="231">
        <v>0</v>
      </c>
      <c r="H17" s="231">
        <v>0</v>
      </c>
      <c r="I17" s="231">
        <v>0</v>
      </c>
      <c r="J17" s="127">
        <v>0</v>
      </c>
      <c r="K17" s="127">
        <v>0</v>
      </c>
      <c r="L17" s="127">
        <v>0</v>
      </c>
      <c r="M17" s="231">
        <v>0</v>
      </c>
      <c r="N17" s="434"/>
      <c r="O17" s="437"/>
      <c r="P17" s="437"/>
      <c r="Q17" s="437"/>
      <c r="R17" s="437"/>
      <c r="S17" s="424"/>
      <c r="T17" s="424"/>
      <c r="U17" s="424"/>
      <c r="V17" s="377"/>
      <c r="W17" s="377"/>
      <c r="X17" s="377"/>
      <c r="Y17" s="459"/>
    </row>
    <row r="18" spans="1:25" ht="36.75" thickBot="1" x14ac:dyDescent="0.3">
      <c r="A18" s="426"/>
      <c r="B18" s="441"/>
      <c r="C18" s="432"/>
      <c r="D18" s="73" t="s">
        <v>40</v>
      </c>
      <c r="E18" s="513">
        <v>0</v>
      </c>
      <c r="F18" s="127">
        <v>79725568</v>
      </c>
      <c r="G18" s="137">
        <v>79581500</v>
      </c>
      <c r="H18" s="137">
        <v>79581500</v>
      </c>
      <c r="I18" s="137">
        <v>79581500</v>
      </c>
      <c r="J18" s="136">
        <v>68968933</v>
      </c>
      <c r="K18" s="136">
        <v>77325733</v>
      </c>
      <c r="L18" s="136">
        <v>79581500</v>
      </c>
      <c r="M18" s="137">
        <v>79581500</v>
      </c>
      <c r="N18" s="435"/>
      <c r="O18" s="438"/>
      <c r="P18" s="438"/>
      <c r="Q18" s="438"/>
      <c r="R18" s="438"/>
      <c r="S18" s="425"/>
      <c r="T18" s="425"/>
      <c r="U18" s="425"/>
      <c r="V18" s="461"/>
      <c r="W18" s="461"/>
      <c r="X18" s="461"/>
      <c r="Y18" s="460"/>
    </row>
    <row r="19" spans="1:25" ht="24" x14ac:dyDescent="0.25">
      <c r="A19" s="426">
        <v>4</v>
      </c>
      <c r="B19" s="439" t="s">
        <v>144</v>
      </c>
      <c r="C19" s="430" t="s">
        <v>108</v>
      </c>
      <c r="D19" s="76" t="s">
        <v>37</v>
      </c>
      <c r="E19" s="515">
        <v>10</v>
      </c>
      <c r="F19" s="515">
        <v>3</v>
      </c>
      <c r="G19" s="231">
        <v>3</v>
      </c>
      <c r="H19" s="231">
        <v>3</v>
      </c>
      <c r="I19" s="231">
        <v>3</v>
      </c>
      <c r="J19" s="516">
        <v>0.64</v>
      </c>
      <c r="K19" s="516">
        <v>1.4</v>
      </c>
      <c r="L19" s="516">
        <v>2.2599999999999998</v>
      </c>
      <c r="M19" s="516">
        <v>3</v>
      </c>
      <c r="N19" s="433" t="s">
        <v>108</v>
      </c>
      <c r="O19" s="436" t="s">
        <v>159</v>
      </c>
      <c r="P19" s="436" t="s">
        <v>159</v>
      </c>
      <c r="Q19" s="436" t="s">
        <v>159</v>
      </c>
      <c r="R19" s="436" t="s">
        <v>158</v>
      </c>
      <c r="S19" s="423" t="s">
        <v>181</v>
      </c>
      <c r="T19" s="423" t="s">
        <v>181</v>
      </c>
      <c r="U19" s="423" t="s">
        <v>181</v>
      </c>
      <c r="V19" s="421" t="s">
        <v>161</v>
      </c>
      <c r="W19" s="421" t="s">
        <v>161</v>
      </c>
      <c r="X19" s="421" t="s">
        <v>160</v>
      </c>
      <c r="Y19" s="458">
        <v>8181047</v>
      </c>
    </row>
    <row r="20" spans="1:25" ht="24" x14ac:dyDescent="0.25">
      <c r="A20" s="426"/>
      <c r="B20" s="440"/>
      <c r="C20" s="431"/>
      <c r="D20" s="74" t="s">
        <v>38</v>
      </c>
      <c r="E20" s="514">
        <v>1089007977</v>
      </c>
      <c r="F20" s="514">
        <v>229241000</v>
      </c>
      <c r="G20" s="231">
        <v>229241000</v>
      </c>
      <c r="H20" s="231">
        <v>228770000</v>
      </c>
      <c r="I20" s="231">
        <v>234446000</v>
      </c>
      <c r="J20" s="514">
        <v>188910000</v>
      </c>
      <c r="K20" s="514">
        <v>188910000</v>
      </c>
      <c r="L20" s="514">
        <v>218770000</v>
      </c>
      <c r="M20" s="514">
        <v>234446000</v>
      </c>
      <c r="N20" s="434"/>
      <c r="O20" s="437"/>
      <c r="P20" s="437"/>
      <c r="Q20" s="437"/>
      <c r="R20" s="437"/>
      <c r="S20" s="424"/>
      <c r="T20" s="424"/>
      <c r="U20" s="424"/>
      <c r="V20" s="377"/>
      <c r="W20" s="377"/>
      <c r="X20" s="377"/>
      <c r="Y20" s="459"/>
    </row>
    <row r="21" spans="1:25" ht="24" x14ac:dyDescent="0.25">
      <c r="A21" s="426"/>
      <c r="B21" s="440"/>
      <c r="C21" s="431"/>
      <c r="D21" s="74" t="s">
        <v>39</v>
      </c>
      <c r="E21" s="232">
        <v>0</v>
      </c>
      <c r="F21" s="232">
        <v>0</v>
      </c>
      <c r="G21" s="231">
        <v>0</v>
      </c>
      <c r="H21" s="231">
        <v>0</v>
      </c>
      <c r="I21" s="231">
        <v>0</v>
      </c>
      <c r="J21" s="232">
        <v>0</v>
      </c>
      <c r="K21" s="232">
        <v>0</v>
      </c>
      <c r="L21" s="232">
        <v>0</v>
      </c>
      <c r="M21" s="232">
        <v>0</v>
      </c>
      <c r="N21" s="434"/>
      <c r="O21" s="437"/>
      <c r="P21" s="437"/>
      <c r="Q21" s="437"/>
      <c r="R21" s="437"/>
      <c r="S21" s="424"/>
      <c r="T21" s="424"/>
      <c r="U21" s="424"/>
      <c r="V21" s="377"/>
      <c r="W21" s="377"/>
      <c r="X21" s="377"/>
      <c r="Y21" s="459"/>
    </row>
    <row r="22" spans="1:25" ht="36.75" thickBot="1" x14ac:dyDescent="0.3">
      <c r="A22" s="426"/>
      <c r="B22" s="441"/>
      <c r="C22" s="432"/>
      <c r="D22" s="72" t="s">
        <v>40</v>
      </c>
      <c r="E22" s="513">
        <v>0</v>
      </c>
      <c r="F22" s="517">
        <v>13967066</v>
      </c>
      <c r="G22" s="137">
        <v>13967066</v>
      </c>
      <c r="H22" s="137">
        <v>13967066</v>
      </c>
      <c r="I22" s="137">
        <v>13967066</v>
      </c>
      <c r="J22" s="517">
        <v>13967066</v>
      </c>
      <c r="K22" s="517">
        <v>13967066</v>
      </c>
      <c r="L22" s="517">
        <v>13967066</v>
      </c>
      <c r="M22" s="517">
        <v>13967066</v>
      </c>
      <c r="N22" s="435"/>
      <c r="O22" s="438"/>
      <c r="P22" s="438"/>
      <c r="Q22" s="438"/>
      <c r="R22" s="438"/>
      <c r="S22" s="425"/>
      <c r="T22" s="425"/>
      <c r="U22" s="425"/>
      <c r="V22" s="461"/>
      <c r="W22" s="461"/>
      <c r="X22" s="461"/>
      <c r="Y22" s="460"/>
    </row>
    <row r="23" spans="1:25" ht="24" x14ac:dyDescent="0.25">
      <c r="A23" s="426">
        <v>5</v>
      </c>
      <c r="B23" s="439" t="s">
        <v>145</v>
      </c>
      <c r="C23" s="430" t="s">
        <v>108</v>
      </c>
      <c r="D23" s="76" t="s">
        <v>37</v>
      </c>
      <c r="E23" s="515">
        <v>14</v>
      </c>
      <c r="F23" s="515">
        <v>4</v>
      </c>
      <c r="G23" s="515">
        <v>4</v>
      </c>
      <c r="H23" s="515">
        <v>4</v>
      </c>
      <c r="I23" s="515">
        <v>4</v>
      </c>
      <c r="J23" s="515">
        <v>1</v>
      </c>
      <c r="K23" s="515">
        <v>2</v>
      </c>
      <c r="L23" s="515">
        <v>3</v>
      </c>
      <c r="M23" s="515">
        <v>4</v>
      </c>
      <c r="N23" s="433" t="s">
        <v>108</v>
      </c>
      <c r="O23" s="436" t="s">
        <v>159</v>
      </c>
      <c r="P23" s="436" t="s">
        <v>159</v>
      </c>
      <c r="Q23" s="436" t="s">
        <v>159</v>
      </c>
      <c r="R23" s="436" t="s">
        <v>158</v>
      </c>
      <c r="S23" s="423" t="s">
        <v>181</v>
      </c>
      <c r="T23" s="423" t="s">
        <v>181</v>
      </c>
      <c r="U23" s="423" t="s">
        <v>181</v>
      </c>
      <c r="V23" s="421" t="s">
        <v>161</v>
      </c>
      <c r="W23" s="421" t="s">
        <v>161</v>
      </c>
      <c r="X23" s="421" t="s">
        <v>160</v>
      </c>
      <c r="Y23" s="458">
        <v>8181047</v>
      </c>
    </row>
    <row r="24" spans="1:25" ht="24" x14ac:dyDescent="0.25">
      <c r="A24" s="426"/>
      <c r="B24" s="440"/>
      <c r="C24" s="431"/>
      <c r="D24" s="74" t="s">
        <v>38</v>
      </c>
      <c r="E24" s="518">
        <v>2119735220</v>
      </c>
      <c r="F24" s="518">
        <v>437659000</v>
      </c>
      <c r="G24" s="518">
        <v>437659000</v>
      </c>
      <c r="H24" s="518">
        <v>459745200</v>
      </c>
      <c r="I24" s="518">
        <v>514620200</v>
      </c>
      <c r="J24" s="518">
        <v>405935200</v>
      </c>
      <c r="K24" s="518">
        <v>405935200</v>
      </c>
      <c r="L24" s="518">
        <v>459745200</v>
      </c>
      <c r="M24" s="518">
        <v>505219700</v>
      </c>
      <c r="N24" s="434"/>
      <c r="O24" s="437"/>
      <c r="P24" s="437"/>
      <c r="Q24" s="437"/>
      <c r="R24" s="437"/>
      <c r="S24" s="424"/>
      <c r="T24" s="424"/>
      <c r="U24" s="424"/>
      <c r="V24" s="377"/>
      <c r="W24" s="377"/>
      <c r="X24" s="377"/>
      <c r="Y24" s="459"/>
    </row>
    <row r="25" spans="1:25" ht="24" x14ac:dyDescent="0.25">
      <c r="A25" s="426"/>
      <c r="B25" s="440"/>
      <c r="C25" s="431"/>
      <c r="D25" s="74" t="s">
        <v>39</v>
      </c>
      <c r="E25" s="232">
        <v>0</v>
      </c>
      <c r="F25" s="232">
        <v>0</v>
      </c>
      <c r="G25" s="232">
        <v>0</v>
      </c>
      <c r="H25" s="232">
        <v>0</v>
      </c>
      <c r="I25" s="232">
        <v>0</v>
      </c>
      <c r="J25" s="232">
        <v>0</v>
      </c>
      <c r="K25" s="232">
        <v>0</v>
      </c>
      <c r="L25" s="232">
        <v>0</v>
      </c>
      <c r="M25" s="232">
        <v>0</v>
      </c>
      <c r="N25" s="434"/>
      <c r="O25" s="437"/>
      <c r="P25" s="437"/>
      <c r="Q25" s="437"/>
      <c r="R25" s="437"/>
      <c r="S25" s="424"/>
      <c r="T25" s="424"/>
      <c r="U25" s="424"/>
      <c r="V25" s="377"/>
      <c r="W25" s="377"/>
      <c r="X25" s="377"/>
      <c r="Y25" s="459"/>
    </row>
    <row r="26" spans="1:25" ht="36.75" thickBot="1" x14ac:dyDescent="0.3">
      <c r="A26" s="426"/>
      <c r="B26" s="441"/>
      <c r="C26" s="432"/>
      <c r="D26" s="73" t="s">
        <v>40</v>
      </c>
      <c r="E26" s="513">
        <v>0</v>
      </c>
      <c r="F26" s="513">
        <v>25113733</v>
      </c>
      <c r="G26" s="513">
        <v>22986466</v>
      </c>
      <c r="H26" s="513">
        <v>22986466</v>
      </c>
      <c r="I26" s="513">
        <v>22986466</v>
      </c>
      <c r="J26" s="513">
        <v>22986466</v>
      </c>
      <c r="K26" s="513">
        <v>22986466</v>
      </c>
      <c r="L26" s="513">
        <v>22986466</v>
      </c>
      <c r="M26" s="513">
        <v>22986466</v>
      </c>
      <c r="N26" s="435"/>
      <c r="O26" s="438"/>
      <c r="P26" s="438"/>
      <c r="Q26" s="438"/>
      <c r="R26" s="438"/>
      <c r="S26" s="425"/>
      <c r="T26" s="425"/>
      <c r="U26" s="425"/>
      <c r="V26" s="461"/>
      <c r="W26" s="461"/>
      <c r="X26" s="461"/>
      <c r="Y26" s="460"/>
    </row>
    <row r="27" spans="1:25" ht="24" x14ac:dyDescent="0.25">
      <c r="A27" s="426">
        <v>6</v>
      </c>
      <c r="B27" s="427" t="s">
        <v>146</v>
      </c>
      <c r="C27" s="430" t="s">
        <v>108</v>
      </c>
      <c r="D27" s="75" t="s">
        <v>37</v>
      </c>
      <c r="E27" s="515">
        <v>24</v>
      </c>
      <c r="F27" s="515">
        <v>6</v>
      </c>
      <c r="G27" s="515">
        <v>6</v>
      </c>
      <c r="H27" s="515">
        <v>6</v>
      </c>
      <c r="I27" s="515">
        <v>6</v>
      </c>
      <c r="J27" s="515">
        <v>1</v>
      </c>
      <c r="K27" s="515">
        <v>3</v>
      </c>
      <c r="L27" s="515">
        <v>4</v>
      </c>
      <c r="M27" s="515">
        <v>6</v>
      </c>
      <c r="N27" s="433" t="s">
        <v>108</v>
      </c>
      <c r="O27" s="436" t="s">
        <v>159</v>
      </c>
      <c r="P27" s="436" t="s">
        <v>159</v>
      </c>
      <c r="Q27" s="436" t="s">
        <v>159</v>
      </c>
      <c r="R27" s="436" t="s">
        <v>158</v>
      </c>
      <c r="S27" s="423" t="s">
        <v>181</v>
      </c>
      <c r="T27" s="423" t="s">
        <v>181</v>
      </c>
      <c r="U27" s="423" t="s">
        <v>181</v>
      </c>
      <c r="V27" s="421" t="s">
        <v>161</v>
      </c>
      <c r="W27" s="421" t="s">
        <v>161</v>
      </c>
      <c r="X27" s="421" t="s">
        <v>160</v>
      </c>
      <c r="Y27" s="458">
        <v>8181047</v>
      </c>
    </row>
    <row r="28" spans="1:25" ht="24" x14ac:dyDescent="0.25">
      <c r="A28" s="426"/>
      <c r="B28" s="428"/>
      <c r="C28" s="431"/>
      <c r="D28" s="74" t="s">
        <v>38</v>
      </c>
      <c r="E28" s="518">
        <v>800775886</v>
      </c>
      <c r="F28" s="518">
        <v>156788000</v>
      </c>
      <c r="G28" s="518">
        <v>156788000</v>
      </c>
      <c r="H28" s="518">
        <v>153275000</v>
      </c>
      <c r="I28" s="518">
        <v>164249500</v>
      </c>
      <c r="J28" s="518">
        <v>93515000</v>
      </c>
      <c r="K28" s="518">
        <v>93515000</v>
      </c>
      <c r="L28" s="518">
        <v>103275000</v>
      </c>
      <c r="M28" s="518">
        <v>163232728</v>
      </c>
      <c r="N28" s="434"/>
      <c r="O28" s="437"/>
      <c r="P28" s="437"/>
      <c r="Q28" s="437"/>
      <c r="R28" s="437"/>
      <c r="S28" s="424"/>
      <c r="T28" s="424"/>
      <c r="U28" s="424"/>
      <c r="V28" s="377"/>
      <c r="W28" s="377"/>
      <c r="X28" s="377"/>
      <c r="Y28" s="459"/>
    </row>
    <row r="29" spans="1:25" ht="24" x14ac:dyDescent="0.25">
      <c r="A29" s="426"/>
      <c r="B29" s="428"/>
      <c r="C29" s="431"/>
      <c r="D29" s="74" t="s">
        <v>39</v>
      </c>
      <c r="E29" s="232">
        <v>0</v>
      </c>
      <c r="F29" s="232">
        <v>0</v>
      </c>
      <c r="G29" s="232">
        <v>0</v>
      </c>
      <c r="H29" s="232">
        <v>0</v>
      </c>
      <c r="I29" s="232">
        <v>0</v>
      </c>
      <c r="J29" s="232">
        <v>0</v>
      </c>
      <c r="K29" s="232">
        <v>0</v>
      </c>
      <c r="L29" s="232">
        <v>0</v>
      </c>
      <c r="M29" s="232">
        <v>0</v>
      </c>
      <c r="N29" s="434"/>
      <c r="O29" s="437"/>
      <c r="P29" s="437"/>
      <c r="Q29" s="437"/>
      <c r="R29" s="437"/>
      <c r="S29" s="424"/>
      <c r="T29" s="424"/>
      <c r="U29" s="424"/>
      <c r="V29" s="377"/>
      <c r="W29" s="377"/>
      <c r="X29" s="377"/>
      <c r="Y29" s="459"/>
    </row>
    <row r="30" spans="1:25" ht="36.75" thickBot="1" x14ac:dyDescent="0.3">
      <c r="A30" s="426"/>
      <c r="B30" s="429"/>
      <c r="C30" s="432"/>
      <c r="D30" s="73" t="s">
        <v>40</v>
      </c>
      <c r="E30" s="513">
        <v>0</v>
      </c>
      <c r="F30" s="513">
        <v>14781100</v>
      </c>
      <c r="G30" s="513">
        <v>14781100</v>
      </c>
      <c r="H30" s="513">
        <v>14781100</v>
      </c>
      <c r="I30" s="513">
        <v>11209700</v>
      </c>
      <c r="J30" s="513">
        <v>10614467</v>
      </c>
      <c r="K30" s="513">
        <v>10614467</v>
      </c>
      <c r="L30" s="513">
        <v>10614467</v>
      </c>
      <c r="M30" s="513">
        <v>11209700</v>
      </c>
      <c r="N30" s="435"/>
      <c r="O30" s="438"/>
      <c r="P30" s="438"/>
      <c r="Q30" s="438"/>
      <c r="R30" s="438"/>
      <c r="S30" s="425"/>
      <c r="T30" s="425"/>
      <c r="U30" s="425"/>
      <c r="V30" s="461"/>
      <c r="W30" s="461"/>
      <c r="X30" s="461"/>
      <c r="Y30" s="460"/>
    </row>
    <row r="31" spans="1:25" ht="36" x14ac:dyDescent="0.25">
      <c r="A31" s="443" t="s">
        <v>41</v>
      </c>
      <c r="B31" s="444"/>
      <c r="C31" s="444"/>
      <c r="D31" s="71" t="s">
        <v>107</v>
      </c>
      <c r="E31" s="130">
        <v>11375972634</v>
      </c>
      <c r="F31" s="130">
        <v>2300000000</v>
      </c>
      <c r="G31" s="130">
        <v>2300000000</v>
      </c>
      <c r="H31" s="130">
        <v>2291350000</v>
      </c>
      <c r="I31" s="130">
        <v>2291350000</v>
      </c>
      <c r="J31" s="130">
        <v>1848515000</v>
      </c>
      <c r="K31" s="130">
        <v>1848535400</v>
      </c>
      <c r="L31" s="130">
        <v>2022128800</v>
      </c>
      <c r="M31" s="130">
        <v>2272358361</v>
      </c>
      <c r="N31" s="449"/>
      <c r="O31" s="450"/>
      <c r="P31" s="450"/>
      <c r="Q31" s="450"/>
      <c r="R31" s="451"/>
      <c r="S31" s="450"/>
      <c r="T31" s="450"/>
      <c r="U31" s="450"/>
      <c r="V31" s="450"/>
      <c r="W31" s="450"/>
      <c r="X31" s="450"/>
      <c r="Y31" s="452"/>
    </row>
    <row r="32" spans="1:25" ht="36" x14ac:dyDescent="0.25">
      <c r="A32" s="445"/>
      <c r="B32" s="446"/>
      <c r="C32" s="446"/>
      <c r="D32" s="70" t="s">
        <v>106</v>
      </c>
      <c r="E32" s="131">
        <v>0</v>
      </c>
      <c r="F32" s="131">
        <v>148104234</v>
      </c>
      <c r="G32" s="131">
        <v>145832899</v>
      </c>
      <c r="H32" s="131">
        <v>145832899</v>
      </c>
      <c r="I32" s="131">
        <v>142261499</v>
      </c>
      <c r="J32" s="131">
        <v>131053699</v>
      </c>
      <c r="K32" s="131">
        <v>139410499</v>
      </c>
      <c r="L32" s="131">
        <v>141666266</v>
      </c>
      <c r="M32" s="131">
        <v>142261499</v>
      </c>
      <c r="N32" s="453"/>
      <c r="O32" s="451"/>
      <c r="P32" s="451"/>
      <c r="Q32" s="451"/>
      <c r="R32" s="451"/>
      <c r="S32" s="451"/>
      <c r="T32" s="451"/>
      <c r="U32" s="451"/>
      <c r="V32" s="451"/>
      <c r="W32" s="451"/>
      <c r="X32" s="451"/>
      <c r="Y32" s="454"/>
    </row>
    <row r="33" spans="1:37" ht="36.75" thickBot="1" x14ac:dyDescent="0.3">
      <c r="A33" s="447"/>
      <c r="B33" s="448"/>
      <c r="C33" s="448"/>
      <c r="D33" s="69" t="s">
        <v>105</v>
      </c>
      <c r="E33" s="132">
        <v>11375972634</v>
      </c>
      <c r="F33" s="132">
        <v>2448104234</v>
      </c>
      <c r="G33" s="132">
        <v>2445832899</v>
      </c>
      <c r="H33" s="132">
        <v>2437182899</v>
      </c>
      <c r="I33" s="132">
        <v>2433611499</v>
      </c>
      <c r="J33" s="132">
        <v>1979568699</v>
      </c>
      <c r="K33" s="132">
        <v>1987945899</v>
      </c>
      <c r="L33" s="132">
        <v>2163795066</v>
      </c>
      <c r="M33" s="132">
        <v>2414619860</v>
      </c>
      <c r="N33" s="455"/>
      <c r="O33" s="456"/>
      <c r="P33" s="456"/>
      <c r="Q33" s="456"/>
      <c r="R33" s="456"/>
      <c r="S33" s="456"/>
      <c r="T33" s="456"/>
      <c r="U33" s="456"/>
      <c r="V33" s="456"/>
      <c r="W33" s="456"/>
      <c r="X33" s="456"/>
      <c r="Y33" s="457"/>
    </row>
    <row r="34" spans="1:37" x14ac:dyDescent="0.25">
      <c r="G34" s="1"/>
      <c r="L34" s="4"/>
      <c r="AA34" s="63"/>
      <c r="AB34" s="63"/>
      <c r="AC34" s="63"/>
      <c r="AD34" s="63"/>
      <c r="AE34" s="63"/>
      <c r="AF34" s="63"/>
      <c r="AG34" s="63"/>
      <c r="AH34" s="63"/>
      <c r="AI34" s="63"/>
      <c r="AJ34" s="62"/>
      <c r="AK34" s="62"/>
    </row>
    <row r="35" spans="1:37" ht="15.75" x14ac:dyDescent="0.25">
      <c r="B35" s="65"/>
      <c r="C35" s="65"/>
      <c r="D35" s="65"/>
      <c r="E35" s="1"/>
      <c r="F35" s="1"/>
      <c r="G35" s="1"/>
      <c r="H35" s="1"/>
      <c r="I35" s="1"/>
      <c r="J35" s="1"/>
      <c r="K35" s="1"/>
      <c r="L35" s="1"/>
      <c r="M35" s="1"/>
      <c r="N35" s="1"/>
      <c r="O35" s="1"/>
      <c r="P35" s="1"/>
      <c r="Q35" s="65"/>
      <c r="R35" s="65"/>
      <c r="S35" s="65"/>
      <c r="T35" s="65"/>
      <c r="U35" s="65"/>
      <c r="V35" s="442" t="s">
        <v>130</v>
      </c>
      <c r="W35" s="442"/>
      <c r="X35" s="442"/>
      <c r="Y35" s="442"/>
      <c r="AA35" s="63"/>
      <c r="AB35" s="63"/>
      <c r="AC35" s="63"/>
      <c r="AD35" s="63"/>
      <c r="AE35" s="63"/>
      <c r="AF35" s="63"/>
      <c r="AG35" s="63"/>
      <c r="AH35" s="63"/>
      <c r="AI35" s="63"/>
      <c r="AJ35" s="62"/>
      <c r="AK35" s="62"/>
    </row>
    <row r="36" spans="1:37" ht="18" x14ac:dyDescent="0.25">
      <c r="B36" s="65"/>
      <c r="C36" s="65"/>
      <c r="D36" s="65"/>
      <c r="E36" s="1"/>
      <c r="F36" s="1"/>
      <c r="G36" s="1"/>
      <c r="H36" s="1"/>
      <c r="I36" s="1"/>
      <c r="J36" s="1"/>
      <c r="K36" s="1"/>
      <c r="L36" s="1"/>
      <c r="M36" s="1"/>
      <c r="N36" s="1"/>
      <c r="O36" s="1"/>
      <c r="P36" s="1"/>
      <c r="Q36" s="68"/>
      <c r="R36" s="68"/>
      <c r="S36" s="68"/>
      <c r="T36" s="65"/>
      <c r="U36" s="65"/>
      <c r="V36" s="67"/>
      <c r="W36" s="67"/>
      <c r="X36" s="67"/>
      <c r="Y36" s="67"/>
      <c r="AA36" s="63"/>
      <c r="AB36" s="63"/>
      <c r="AC36" s="63"/>
      <c r="AD36" s="63"/>
      <c r="AE36" s="63"/>
      <c r="AF36" s="63"/>
      <c r="AG36" s="63"/>
      <c r="AH36" s="63"/>
      <c r="AI36" s="63"/>
      <c r="AJ36" s="62"/>
      <c r="AK36" s="62"/>
    </row>
    <row r="37" spans="1:37" ht="18" x14ac:dyDescent="0.25">
      <c r="B37" s="65"/>
      <c r="C37" s="65"/>
      <c r="D37" s="65"/>
      <c r="E37" s="1"/>
      <c r="F37" s="1"/>
      <c r="G37" s="1"/>
      <c r="H37" s="1"/>
      <c r="I37" s="519"/>
      <c r="J37" s="1"/>
      <c r="K37" s="1"/>
      <c r="L37" s="1"/>
      <c r="M37" s="1"/>
      <c r="N37" s="1"/>
      <c r="O37" s="1"/>
      <c r="P37" s="1"/>
      <c r="Q37" s="66"/>
      <c r="R37" s="66"/>
      <c r="S37" s="66"/>
      <c r="T37" s="65"/>
      <c r="U37" s="65"/>
      <c r="V37" s="65"/>
      <c r="W37" s="65"/>
      <c r="X37" s="65"/>
      <c r="Y37" s="65"/>
      <c r="AA37" s="63"/>
      <c r="AB37" s="63"/>
      <c r="AC37" s="63"/>
      <c r="AD37" s="63"/>
      <c r="AE37" s="63"/>
      <c r="AF37" s="63"/>
      <c r="AG37" s="63"/>
      <c r="AH37" s="63"/>
      <c r="AI37" s="63"/>
      <c r="AJ37" s="62"/>
      <c r="AK37" s="62"/>
    </row>
    <row r="38" spans="1:37" x14ac:dyDescent="0.25">
      <c r="B38" s="65"/>
      <c r="C38" s="65"/>
      <c r="D38" s="65"/>
      <c r="E38" s="1"/>
      <c r="F38" s="1"/>
      <c r="G38" s="1"/>
      <c r="H38" s="1"/>
      <c r="I38" s="1"/>
      <c r="J38" s="1"/>
      <c r="K38" s="1"/>
      <c r="L38" s="1"/>
      <c r="M38" s="1"/>
      <c r="N38" s="1"/>
      <c r="O38" s="1"/>
      <c r="P38" s="1"/>
      <c r="Q38" s="65"/>
      <c r="R38" s="65"/>
      <c r="S38" s="65"/>
      <c r="T38" s="65"/>
      <c r="U38" s="65"/>
      <c r="V38" s="65"/>
      <c r="W38" s="65"/>
      <c r="X38" s="65"/>
      <c r="Y38" s="65"/>
      <c r="AA38" s="63"/>
      <c r="AB38" s="63"/>
      <c r="AC38" s="63"/>
      <c r="AD38" s="63"/>
      <c r="AE38" s="63"/>
      <c r="AF38" s="63"/>
      <c r="AG38" s="63"/>
      <c r="AH38" s="63"/>
      <c r="AI38" s="63"/>
      <c r="AJ38" s="62"/>
      <c r="AK38" s="62"/>
    </row>
    <row r="39" spans="1:37" ht="18" x14ac:dyDescent="0.25">
      <c r="B39" s="65"/>
      <c r="C39" s="65"/>
      <c r="D39" s="65"/>
      <c r="E39" s="1"/>
      <c r="F39" s="1"/>
      <c r="G39" s="1"/>
      <c r="H39" s="1"/>
      <c r="I39" s="1"/>
      <c r="J39" s="1"/>
      <c r="K39" s="1"/>
      <c r="L39" s="1"/>
      <c r="M39" s="1"/>
      <c r="N39" s="1"/>
      <c r="O39" s="1"/>
      <c r="P39" s="1"/>
      <c r="Q39" s="64"/>
      <c r="R39" s="64"/>
      <c r="S39" s="64"/>
      <c r="T39" s="64"/>
      <c r="U39" s="64"/>
      <c r="V39" s="67"/>
      <c r="W39" s="67"/>
      <c r="X39" s="67"/>
      <c r="Y39" s="67"/>
      <c r="AA39" s="63"/>
      <c r="AB39" s="63"/>
      <c r="AC39" s="63"/>
      <c r="AD39" s="63"/>
      <c r="AE39" s="63"/>
      <c r="AF39" s="63"/>
      <c r="AG39" s="63"/>
      <c r="AH39" s="63"/>
      <c r="AI39" s="63"/>
      <c r="AJ39" s="62"/>
      <c r="AK39" s="62"/>
    </row>
    <row r="40" spans="1:37" ht="18" x14ac:dyDescent="0.25">
      <c r="B40" s="65"/>
      <c r="C40" s="65"/>
      <c r="D40" s="65"/>
      <c r="E40" s="1"/>
      <c r="F40" s="1"/>
      <c r="G40" s="1"/>
      <c r="H40" s="1"/>
      <c r="I40" s="1"/>
      <c r="J40" s="1"/>
      <c r="K40" s="1"/>
      <c r="L40" s="1"/>
      <c r="M40" s="1"/>
      <c r="N40" s="1"/>
      <c r="O40" s="1"/>
      <c r="P40" s="1"/>
      <c r="Q40" s="64"/>
      <c r="R40" s="64"/>
      <c r="S40" s="64"/>
      <c r="T40" s="64"/>
      <c r="U40" s="64"/>
      <c r="V40" s="66"/>
      <c r="W40" s="66"/>
      <c r="X40" s="66"/>
      <c r="Y40" s="66"/>
      <c r="AA40" s="63"/>
      <c r="AB40" s="63"/>
      <c r="AC40" s="63"/>
      <c r="AD40" s="63"/>
      <c r="AE40" s="63"/>
      <c r="AF40" s="63"/>
      <c r="AG40" s="63"/>
      <c r="AH40" s="63"/>
      <c r="AI40" s="63"/>
      <c r="AJ40" s="62"/>
      <c r="AK40" s="62"/>
    </row>
    <row r="41" spans="1:37" ht="18" x14ac:dyDescent="0.25">
      <c r="B41" s="65"/>
      <c r="C41" s="65"/>
      <c r="D41" s="65"/>
      <c r="E41" s="1"/>
      <c r="F41" s="1"/>
      <c r="G41" s="1"/>
      <c r="H41" s="1"/>
      <c r="I41" s="1"/>
      <c r="J41" s="1"/>
      <c r="K41" s="1"/>
      <c r="L41" s="1"/>
      <c r="M41" s="1"/>
      <c r="N41" s="1"/>
      <c r="O41" s="1"/>
      <c r="P41" s="1"/>
      <c r="Q41" s="64"/>
      <c r="R41" s="64"/>
      <c r="S41" s="64"/>
      <c r="T41" s="64"/>
      <c r="U41" s="64"/>
      <c r="V41" s="64"/>
      <c r="W41" s="64"/>
      <c r="X41" s="64"/>
      <c r="Y41" s="64"/>
      <c r="AA41" s="63"/>
      <c r="AB41" s="63"/>
      <c r="AC41" s="63"/>
      <c r="AD41" s="63"/>
      <c r="AE41" s="63"/>
      <c r="AF41" s="63"/>
      <c r="AG41" s="63"/>
      <c r="AH41" s="63"/>
      <c r="AI41" s="63"/>
      <c r="AJ41" s="62"/>
      <c r="AK41" s="62"/>
    </row>
    <row r="42" spans="1:37" x14ac:dyDescent="0.25">
      <c r="E42" s="1"/>
      <c r="F42" s="1"/>
      <c r="G42" s="1"/>
      <c r="H42" s="1"/>
      <c r="I42" s="1"/>
      <c r="J42" s="1"/>
      <c r="K42" s="1"/>
      <c r="L42" s="1"/>
      <c r="M42" s="1"/>
      <c r="N42" s="1"/>
      <c r="O42" s="1"/>
      <c r="P42" s="1"/>
      <c r="AA42" s="63"/>
      <c r="AB42" s="63"/>
      <c r="AC42" s="63"/>
      <c r="AD42" s="63"/>
      <c r="AE42" s="63"/>
      <c r="AF42" s="63"/>
      <c r="AG42" s="63"/>
      <c r="AH42" s="63"/>
      <c r="AI42" s="63"/>
      <c r="AJ42" s="62"/>
      <c r="AK42" s="62"/>
    </row>
    <row r="43" spans="1:37" x14ac:dyDescent="0.25">
      <c r="E43" s="1"/>
      <c r="F43" s="1"/>
      <c r="G43" s="1"/>
      <c r="H43" s="1"/>
      <c r="I43" s="1"/>
      <c r="J43" s="1"/>
      <c r="K43" s="1"/>
      <c r="L43" s="1"/>
      <c r="M43" s="1"/>
      <c r="N43" s="1"/>
      <c r="O43" s="1"/>
      <c r="P43" s="1"/>
      <c r="AA43" s="63"/>
      <c r="AB43" s="63"/>
      <c r="AC43" s="63"/>
      <c r="AD43" s="63"/>
      <c r="AE43" s="63"/>
      <c r="AF43" s="63"/>
      <c r="AG43" s="63"/>
      <c r="AH43" s="63"/>
      <c r="AI43" s="63"/>
      <c r="AJ43" s="62"/>
      <c r="AK43" s="62"/>
    </row>
    <row r="44" spans="1:37" x14ac:dyDescent="0.25">
      <c r="G44" s="1"/>
      <c r="H44" s="1"/>
      <c r="I44" s="1"/>
      <c r="J44" s="1"/>
      <c r="K44" s="1"/>
      <c r="L44" s="1"/>
      <c r="AA44" s="63"/>
      <c r="AB44" s="63"/>
      <c r="AC44" s="63"/>
      <c r="AD44" s="63"/>
      <c r="AE44" s="63"/>
      <c r="AF44" s="63"/>
      <c r="AG44" s="63"/>
      <c r="AH44" s="63"/>
      <c r="AI44" s="63"/>
      <c r="AJ44" s="62"/>
      <c r="AK44" s="62"/>
    </row>
    <row r="45" spans="1:37" x14ac:dyDescent="0.25">
      <c r="G45" s="1"/>
      <c r="H45" s="1"/>
      <c r="I45" s="1"/>
      <c r="J45" s="1"/>
      <c r="K45" s="1"/>
      <c r="L45" s="1"/>
      <c r="AA45" s="63"/>
      <c r="AB45" s="63"/>
      <c r="AC45" s="63"/>
      <c r="AD45" s="63"/>
      <c r="AE45" s="63"/>
      <c r="AF45" s="63"/>
      <c r="AG45" s="63"/>
      <c r="AH45" s="63"/>
      <c r="AI45" s="63"/>
      <c r="AJ45" s="62"/>
      <c r="AK45" s="62"/>
    </row>
    <row r="46" spans="1:37" x14ac:dyDescent="0.25">
      <c r="G46" s="1"/>
      <c r="H46" s="1"/>
      <c r="I46" s="1"/>
      <c r="J46" s="1"/>
      <c r="K46" s="1"/>
      <c r="L46" s="1"/>
      <c r="AA46" s="63"/>
      <c r="AB46" s="63"/>
      <c r="AC46" s="63"/>
      <c r="AD46" s="63"/>
      <c r="AE46" s="63"/>
      <c r="AF46" s="63"/>
      <c r="AG46" s="63"/>
      <c r="AH46" s="63"/>
      <c r="AI46" s="63"/>
      <c r="AJ46" s="62"/>
      <c r="AK46" s="62"/>
    </row>
    <row r="47" spans="1:37" x14ac:dyDescent="0.25">
      <c r="G47" s="1"/>
      <c r="H47" s="1"/>
      <c r="I47" s="1"/>
      <c r="J47" s="1"/>
      <c r="K47" s="1"/>
      <c r="L47" s="1"/>
      <c r="AA47" s="63"/>
      <c r="AB47" s="63"/>
      <c r="AC47" s="63"/>
      <c r="AD47" s="63"/>
      <c r="AE47" s="63"/>
      <c r="AF47" s="63"/>
      <c r="AG47" s="63"/>
      <c r="AH47" s="63"/>
      <c r="AI47" s="63"/>
      <c r="AJ47" s="62"/>
      <c r="AK47" s="62"/>
    </row>
    <row r="48" spans="1:37" x14ac:dyDescent="0.25">
      <c r="G48" s="1"/>
      <c r="H48" s="1"/>
      <c r="I48" s="1"/>
      <c r="J48" s="1"/>
      <c r="K48" s="1"/>
      <c r="L48" s="1"/>
      <c r="AA48" s="63"/>
      <c r="AB48" s="63"/>
      <c r="AC48" s="63"/>
      <c r="AD48" s="63"/>
      <c r="AE48" s="63"/>
      <c r="AF48" s="63"/>
      <c r="AG48" s="63"/>
      <c r="AH48" s="63"/>
      <c r="AI48" s="63"/>
      <c r="AJ48" s="62"/>
      <c r="AK48" s="62"/>
    </row>
    <row r="49" spans="7:12" x14ac:dyDescent="0.25">
      <c r="G49" s="1"/>
      <c r="H49" s="1"/>
      <c r="I49" s="1"/>
      <c r="J49" s="1"/>
      <c r="K49" s="1"/>
      <c r="L49" s="1"/>
    </row>
    <row r="50" spans="7:12" x14ac:dyDescent="0.25">
      <c r="G50" s="1"/>
      <c r="H50" s="1"/>
      <c r="I50" s="1"/>
      <c r="J50" s="1"/>
      <c r="K50" s="1"/>
      <c r="L50" s="1"/>
    </row>
    <row r="51" spans="7:12" x14ac:dyDescent="0.25">
      <c r="G51" s="1"/>
      <c r="H51" s="1"/>
      <c r="I51" s="1"/>
      <c r="J51" s="1"/>
      <c r="K51" s="1"/>
      <c r="L51" s="1"/>
    </row>
    <row r="52" spans="7:12" x14ac:dyDescent="0.25">
      <c r="G52" s="1"/>
      <c r="H52" s="1"/>
      <c r="I52" s="1"/>
      <c r="J52" s="1"/>
      <c r="K52" s="1"/>
      <c r="L52" s="1"/>
    </row>
    <row r="53" spans="7:12" x14ac:dyDescent="0.25">
      <c r="G53" s="1"/>
      <c r="H53" s="1"/>
      <c r="I53" s="1"/>
      <c r="J53" s="1"/>
      <c r="K53" s="1"/>
      <c r="L53" s="1"/>
    </row>
    <row r="54" spans="7:12" x14ac:dyDescent="0.25">
      <c r="G54" s="1"/>
      <c r="H54" s="1"/>
      <c r="I54" s="1"/>
      <c r="J54" s="1"/>
      <c r="K54" s="1"/>
      <c r="L54" s="1"/>
    </row>
    <row r="55" spans="7:12" x14ac:dyDescent="0.25">
      <c r="G55" s="1"/>
      <c r="H55" s="1"/>
      <c r="I55" s="1"/>
      <c r="J55" s="1"/>
      <c r="K55" s="1"/>
      <c r="L55" s="1"/>
    </row>
    <row r="56" spans="7:12" x14ac:dyDescent="0.25">
      <c r="G56" s="1"/>
      <c r="H56" s="1"/>
      <c r="I56" s="1"/>
      <c r="J56" s="1"/>
      <c r="K56" s="1"/>
      <c r="L56" s="1"/>
    </row>
    <row r="57" spans="7:12" x14ac:dyDescent="0.25">
      <c r="G57" s="1"/>
      <c r="H57" s="1"/>
      <c r="I57" s="1"/>
      <c r="J57" s="1"/>
      <c r="K57" s="1"/>
      <c r="L57" s="1"/>
    </row>
    <row r="58" spans="7:12" x14ac:dyDescent="0.25">
      <c r="G58" s="1"/>
      <c r="H58" s="1"/>
      <c r="I58" s="1"/>
      <c r="J58" s="1"/>
      <c r="K58" s="1"/>
      <c r="L58" s="1"/>
    </row>
    <row r="59" spans="7:12" x14ac:dyDescent="0.25">
      <c r="G59" s="1"/>
      <c r="H59" s="1"/>
      <c r="I59" s="1"/>
      <c r="J59" s="1"/>
      <c r="K59" s="1"/>
      <c r="L59" s="1"/>
    </row>
    <row r="60" spans="7:12" x14ac:dyDescent="0.25">
      <c r="G60" s="1"/>
      <c r="H60" s="1"/>
      <c r="I60" s="1"/>
      <c r="J60" s="1"/>
      <c r="K60" s="1"/>
      <c r="L60" s="1"/>
    </row>
    <row r="61" spans="7:12" x14ac:dyDescent="0.25">
      <c r="G61" s="1"/>
      <c r="H61" s="1"/>
      <c r="I61" s="1"/>
      <c r="J61" s="1"/>
      <c r="K61" s="1"/>
      <c r="L61" s="1"/>
    </row>
    <row r="62" spans="7:12" x14ac:dyDescent="0.25">
      <c r="G62" s="1"/>
      <c r="H62" s="1"/>
      <c r="I62" s="1"/>
      <c r="J62" s="1"/>
      <c r="K62" s="1"/>
      <c r="L62" s="1"/>
    </row>
    <row r="63" spans="7:12" x14ac:dyDescent="0.25">
      <c r="G63" s="1"/>
      <c r="H63" s="1"/>
      <c r="I63" s="1"/>
      <c r="J63" s="1"/>
      <c r="K63" s="1"/>
      <c r="L63" s="1"/>
    </row>
    <row r="64" spans="7:12" x14ac:dyDescent="0.25">
      <c r="G64" s="1"/>
      <c r="H64" s="1"/>
      <c r="I64" s="1"/>
      <c r="J64" s="1"/>
      <c r="K64" s="1"/>
      <c r="L64" s="1"/>
    </row>
    <row r="65" spans="7:12" x14ac:dyDescent="0.25">
      <c r="G65" s="1"/>
      <c r="H65" s="1"/>
      <c r="I65" s="1"/>
      <c r="J65" s="1"/>
      <c r="K65" s="1"/>
      <c r="L65" s="1"/>
    </row>
    <row r="66" spans="7:12" x14ac:dyDescent="0.25">
      <c r="G66" s="1"/>
      <c r="H66" s="1"/>
      <c r="I66" s="1"/>
      <c r="J66" s="1"/>
      <c r="K66" s="1"/>
      <c r="L66" s="1"/>
    </row>
    <row r="67" spans="7:12" x14ac:dyDescent="0.25">
      <c r="G67" s="1"/>
      <c r="H67" s="1"/>
      <c r="I67" s="1"/>
      <c r="J67" s="1"/>
      <c r="K67" s="1"/>
      <c r="L67" s="1"/>
    </row>
    <row r="68" spans="7:12" x14ac:dyDescent="0.25">
      <c r="G68" s="1"/>
      <c r="H68" s="1"/>
      <c r="I68" s="1"/>
      <c r="J68" s="1"/>
      <c r="K68" s="1"/>
      <c r="L68" s="1"/>
    </row>
    <row r="69" spans="7:12" x14ac:dyDescent="0.25">
      <c r="G69" s="1"/>
      <c r="H69" s="1"/>
      <c r="I69" s="1"/>
      <c r="J69" s="1"/>
      <c r="K69" s="1"/>
      <c r="L69" s="1"/>
    </row>
    <row r="70" spans="7:12" x14ac:dyDescent="0.25">
      <c r="G70" s="1"/>
      <c r="H70" s="1"/>
      <c r="I70" s="1"/>
      <c r="J70" s="1"/>
      <c r="K70" s="1"/>
      <c r="L70" s="1"/>
    </row>
    <row r="71" spans="7:12" x14ac:dyDescent="0.25">
      <c r="G71" s="1"/>
      <c r="H71" s="1"/>
      <c r="I71" s="1"/>
      <c r="J71" s="1"/>
      <c r="K71" s="1"/>
      <c r="L71" s="1"/>
    </row>
    <row r="72" spans="7:12" x14ac:dyDescent="0.25">
      <c r="G72" s="1"/>
      <c r="H72" s="1"/>
      <c r="I72" s="1"/>
      <c r="J72" s="1"/>
      <c r="K72" s="1"/>
      <c r="L72" s="1"/>
    </row>
    <row r="73" spans="7:12" x14ac:dyDescent="0.25">
      <c r="G73" s="1"/>
      <c r="H73" s="1"/>
      <c r="I73" s="1"/>
      <c r="J73" s="1"/>
      <c r="K73" s="1"/>
      <c r="L73" s="1"/>
    </row>
    <row r="74" spans="7:12" x14ac:dyDescent="0.25">
      <c r="G74" s="1"/>
      <c r="H74" s="1"/>
      <c r="I74" s="1"/>
      <c r="J74" s="1"/>
      <c r="K74" s="1"/>
      <c r="L74" s="1"/>
    </row>
    <row r="75" spans="7:12" x14ac:dyDescent="0.25">
      <c r="G75" s="1"/>
      <c r="H75" s="1"/>
      <c r="I75" s="1"/>
      <c r="J75" s="1"/>
      <c r="K75" s="1"/>
      <c r="L75" s="1"/>
    </row>
    <row r="76" spans="7:12" x14ac:dyDescent="0.25">
      <c r="G76" s="1"/>
      <c r="H76" s="1"/>
      <c r="I76" s="1"/>
      <c r="J76" s="1"/>
      <c r="K76" s="1"/>
      <c r="L76" s="1"/>
    </row>
    <row r="77" spans="7:12" x14ac:dyDescent="0.25">
      <c r="G77" s="1"/>
      <c r="H77" s="1"/>
      <c r="I77" s="1"/>
      <c r="J77" s="1"/>
      <c r="K77" s="1"/>
      <c r="L77" s="1"/>
    </row>
    <row r="78" spans="7:12" x14ac:dyDescent="0.25">
      <c r="G78" s="1"/>
      <c r="H78" s="1"/>
      <c r="I78" s="1"/>
      <c r="J78" s="1"/>
      <c r="K78" s="1"/>
      <c r="L78" s="1"/>
    </row>
    <row r="79" spans="7:12" x14ac:dyDescent="0.25">
      <c r="G79" s="1"/>
      <c r="H79" s="1"/>
      <c r="I79" s="1"/>
      <c r="J79" s="1"/>
      <c r="K79" s="1"/>
      <c r="L79" s="1"/>
    </row>
    <row r="80" spans="7:12" x14ac:dyDescent="0.25">
      <c r="G80" s="1"/>
      <c r="H80" s="1"/>
      <c r="I80" s="1"/>
      <c r="J80" s="1"/>
      <c r="K80" s="1"/>
      <c r="L80" s="1"/>
    </row>
    <row r="81" spans="7:12" x14ac:dyDescent="0.25">
      <c r="G81" s="1"/>
      <c r="H81" s="1"/>
      <c r="I81" s="1"/>
      <c r="J81" s="1"/>
      <c r="K81" s="1"/>
      <c r="L81" s="1"/>
    </row>
    <row r="82" spans="7:12" x14ac:dyDescent="0.25">
      <c r="G82" s="1"/>
      <c r="H82" s="1"/>
      <c r="I82" s="1"/>
      <c r="J82" s="1"/>
      <c r="K82" s="1"/>
      <c r="L82" s="1"/>
    </row>
    <row r="83" spans="7:12" x14ac:dyDescent="0.25">
      <c r="G83" s="1"/>
      <c r="H83" s="1"/>
      <c r="I83" s="1"/>
      <c r="J83" s="1"/>
      <c r="K83" s="1"/>
      <c r="L83" s="1"/>
    </row>
    <row r="84" spans="7:12" x14ac:dyDescent="0.25">
      <c r="G84" s="1"/>
      <c r="H84" s="1"/>
      <c r="I84" s="1"/>
      <c r="J84" s="1"/>
      <c r="K84" s="1"/>
      <c r="L84" s="1"/>
    </row>
    <row r="85" spans="7:12" x14ac:dyDescent="0.25">
      <c r="G85" s="1"/>
      <c r="H85" s="1"/>
      <c r="I85" s="1"/>
      <c r="J85" s="1"/>
      <c r="K85" s="1"/>
      <c r="L85" s="1"/>
    </row>
    <row r="86" spans="7:12" x14ac:dyDescent="0.25">
      <c r="G86" s="1"/>
      <c r="H86" s="1"/>
      <c r="I86" s="1"/>
      <c r="J86" s="1"/>
      <c r="K86" s="1"/>
      <c r="L86" s="1"/>
    </row>
    <row r="87" spans="7:12" x14ac:dyDescent="0.25">
      <c r="G87" s="1"/>
      <c r="H87" s="1"/>
      <c r="I87" s="1"/>
      <c r="J87" s="1"/>
      <c r="K87" s="1"/>
      <c r="L87" s="1"/>
    </row>
    <row r="88" spans="7:12" x14ac:dyDescent="0.25">
      <c r="G88" s="1"/>
      <c r="H88" s="1"/>
      <c r="I88" s="1"/>
      <c r="J88" s="1"/>
      <c r="K88" s="1"/>
      <c r="L88" s="1"/>
    </row>
    <row r="89" spans="7:12" x14ac:dyDescent="0.25">
      <c r="G89" s="1"/>
      <c r="H89" s="1"/>
      <c r="I89" s="1"/>
      <c r="J89" s="1"/>
      <c r="K89" s="1"/>
      <c r="L89" s="1"/>
    </row>
    <row r="90" spans="7:12" x14ac:dyDescent="0.25">
      <c r="G90" s="1"/>
      <c r="H90" s="1"/>
      <c r="I90" s="1"/>
      <c r="J90" s="1"/>
      <c r="K90" s="1"/>
      <c r="L90" s="1"/>
    </row>
    <row r="91" spans="7:12" x14ac:dyDescent="0.25">
      <c r="G91" s="1"/>
      <c r="H91" s="1"/>
      <c r="I91" s="1"/>
      <c r="J91" s="1"/>
      <c r="K91" s="1"/>
      <c r="L91" s="1"/>
    </row>
    <row r="92" spans="7:12" x14ac:dyDescent="0.25">
      <c r="G92" s="1"/>
      <c r="H92" s="1"/>
      <c r="I92" s="1"/>
      <c r="J92" s="1"/>
      <c r="K92" s="1"/>
      <c r="L92" s="1"/>
    </row>
    <row r="93" spans="7:12" x14ac:dyDescent="0.25">
      <c r="G93" s="1"/>
      <c r="H93" s="1"/>
      <c r="I93" s="1"/>
      <c r="J93" s="1"/>
      <c r="K93" s="1"/>
      <c r="L93" s="1"/>
    </row>
    <row r="94" spans="7:12" x14ac:dyDescent="0.25">
      <c r="G94" s="1"/>
      <c r="H94" s="1"/>
      <c r="I94" s="1"/>
      <c r="J94" s="1"/>
      <c r="K94" s="1"/>
      <c r="L94" s="1"/>
    </row>
    <row r="95" spans="7:12" x14ac:dyDescent="0.25">
      <c r="G95" s="1"/>
      <c r="H95" s="1"/>
      <c r="I95" s="1"/>
      <c r="J95" s="1"/>
      <c r="K95" s="1"/>
      <c r="L95" s="1"/>
    </row>
    <row r="96" spans="7:12" x14ac:dyDescent="0.25">
      <c r="G96" s="1"/>
      <c r="H96" s="1"/>
      <c r="I96" s="1"/>
      <c r="J96" s="1"/>
      <c r="K96" s="1"/>
      <c r="L96" s="1"/>
    </row>
    <row r="97" spans="7:12" x14ac:dyDescent="0.25">
      <c r="G97" s="1"/>
      <c r="H97" s="1"/>
      <c r="I97" s="1"/>
      <c r="J97" s="1"/>
      <c r="K97" s="1"/>
      <c r="L97" s="1"/>
    </row>
    <row r="98" spans="7:12" x14ac:dyDescent="0.25">
      <c r="G98" s="1"/>
      <c r="H98" s="1"/>
      <c r="I98" s="1"/>
      <c r="J98" s="1"/>
      <c r="K98" s="1"/>
      <c r="L98" s="1"/>
    </row>
    <row r="99" spans="7:12" x14ac:dyDescent="0.25">
      <c r="G99" s="1"/>
      <c r="H99" s="1"/>
      <c r="I99" s="1"/>
      <c r="J99" s="1"/>
      <c r="K99" s="1"/>
      <c r="L99" s="1"/>
    </row>
    <row r="100" spans="7:12" x14ac:dyDescent="0.25">
      <c r="G100" s="1"/>
      <c r="H100" s="1"/>
      <c r="I100" s="1"/>
      <c r="J100" s="1"/>
      <c r="K100" s="1"/>
      <c r="L100" s="1"/>
    </row>
    <row r="101" spans="7:12" x14ac:dyDescent="0.25">
      <c r="G101" s="1"/>
      <c r="H101" s="1"/>
      <c r="I101" s="1"/>
      <c r="J101" s="1"/>
      <c r="K101" s="1"/>
      <c r="L101" s="1"/>
    </row>
    <row r="102" spans="7:12" x14ac:dyDescent="0.25">
      <c r="G102" s="1"/>
      <c r="H102" s="1"/>
      <c r="I102" s="1"/>
      <c r="J102" s="1"/>
      <c r="K102" s="1"/>
      <c r="L102" s="1"/>
    </row>
    <row r="103" spans="7:12" x14ac:dyDescent="0.25">
      <c r="G103" s="1"/>
      <c r="H103" s="1"/>
      <c r="I103" s="1"/>
      <c r="J103" s="1"/>
      <c r="K103" s="1"/>
      <c r="L103" s="1"/>
    </row>
    <row r="104" spans="7:12" x14ac:dyDescent="0.25">
      <c r="G104" s="1"/>
      <c r="H104" s="1"/>
      <c r="I104" s="1"/>
      <c r="J104" s="1"/>
      <c r="K104" s="1"/>
      <c r="L104" s="1"/>
    </row>
    <row r="105" spans="7:12" x14ac:dyDescent="0.25">
      <c r="G105" s="1"/>
      <c r="H105" s="1"/>
      <c r="I105" s="1"/>
      <c r="J105" s="1"/>
      <c r="K105" s="1"/>
      <c r="L105" s="1"/>
    </row>
    <row r="106" spans="7:12" x14ac:dyDescent="0.25">
      <c r="G106" s="1"/>
      <c r="H106" s="1"/>
      <c r="I106" s="1"/>
      <c r="J106" s="1"/>
      <c r="K106" s="1"/>
      <c r="L106" s="1"/>
    </row>
    <row r="107" spans="7:12" x14ac:dyDescent="0.25">
      <c r="G107" s="1"/>
      <c r="H107" s="1"/>
      <c r="I107" s="1"/>
      <c r="J107" s="1"/>
      <c r="K107" s="1"/>
      <c r="L107" s="1"/>
    </row>
    <row r="108" spans="7:12" x14ac:dyDescent="0.25">
      <c r="G108" s="1"/>
      <c r="H108" s="1"/>
      <c r="I108" s="1"/>
      <c r="J108" s="1"/>
      <c r="K108" s="1"/>
      <c r="L108" s="1"/>
    </row>
    <row r="109" spans="7:12" x14ac:dyDescent="0.25">
      <c r="G109" s="1"/>
      <c r="H109" s="1"/>
      <c r="I109" s="1"/>
      <c r="J109" s="1"/>
      <c r="K109" s="1"/>
      <c r="L109" s="1"/>
    </row>
    <row r="110" spans="7:12" x14ac:dyDescent="0.25">
      <c r="G110" s="1"/>
      <c r="H110" s="1"/>
      <c r="I110" s="1"/>
      <c r="J110" s="1"/>
      <c r="K110" s="1"/>
      <c r="L110" s="1"/>
    </row>
    <row r="111" spans="7:12" x14ac:dyDescent="0.25">
      <c r="G111" s="1"/>
      <c r="H111" s="1"/>
      <c r="I111" s="1"/>
      <c r="J111" s="1"/>
      <c r="K111" s="1"/>
      <c r="L111" s="1"/>
    </row>
    <row r="112" spans="7:12" x14ac:dyDescent="0.25">
      <c r="G112" s="1"/>
      <c r="H112" s="1"/>
      <c r="I112" s="1"/>
      <c r="J112" s="1"/>
      <c r="K112" s="1"/>
      <c r="L112" s="1"/>
    </row>
    <row r="113" spans="7:12" x14ac:dyDescent="0.25">
      <c r="G113" s="1"/>
      <c r="H113" s="1"/>
      <c r="I113" s="1"/>
      <c r="J113" s="1"/>
      <c r="K113" s="1"/>
      <c r="L113" s="1"/>
    </row>
    <row r="114" spans="7:12" x14ac:dyDescent="0.25">
      <c r="G114" s="1"/>
      <c r="H114" s="1"/>
      <c r="I114" s="1"/>
      <c r="J114" s="1"/>
      <c r="K114" s="1"/>
      <c r="L114" s="1"/>
    </row>
    <row r="115" spans="7:12" x14ac:dyDescent="0.25">
      <c r="G115" s="1"/>
      <c r="H115" s="1"/>
      <c r="I115" s="1"/>
      <c r="J115" s="1"/>
      <c r="K115" s="1"/>
      <c r="L115" s="1"/>
    </row>
    <row r="116" spans="7:12" x14ac:dyDescent="0.25">
      <c r="G116" s="1"/>
      <c r="H116" s="1"/>
      <c r="I116" s="1"/>
      <c r="J116" s="1"/>
      <c r="K116" s="1"/>
      <c r="L116" s="1"/>
    </row>
    <row r="117" spans="7:12" x14ac:dyDescent="0.25">
      <c r="G117" s="1"/>
      <c r="H117" s="1"/>
      <c r="I117" s="1"/>
      <c r="J117" s="1"/>
      <c r="K117" s="1"/>
      <c r="L117" s="1"/>
    </row>
    <row r="118" spans="7:12" x14ac:dyDescent="0.25">
      <c r="G118" s="1"/>
      <c r="H118" s="1"/>
      <c r="I118" s="1"/>
      <c r="J118" s="1"/>
      <c r="K118" s="1"/>
      <c r="L118" s="1"/>
    </row>
    <row r="119" spans="7:12" x14ac:dyDescent="0.25">
      <c r="G119" s="1"/>
      <c r="H119" s="1"/>
      <c r="I119" s="1"/>
      <c r="J119" s="1"/>
      <c r="K119" s="1"/>
      <c r="L119" s="1"/>
    </row>
    <row r="120" spans="7:12" x14ac:dyDescent="0.25">
      <c r="G120" s="1"/>
      <c r="H120" s="1"/>
      <c r="I120" s="1"/>
      <c r="J120" s="1"/>
      <c r="K120" s="1"/>
      <c r="L120" s="1"/>
    </row>
    <row r="121" spans="7:12" x14ac:dyDescent="0.25">
      <c r="G121" s="1"/>
      <c r="H121" s="1"/>
      <c r="I121" s="1"/>
      <c r="J121" s="1"/>
      <c r="K121" s="1"/>
      <c r="L121" s="1"/>
    </row>
    <row r="122" spans="7:12" x14ac:dyDescent="0.25">
      <c r="G122" s="1"/>
      <c r="H122" s="1"/>
      <c r="I122" s="1"/>
      <c r="J122" s="1"/>
      <c r="K122" s="1"/>
      <c r="L122" s="1"/>
    </row>
    <row r="123" spans="7:12" x14ac:dyDescent="0.25">
      <c r="G123" s="1"/>
      <c r="H123" s="1"/>
      <c r="I123" s="1"/>
      <c r="J123" s="1"/>
      <c r="K123" s="1"/>
      <c r="L123" s="1"/>
    </row>
    <row r="124" spans="7:12" x14ac:dyDescent="0.25">
      <c r="G124" s="1"/>
      <c r="H124" s="1"/>
      <c r="I124" s="1"/>
      <c r="J124" s="1"/>
      <c r="K124" s="1"/>
      <c r="L124" s="1"/>
    </row>
    <row r="125" spans="7:12" x14ac:dyDescent="0.25">
      <c r="G125" s="1"/>
      <c r="H125" s="1"/>
      <c r="I125" s="1"/>
      <c r="J125" s="1"/>
      <c r="K125" s="1"/>
      <c r="L125" s="1"/>
    </row>
    <row r="126" spans="7:12" x14ac:dyDescent="0.25">
      <c r="G126" s="1"/>
      <c r="H126" s="1"/>
      <c r="I126" s="1"/>
      <c r="J126" s="1"/>
      <c r="K126" s="1"/>
      <c r="L126" s="1"/>
    </row>
    <row r="127" spans="7:12" x14ac:dyDescent="0.25">
      <c r="G127" s="1"/>
      <c r="H127" s="1"/>
      <c r="I127" s="1"/>
      <c r="J127" s="1"/>
      <c r="K127" s="1"/>
      <c r="L127" s="1"/>
    </row>
    <row r="128" spans="7:12" x14ac:dyDescent="0.25">
      <c r="G128" s="1"/>
      <c r="H128" s="1"/>
      <c r="I128" s="1"/>
      <c r="J128" s="1"/>
      <c r="K128" s="1"/>
      <c r="L128" s="1"/>
    </row>
    <row r="129" spans="7:12" x14ac:dyDescent="0.25">
      <c r="G129" s="1"/>
      <c r="H129" s="1"/>
      <c r="I129" s="1"/>
      <c r="J129" s="1"/>
      <c r="K129" s="1"/>
      <c r="L129" s="1"/>
    </row>
    <row r="130" spans="7:12" x14ac:dyDescent="0.25">
      <c r="G130" s="1"/>
      <c r="H130" s="1"/>
      <c r="I130" s="1"/>
      <c r="J130" s="1"/>
      <c r="K130" s="1"/>
      <c r="L130" s="1"/>
    </row>
    <row r="131" spans="7:12" x14ac:dyDescent="0.25">
      <c r="G131" s="1"/>
      <c r="H131" s="1"/>
      <c r="I131" s="1"/>
      <c r="J131" s="1"/>
      <c r="K131" s="1"/>
      <c r="L131" s="1"/>
    </row>
    <row r="132" spans="7:12" x14ac:dyDescent="0.25">
      <c r="G132" s="1"/>
      <c r="H132" s="1"/>
      <c r="I132" s="1"/>
      <c r="J132" s="1"/>
      <c r="K132" s="1"/>
      <c r="L132" s="1"/>
    </row>
    <row r="133" spans="7:12" x14ac:dyDescent="0.25">
      <c r="G133" s="1"/>
      <c r="H133" s="1"/>
      <c r="I133" s="1"/>
      <c r="J133" s="1"/>
      <c r="K133" s="1"/>
      <c r="L133" s="1"/>
    </row>
    <row r="134" spans="7:12" x14ac:dyDescent="0.25">
      <c r="G134" s="1"/>
      <c r="H134" s="1"/>
      <c r="I134" s="1"/>
      <c r="J134" s="1"/>
      <c r="K134" s="1"/>
      <c r="L134" s="1"/>
    </row>
    <row r="135" spans="7:12" x14ac:dyDescent="0.25">
      <c r="G135" s="1"/>
      <c r="H135" s="1"/>
      <c r="I135" s="1"/>
      <c r="J135" s="1"/>
      <c r="K135" s="1"/>
      <c r="L135" s="1"/>
    </row>
    <row r="136" spans="7:12" x14ac:dyDescent="0.25">
      <c r="G136" s="1"/>
      <c r="H136" s="1"/>
      <c r="I136" s="1"/>
      <c r="J136" s="1"/>
      <c r="K136" s="1"/>
      <c r="L136" s="1"/>
    </row>
    <row r="137" spans="7:12" x14ac:dyDescent="0.25">
      <c r="G137" s="1"/>
      <c r="H137" s="1"/>
      <c r="I137" s="1"/>
      <c r="J137" s="1"/>
      <c r="K137" s="1"/>
      <c r="L137" s="1"/>
    </row>
    <row r="138" spans="7:12" x14ac:dyDescent="0.25">
      <c r="G138" s="1"/>
      <c r="H138" s="1"/>
      <c r="I138" s="1"/>
      <c r="J138" s="1"/>
      <c r="K138" s="1"/>
      <c r="L138" s="1"/>
    </row>
    <row r="139" spans="7:12" x14ac:dyDescent="0.25">
      <c r="G139" s="1"/>
      <c r="H139" s="1"/>
      <c r="I139" s="1"/>
      <c r="J139" s="1"/>
      <c r="K139" s="1"/>
      <c r="L139" s="1"/>
    </row>
    <row r="140" spans="7:12" x14ac:dyDescent="0.25">
      <c r="G140" s="1"/>
      <c r="H140" s="1"/>
      <c r="I140" s="1"/>
      <c r="J140" s="1"/>
      <c r="K140" s="1"/>
      <c r="L140" s="1"/>
    </row>
    <row r="141" spans="7:12" x14ac:dyDescent="0.25">
      <c r="G141" s="1"/>
      <c r="H141" s="1"/>
      <c r="I141" s="1"/>
      <c r="J141" s="1"/>
      <c r="K141" s="1"/>
      <c r="L141" s="1"/>
    </row>
    <row r="142" spans="7:12" x14ac:dyDescent="0.25">
      <c r="G142" s="1"/>
      <c r="H142" s="1"/>
      <c r="I142" s="1"/>
      <c r="J142" s="1"/>
      <c r="K142" s="1"/>
      <c r="L142" s="1"/>
    </row>
    <row r="143" spans="7:12" x14ac:dyDescent="0.25">
      <c r="G143" s="1"/>
      <c r="H143" s="1"/>
      <c r="I143" s="1"/>
      <c r="J143" s="1"/>
      <c r="K143" s="1"/>
      <c r="L143" s="1"/>
    </row>
    <row r="144" spans="7:12" x14ac:dyDescent="0.25">
      <c r="G144" s="1"/>
      <c r="H144" s="1"/>
      <c r="I144" s="1"/>
      <c r="J144" s="1"/>
      <c r="K144" s="1"/>
      <c r="L144" s="1"/>
    </row>
    <row r="145" spans="7:12" x14ac:dyDescent="0.25">
      <c r="G145" s="1"/>
      <c r="H145" s="1"/>
      <c r="I145" s="1"/>
      <c r="J145" s="1"/>
      <c r="K145" s="1"/>
      <c r="L145" s="1"/>
    </row>
    <row r="146" spans="7:12" x14ac:dyDescent="0.25">
      <c r="G146" s="1"/>
      <c r="H146" s="1"/>
      <c r="I146" s="1"/>
      <c r="J146" s="1"/>
      <c r="K146" s="1"/>
      <c r="L146" s="1"/>
    </row>
    <row r="147" spans="7:12" x14ac:dyDescent="0.25">
      <c r="G147" s="1"/>
      <c r="H147" s="1"/>
      <c r="I147" s="1"/>
      <c r="J147" s="1"/>
      <c r="K147" s="1"/>
      <c r="L147" s="1"/>
    </row>
    <row r="148" spans="7:12" x14ac:dyDescent="0.25">
      <c r="G148" s="1"/>
      <c r="H148" s="1"/>
      <c r="I148" s="1"/>
      <c r="J148" s="1"/>
      <c r="K148" s="1"/>
      <c r="L148" s="1"/>
    </row>
    <row r="149" spans="7:12" x14ac:dyDescent="0.25">
      <c r="G149" s="1"/>
      <c r="H149" s="1"/>
      <c r="I149" s="1"/>
      <c r="J149" s="1"/>
      <c r="K149" s="1"/>
      <c r="L149" s="1"/>
    </row>
    <row r="150" spans="7:12" x14ac:dyDescent="0.25">
      <c r="G150" s="1"/>
      <c r="H150" s="1"/>
      <c r="I150" s="1"/>
      <c r="J150" s="1"/>
      <c r="K150" s="1"/>
      <c r="L150" s="1"/>
    </row>
    <row r="151" spans="7:12" x14ac:dyDescent="0.25">
      <c r="G151" s="1"/>
      <c r="H151" s="1"/>
      <c r="I151" s="1"/>
      <c r="J151" s="1"/>
      <c r="K151" s="1"/>
      <c r="L151" s="1"/>
    </row>
    <row r="152" spans="7:12" x14ac:dyDescent="0.25">
      <c r="G152" s="1"/>
      <c r="H152" s="1"/>
      <c r="I152" s="1"/>
      <c r="J152" s="1"/>
      <c r="K152" s="1"/>
      <c r="L152" s="1"/>
    </row>
    <row r="153" spans="7:12" x14ac:dyDescent="0.25">
      <c r="G153" s="1"/>
      <c r="H153" s="1"/>
      <c r="I153" s="1"/>
      <c r="J153" s="1"/>
      <c r="K153" s="1"/>
      <c r="L153" s="1"/>
    </row>
    <row r="154" spans="7:12" x14ac:dyDescent="0.25">
      <c r="G154" s="1"/>
      <c r="H154" s="1"/>
      <c r="I154" s="1"/>
      <c r="J154" s="1"/>
      <c r="K154" s="1"/>
      <c r="L154" s="1"/>
    </row>
    <row r="155" spans="7:12" x14ac:dyDescent="0.25">
      <c r="G155" s="1"/>
      <c r="H155" s="1"/>
      <c r="I155" s="1"/>
      <c r="J155" s="1"/>
      <c r="K155" s="1"/>
      <c r="L155" s="1"/>
    </row>
    <row r="156" spans="7:12" x14ac:dyDescent="0.25">
      <c r="G156" s="1"/>
      <c r="H156" s="1"/>
      <c r="I156" s="1"/>
      <c r="J156" s="1"/>
      <c r="K156" s="1"/>
      <c r="L156" s="1"/>
    </row>
    <row r="157" spans="7:12" x14ac:dyDescent="0.25">
      <c r="G157" s="1"/>
      <c r="H157" s="1"/>
      <c r="I157" s="1"/>
      <c r="J157" s="1"/>
      <c r="K157" s="1"/>
      <c r="L157" s="1"/>
    </row>
    <row r="158" spans="7:12" x14ac:dyDescent="0.25">
      <c r="G158" s="1"/>
      <c r="H158" s="1"/>
      <c r="I158" s="1"/>
      <c r="J158" s="1"/>
      <c r="K158" s="1"/>
      <c r="L158" s="1"/>
    </row>
    <row r="159" spans="7:12" x14ac:dyDescent="0.25">
      <c r="G159" s="1"/>
      <c r="H159" s="1"/>
      <c r="I159" s="1"/>
      <c r="J159" s="1"/>
      <c r="K159" s="1"/>
      <c r="L159" s="1"/>
    </row>
    <row r="160" spans="7:12" x14ac:dyDescent="0.25">
      <c r="G160" s="1"/>
      <c r="H160" s="1"/>
      <c r="I160" s="1"/>
      <c r="J160" s="1"/>
      <c r="K160" s="1"/>
      <c r="L160" s="1"/>
    </row>
    <row r="161" spans="7:12" x14ac:dyDescent="0.25">
      <c r="G161" s="1"/>
      <c r="H161" s="1"/>
      <c r="I161" s="1"/>
      <c r="J161" s="1"/>
      <c r="K161" s="1"/>
      <c r="L161" s="1"/>
    </row>
    <row r="162" spans="7:12" x14ac:dyDescent="0.25">
      <c r="G162" s="1"/>
      <c r="H162" s="1"/>
      <c r="I162" s="1"/>
      <c r="J162" s="1"/>
      <c r="K162" s="1"/>
      <c r="L162" s="1"/>
    </row>
    <row r="163" spans="7:12" x14ac:dyDescent="0.25">
      <c r="G163" s="1"/>
      <c r="H163" s="1"/>
      <c r="I163" s="1"/>
      <c r="J163" s="1"/>
      <c r="K163" s="1"/>
      <c r="L163" s="1"/>
    </row>
    <row r="164" spans="7:12" x14ac:dyDescent="0.25">
      <c r="G164" s="1"/>
      <c r="H164" s="1"/>
      <c r="I164" s="1"/>
      <c r="J164" s="1"/>
      <c r="K164" s="1"/>
      <c r="L164" s="1"/>
    </row>
    <row r="165" spans="7:12" x14ac:dyDescent="0.25">
      <c r="G165" s="1"/>
      <c r="H165" s="1"/>
      <c r="I165" s="1"/>
      <c r="J165" s="1"/>
      <c r="K165" s="1"/>
      <c r="L165" s="1"/>
    </row>
    <row r="166" spans="7:12" x14ac:dyDescent="0.25">
      <c r="G166" s="1"/>
      <c r="H166" s="1"/>
      <c r="I166" s="1"/>
      <c r="J166" s="1"/>
      <c r="K166" s="1"/>
      <c r="L166" s="1"/>
    </row>
    <row r="167" spans="7:12" x14ac:dyDescent="0.25">
      <c r="G167" s="1"/>
      <c r="H167" s="1"/>
      <c r="I167" s="1"/>
      <c r="J167" s="1"/>
      <c r="K167" s="1"/>
      <c r="L167" s="1"/>
    </row>
    <row r="168" spans="7:12" x14ac:dyDescent="0.25">
      <c r="G168" s="1"/>
      <c r="H168" s="1"/>
      <c r="I168" s="1"/>
      <c r="J168" s="1"/>
      <c r="K168" s="1"/>
      <c r="L168" s="1"/>
    </row>
    <row r="169" spans="7:12" x14ac:dyDescent="0.25">
      <c r="G169" s="1"/>
      <c r="H169" s="1"/>
      <c r="I169" s="1"/>
      <c r="J169" s="1"/>
      <c r="K169" s="1"/>
      <c r="L169" s="1"/>
    </row>
    <row r="170" spans="7:12" x14ac:dyDescent="0.25">
      <c r="G170" s="1"/>
      <c r="H170" s="1"/>
      <c r="I170" s="1"/>
      <c r="J170" s="1"/>
      <c r="K170" s="1"/>
      <c r="L170" s="1"/>
    </row>
    <row r="171" spans="7:12" x14ac:dyDescent="0.25">
      <c r="G171" s="1"/>
      <c r="H171" s="1"/>
      <c r="I171" s="1"/>
      <c r="J171" s="1"/>
      <c r="K171" s="1"/>
      <c r="L171" s="1"/>
    </row>
    <row r="172" spans="7:12" x14ac:dyDescent="0.25">
      <c r="G172" s="1"/>
      <c r="H172" s="1"/>
      <c r="I172" s="1"/>
      <c r="J172" s="1"/>
      <c r="K172" s="1"/>
      <c r="L172" s="1"/>
    </row>
    <row r="173" spans="7:12" x14ac:dyDescent="0.25">
      <c r="G173" s="1"/>
      <c r="H173" s="1"/>
      <c r="I173" s="1"/>
      <c r="J173" s="1"/>
      <c r="K173" s="1"/>
      <c r="L173" s="1"/>
    </row>
    <row r="174" spans="7:12" x14ac:dyDescent="0.25">
      <c r="G174" s="1"/>
      <c r="H174" s="1"/>
      <c r="I174" s="1"/>
      <c r="J174" s="1"/>
      <c r="K174" s="1"/>
      <c r="L174" s="1"/>
    </row>
    <row r="175" spans="7:12" x14ac:dyDescent="0.25">
      <c r="G175" s="1"/>
      <c r="H175" s="1"/>
      <c r="I175" s="1"/>
      <c r="J175" s="1"/>
      <c r="K175" s="1"/>
      <c r="L175" s="1"/>
    </row>
    <row r="176" spans="7:12" x14ac:dyDescent="0.25">
      <c r="G176" s="1"/>
      <c r="H176" s="1"/>
      <c r="I176" s="1"/>
      <c r="J176" s="1"/>
      <c r="K176" s="1"/>
      <c r="L176" s="1"/>
    </row>
    <row r="177" spans="7:12" x14ac:dyDescent="0.25">
      <c r="G177" s="1"/>
      <c r="H177" s="1"/>
      <c r="I177" s="1"/>
      <c r="J177" s="1"/>
      <c r="K177" s="1"/>
      <c r="L177" s="1"/>
    </row>
    <row r="178" spans="7:12" x14ac:dyDescent="0.25">
      <c r="G178" s="1"/>
      <c r="H178" s="1"/>
      <c r="I178" s="1"/>
      <c r="J178" s="1"/>
      <c r="K178" s="1"/>
      <c r="L178" s="1"/>
    </row>
    <row r="179" spans="7:12" x14ac:dyDescent="0.25">
      <c r="G179" s="1"/>
      <c r="H179" s="1"/>
      <c r="I179" s="1"/>
      <c r="J179" s="1"/>
      <c r="K179" s="1"/>
      <c r="L179" s="1"/>
    </row>
    <row r="180" spans="7:12" x14ac:dyDescent="0.25">
      <c r="G180" s="1"/>
      <c r="H180" s="1"/>
      <c r="I180" s="1"/>
      <c r="J180" s="1"/>
      <c r="K180" s="1"/>
      <c r="L180" s="1"/>
    </row>
    <row r="181" spans="7:12" x14ac:dyDescent="0.25">
      <c r="G181" s="1"/>
      <c r="H181" s="1"/>
      <c r="I181" s="1"/>
      <c r="J181" s="1"/>
      <c r="K181" s="1"/>
      <c r="L181" s="1"/>
    </row>
    <row r="182" spans="7:12" x14ac:dyDescent="0.25">
      <c r="G182" s="1"/>
      <c r="H182" s="1"/>
      <c r="I182" s="1"/>
      <c r="J182" s="1"/>
      <c r="K182" s="1"/>
      <c r="L182" s="1"/>
    </row>
    <row r="183" spans="7:12" x14ac:dyDescent="0.25">
      <c r="G183" s="1"/>
      <c r="H183" s="1"/>
      <c r="I183" s="1"/>
      <c r="J183" s="1"/>
      <c r="K183" s="1"/>
      <c r="L183" s="1"/>
    </row>
    <row r="184" spans="7:12" x14ac:dyDescent="0.25">
      <c r="G184" s="1"/>
      <c r="H184" s="1"/>
      <c r="I184" s="1"/>
      <c r="J184" s="1"/>
      <c r="K184" s="1"/>
      <c r="L184" s="1"/>
    </row>
    <row r="185" spans="7:12" x14ac:dyDescent="0.25">
      <c r="G185" s="1"/>
      <c r="H185" s="1"/>
      <c r="I185" s="1"/>
      <c r="J185" s="1"/>
      <c r="K185" s="1"/>
      <c r="L185" s="1"/>
    </row>
    <row r="186" spans="7:12" x14ac:dyDescent="0.25">
      <c r="G186" s="1"/>
      <c r="H186" s="1"/>
      <c r="I186" s="1"/>
      <c r="J186" s="1"/>
      <c r="K186" s="1"/>
      <c r="L186" s="1"/>
    </row>
    <row r="187" spans="7:12" x14ac:dyDescent="0.25">
      <c r="G187" s="1"/>
      <c r="H187" s="1"/>
      <c r="I187" s="1"/>
      <c r="J187" s="1"/>
      <c r="K187" s="1"/>
      <c r="L187" s="1"/>
    </row>
    <row r="188" spans="7:12" x14ac:dyDescent="0.25">
      <c r="G188" s="1"/>
      <c r="H188" s="1"/>
      <c r="I188" s="1"/>
      <c r="J188" s="1"/>
      <c r="K188" s="1"/>
      <c r="L188" s="1"/>
    </row>
    <row r="189" spans="7:12" x14ac:dyDescent="0.25">
      <c r="G189" s="1"/>
      <c r="H189" s="1"/>
      <c r="I189" s="1"/>
      <c r="J189" s="1"/>
      <c r="K189" s="1"/>
      <c r="L189" s="1"/>
    </row>
    <row r="190" spans="7:12" x14ac:dyDescent="0.25">
      <c r="G190" s="1"/>
      <c r="H190" s="1"/>
      <c r="I190" s="1"/>
      <c r="J190" s="1"/>
      <c r="K190" s="1"/>
      <c r="L190" s="1"/>
    </row>
    <row r="191" spans="7:12" x14ac:dyDescent="0.25">
      <c r="G191" s="1"/>
      <c r="H191" s="1"/>
      <c r="I191" s="1"/>
      <c r="J191" s="1"/>
      <c r="K191" s="1"/>
      <c r="L191" s="1"/>
    </row>
    <row r="192" spans="7:12" x14ac:dyDescent="0.25">
      <c r="G192" s="1"/>
      <c r="H192" s="1"/>
      <c r="I192" s="1"/>
      <c r="J192" s="1"/>
      <c r="K192" s="1"/>
      <c r="L192" s="1"/>
    </row>
    <row r="193" spans="7:12" x14ac:dyDescent="0.25">
      <c r="G193" s="1"/>
      <c r="H193" s="1"/>
      <c r="I193" s="1"/>
      <c r="J193" s="1"/>
      <c r="K193" s="1"/>
      <c r="L193" s="1"/>
    </row>
    <row r="194" spans="7:12" x14ac:dyDescent="0.25">
      <c r="G194" s="1"/>
      <c r="H194" s="1"/>
      <c r="I194" s="1"/>
      <c r="J194" s="1"/>
      <c r="K194" s="1"/>
      <c r="L194" s="1"/>
    </row>
    <row r="195" spans="7:12" x14ac:dyDescent="0.25">
      <c r="G195" s="1"/>
      <c r="H195" s="1"/>
      <c r="I195" s="1"/>
      <c r="J195" s="1"/>
      <c r="K195" s="1"/>
      <c r="L195" s="1"/>
    </row>
    <row r="196" spans="7:12" x14ac:dyDescent="0.25">
      <c r="G196" s="1"/>
      <c r="H196" s="1"/>
      <c r="I196" s="1"/>
      <c r="J196" s="1"/>
      <c r="K196" s="1"/>
      <c r="L196" s="1"/>
    </row>
    <row r="197" spans="7:12" x14ac:dyDescent="0.25">
      <c r="G197" s="1"/>
      <c r="H197" s="1"/>
      <c r="I197" s="1"/>
      <c r="J197" s="1"/>
      <c r="K197" s="1"/>
      <c r="L197" s="1"/>
    </row>
    <row r="198" spans="7:12" x14ac:dyDescent="0.25">
      <c r="G198" s="1"/>
      <c r="H198" s="1"/>
      <c r="I198" s="1"/>
      <c r="J198" s="1"/>
      <c r="K198" s="1"/>
      <c r="L198" s="1"/>
    </row>
    <row r="199" spans="7:12" x14ac:dyDescent="0.25">
      <c r="G199" s="1"/>
      <c r="H199" s="1"/>
      <c r="I199" s="1"/>
      <c r="J199" s="1"/>
      <c r="K199" s="1"/>
      <c r="L199" s="1"/>
    </row>
    <row r="200" spans="7:12" x14ac:dyDescent="0.25">
      <c r="G200" s="1"/>
      <c r="H200" s="1"/>
      <c r="I200" s="1"/>
      <c r="J200" s="1"/>
      <c r="K200" s="1"/>
      <c r="L200" s="1"/>
    </row>
    <row r="201" spans="7:12" x14ac:dyDescent="0.25">
      <c r="G201" s="1"/>
      <c r="H201" s="1"/>
      <c r="I201" s="1"/>
      <c r="J201" s="1"/>
      <c r="K201" s="1"/>
      <c r="L201" s="1"/>
    </row>
    <row r="202" spans="7:12" x14ac:dyDescent="0.25">
      <c r="G202" s="1"/>
      <c r="H202" s="1"/>
      <c r="I202" s="1"/>
      <c r="J202" s="1"/>
      <c r="K202" s="1"/>
      <c r="L202" s="1"/>
    </row>
    <row r="203" spans="7:12" x14ac:dyDescent="0.25">
      <c r="G203" s="1"/>
      <c r="H203" s="1"/>
      <c r="I203" s="1"/>
      <c r="J203" s="1"/>
      <c r="K203" s="1"/>
      <c r="L203" s="1"/>
    </row>
    <row r="204" spans="7:12" x14ac:dyDescent="0.25">
      <c r="G204" s="1"/>
      <c r="H204" s="1"/>
      <c r="I204" s="1"/>
      <c r="J204" s="1"/>
      <c r="K204" s="1"/>
      <c r="L204" s="1"/>
    </row>
    <row r="205" spans="7:12" x14ac:dyDescent="0.25">
      <c r="G205" s="1"/>
      <c r="H205" s="1"/>
      <c r="I205" s="1"/>
      <c r="J205" s="1"/>
      <c r="K205" s="1"/>
      <c r="L205" s="1"/>
    </row>
    <row r="206" spans="7:12" x14ac:dyDescent="0.25">
      <c r="G206" s="1"/>
      <c r="H206" s="1"/>
      <c r="I206" s="1"/>
      <c r="J206" s="1"/>
      <c r="K206" s="1"/>
      <c r="L206" s="1"/>
    </row>
    <row r="207" spans="7:12" x14ac:dyDescent="0.25">
      <c r="G207" s="1"/>
      <c r="H207" s="1"/>
      <c r="I207" s="1"/>
      <c r="J207" s="1"/>
      <c r="K207" s="1"/>
      <c r="L207" s="1"/>
    </row>
    <row r="208" spans="7:12" x14ac:dyDescent="0.25">
      <c r="G208" s="1"/>
      <c r="H208" s="1"/>
      <c r="I208" s="1"/>
      <c r="J208" s="1"/>
      <c r="K208" s="1"/>
      <c r="L208" s="1"/>
    </row>
    <row r="209" spans="7:12" x14ac:dyDescent="0.25">
      <c r="G209" s="1"/>
      <c r="H209" s="1"/>
      <c r="I209" s="1"/>
      <c r="J209" s="1"/>
      <c r="K209" s="1"/>
      <c r="L209" s="1"/>
    </row>
    <row r="210" spans="7:12" x14ac:dyDescent="0.25">
      <c r="G210" s="1"/>
      <c r="H210" s="1"/>
      <c r="I210" s="1"/>
      <c r="J210" s="1"/>
      <c r="K210" s="1"/>
      <c r="L210" s="1"/>
    </row>
    <row r="211" spans="7:12" x14ac:dyDescent="0.25">
      <c r="G211" s="1"/>
      <c r="H211" s="1"/>
      <c r="I211" s="1"/>
      <c r="J211" s="1"/>
      <c r="K211" s="1"/>
      <c r="L211" s="1"/>
    </row>
    <row r="212" spans="7:12" x14ac:dyDescent="0.25">
      <c r="G212" s="1"/>
      <c r="H212" s="1"/>
      <c r="I212" s="1"/>
      <c r="J212" s="1"/>
      <c r="K212" s="1"/>
      <c r="L212" s="1"/>
    </row>
    <row r="213" spans="7:12" x14ac:dyDescent="0.25">
      <c r="G213" s="1"/>
      <c r="H213" s="1"/>
      <c r="I213" s="1"/>
      <c r="J213" s="1"/>
      <c r="K213" s="1"/>
      <c r="L213" s="1"/>
    </row>
    <row r="214" spans="7:12" x14ac:dyDescent="0.25">
      <c r="G214" s="1"/>
      <c r="H214" s="1"/>
      <c r="I214" s="1"/>
      <c r="J214" s="1"/>
      <c r="K214" s="1"/>
      <c r="L214" s="1"/>
    </row>
    <row r="215" spans="7:12" x14ac:dyDescent="0.25">
      <c r="G215" s="1"/>
      <c r="H215" s="1"/>
      <c r="I215" s="1"/>
      <c r="J215" s="1"/>
      <c r="K215" s="1"/>
      <c r="L215" s="1"/>
    </row>
    <row r="216" spans="7:12" x14ac:dyDescent="0.25">
      <c r="G216" s="1"/>
      <c r="H216" s="1"/>
      <c r="I216" s="1"/>
      <c r="J216" s="1"/>
      <c r="K216" s="1"/>
      <c r="L216" s="1"/>
    </row>
    <row r="217" spans="7:12" x14ac:dyDescent="0.25">
      <c r="G217" s="1"/>
      <c r="H217" s="1"/>
      <c r="I217" s="1"/>
      <c r="J217" s="1"/>
      <c r="K217" s="1"/>
      <c r="L217" s="1"/>
    </row>
    <row r="218" spans="7:12" x14ac:dyDescent="0.25">
      <c r="G218" s="1"/>
      <c r="H218" s="1"/>
      <c r="I218" s="1"/>
      <c r="J218" s="1"/>
      <c r="K218" s="1"/>
      <c r="L218" s="1"/>
    </row>
    <row r="219" spans="7:12" x14ac:dyDescent="0.25">
      <c r="G219" s="1"/>
      <c r="H219" s="1"/>
      <c r="I219" s="1"/>
      <c r="J219" s="1"/>
      <c r="K219" s="1"/>
      <c r="L219" s="1"/>
    </row>
    <row r="220" spans="7:12" x14ac:dyDescent="0.25">
      <c r="G220" s="1"/>
      <c r="H220" s="1"/>
      <c r="I220" s="1"/>
      <c r="J220" s="1"/>
      <c r="K220" s="1"/>
      <c r="L220" s="1"/>
    </row>
    <row r="221" spans="7:12" x14ac:dyDescent="0.25">
      <c r="G221" s="1"/>
      <c r="H221" s="1"/>
      <c r="I221" s="1"/>
      <c r="J221" s="1"/>
      <c r="K221" s="1"/>
      <c r="L221" s="1"/>
    </row>
    <row r="222" spans="7:12" x14ac:dyDescent="0.25">
      <c r="G222" s="1"/>
      <c r="H222" s="1"/>
      <c r="I222" s="1"/>
      <c r="J222" s="1"/>
      <c r="K222" s="1"/>
      <c r="L222" s="1"/>
    </row>
    <row r="223" spans="7:12" x14ac:dyDescent="0.25">
      <c r="G223" s="1"/>
      <c r="H223" s="1"/>
      <c r="I223" s="1"/>
      <c r="J223" s="1"/>
      <c r="K223" s="1"/>
      <c r="L223" s="1"/>
    </row>
    <row r="224" spans="7:12" x14ac:dyDescent="0.25">
      <c r="G224" s="1"/>
      <c r="H224" s="1"/>
      <c r="I224" s="1"/>
      <c r="J224" s="1"/>
      <c r="K224" s="1"/>
      <c r="L224" s="1"/>
    </row>
    <row r="225" spans="7:12" x14ac:dyDescent="0.25">
      <c r="G225" s="1"/>
      <c r="H225" s="1"/>
      <c r="I225" s="1"/>
      <c r="J225" s="1"/>
      <c r="K225" s="1"/>
      <c r="L225" s="1"/>
    </row>
    <row r="226" spans="7:12" x14ac:dyDescent="0.25">
      <c r="G226" s="1"/>
      <c r="H226" s="1"/>
      <c r="I226" s="1"/>
      <c r="J226" s="1"/>
      <c r="K226" s="1"/>
      <c r="L226" s="1"/>
    </row>
    <row r="227" spans="7:12" x14ac:dyDescent="0.25">
      <c r="G227" s="1"/>
      <c r="H227" s="1"/>
      <c r="I227" s="1"/>
      <c r="J227" s="1"/>
      <c r="K227" s="1"/>
      <c r="L227" s="1"/>
    </row>
    <row r="228" spans="7:12" x14ac:dyDescent="0.25">
      <c r="G228" s="1"/>
      <c r="H228" s="1"/>
      <c r="I228" s="1"/>
      <c r="J228" s="1"/>
      <c r="K228" s="1"/>
      <c r="L228" s="1"/>
    </row>
    <row r="229" spans="7:12" x14ac:dyDescent="0.25">
      <c r="G229" s="1"/>
      <c r="H229" s="1"/>
      <c r="I229" s="1"/>
      <c r="J229" s="1"/>
      <c r="K229" s="1"/>
      <c r="L229" s="1"/>
    </row>
    <row r="230" spans="7:12" x14ac:dyDescent="0.25">
      <c r="G230" s="1"/>
      <c r="H230" s="1"/>
      <c r="I230" s="1"/>
      <c r="J230" s="1"/>
      <c r="K230" s="1"/>
      <c r="L230" s="1"/>
    </row>
    <row r="231" spans="7:12" x14ac:dyDescent="0.25">
      <c r="G231" s="1"/>
      <c r="H231" s="1"/>
      <c r="I231" s="1"/>
      <c r="J231" s="1"/>
      <c r="K231" s="1"/>
      <c r="L231" s="1"/>
    </row>
    <row r="232" spans="7:12" x14ac:dyDescent="0.25">
      <c r="G232" s="1"/>
      <c r="H232" s="1"/>
      <c r="I232" s="1"/>
      <c r="J232" s="1"/>
      <c r="K232" s="1"/>
      <c r="L232" s="1"/>
    </row>
    <row r="233" spans="7:12" x14ac:dyDescent="0.25">
      <c r="G233" s="1"/>
      <c r="H233" s="1"/>
      <c r="I233" s="1"/>
      <c r="J233" s="1"/>
      <c r="K233" s="1"/>
      <c r="L233" s="1"/>
    </row>
    <row r="234" spans="7:12" x14ac:dyDescent="0.25">
      <c r="G234" s="1"/>
      <c r="H234" s="1"/>
      <c r="I234" s="1"/>
      <c r="J234" s="1"/>
      <c r="K234" s="1"/>
      <c r="L234" s="1"/>
    </row>
    <row r="235" spans="7:12" x14ac:dyDescent="0.25">
      <c r="G235" s="1"/>
      <c r="H235" s="1"/>
      <c r="I235" s="1"/>
      <c r="J235" s="1"/>
      <c r="K235" s="1"/>
      <c r="L235" s="1"/>
    </row>
    <row r="236" spans="7:12" x14ac:dyDescent="0.25">
      <c r="G236" s="1"/>
      <c r="H236" s="1"/>
      <c r="I236" s="1"/>
      <c r="J236" s="1"/>
      <c r="K236" s="1"/>
      <c r="L236" s="1"/>
    </row>
    <row r="237" spans="7:12" x14ac:dyDescent="0.25">
      <c r="G237" s="1"/>
      <c r="H237" s="1"/>
      <c r="I237" s="1"/>
      <c r="J237" s="1"/>
      <c r="K237" s="1"/>
      <c r="L237" s="1"/>
    </row>
    <row r="238" spans="7:12" x14ac:dyDescent="0.25">
      <c r="G238" s="1"/>
      <c r="H238" s="1"/>
      <c r="I238" s="1"/>
      <c r="J238" s="1"/>
      <c r="K238" s="1"/>
      <c r="L238" s="1"/>
    </row>
    <row r="239" spans="7:12" x14ac:dyDescent="0.25">
      <c r="G239" s="1"/>
      <c r="H239" s="1"/>
      <c r="I239" s="1"/>
      <c r="J239" s="1"/>
      <c r="K239" s="1"/>
      <c r="L239" s="1"/>
    </row>
    <row r="240" spans="7:12" x14ac:dyDescent="0.25">
      <c r="G240" s="1"/>
      <c r="H240" s="1"/>
      <c r="I240" s="1"/>
      <c r="J240" s="1"/>
      <c r="K240" s="1"/>
      <c r="L240" s="1"/>
    </row>
    <row r="241" spans="7:12" x14ac:dyDescent="0.25">
      <c r="G241" s="1"/>
      <c r="H241" s="1"/>
      <c r="I241" s="1"/>
      <c r="J241" s="1"/>
      <c r="K241" s="1"/>
      <c r="L241" s="1"/>
    </row>
    <row r="242" spans="7:12" x14ac:dyDescent="0.25">
      <c r="G242" s="1"/>
      <c r="H242" s="1"/>
      <c r="I242" s="1"/>
      <c r="J242" s="1"/>
      <c r="K242" s="1"/>
      <c r="L242" s="1"/>
    </row>
    <row r="243" spans="7:12" x14ac:dyDescent="0.25">
      <c r="G243" s="1"/>
      <c r="H243" s="1"/>
      <c r="I243" s="1"/>
      <c r="J243" s="1"/>
      <c r="K243" s="1"/>
      <c r="L243" s="1"/>
    </row>
    <row r="244" spans="7:12" x14ac:dyDescent="0.25">
      <c r="G244" s="1"/>
      <c r="H244" s="1"/>
      <c r="I244" s="1"/>
      <c r="J244" s="1"/>
      <c r="K244" s="1"/>
      <c r="L244" s="1"/>
    </row>
    <row r="245" spans="7:12" x14ac:dyDescent="0.25">
      <c r="G245" s="1"/>
      <c r="H245" s="1"/>
      <c r="I245" s="1"/>
      <c r="J245" s="1"/>
      <c r="K245" s="1"/>
      <c r="L245" s="1"/>
    </row>
    <row r="246" spans="7:12" x14ac:dyDescent="0.25">
      <c r="G246" s="1"/>
      <c r="H246" s="1"/>
      <c r="I246" s="1"/>
      <c r="J246" s="1"/>
      <c r="K246" s="1"/>
      <c r="L246" s="1"/>
    </row>
    <row r="247" spans="7:12" x14ac:dyDescent="0.25">
      <c r="G247" s="1"/>
      <c r="H247" s="1"/>
      <c r="I247" s="1"/>
      <c r="J247" s="1"/>
      <c r="K247" s="1"/>
      <c r="L247" s="1"/>
    </row>
    <row r="248" spans="7:12" x14ac:dyDescent="0.25">
      <c r="G248" s="1"/>
      <c r="H248" s="1"/>
      <c r="I248" s="1"/>
      <c r="J248" s="1"/>
      <c r="K248" s="1"/>
      <c r="L248" s="1"/>
    </row>
    <row r="249" spans="7:12" x14ac:dyDescent="0.25">
      <c r="G249" s="1"/>
      <c r="H249" s="1"/>
      <c r="I249" s="1"/>
      <c r="J249" s="1"/>
      <c r="K249" s="1"/>
      <c r="L249" s="1"/>
    </row>
    <row r="250" spans="7:12" x14ac:dyDescent="0.25">
      <c r="G250" s="1"/>
      <c r="H250" s="1"/>
      <c r="I250" s="1"/>
      <c r="J250" s="1"/>
      <c r="K250" s="1"/>
      <c r="L250" s="1"/>
    </row>
    <row r="251" spans="7:12" x14ac:dyDescent="0.25">
      <c r="G251" s="1"/>
      <c r="H251" s="1"/>
      <c r="I251" s="1"/>
      <c r="J251" s="1"/>
      <c r="K251" s="1"/>
      <c r="L251" s="1"/>
    </row>
    <row r="252" spans="7:12" x14ac:dyDescent="0.25">
      <c r="G252" s="1"/>
      <c r="H252" s="1"/>
      <c r="I252" s="1"/>
      <c r="J252" s="1"/>
      <c r="K252" s="1"/>
      <c r="L252" s="1"/>
    </row>
    <row r="253" spans="7:12" x14ac:dyDescent="0.25">
      <c r="G253" s="1"/>
      <c r="H253" s="1"/>
      <c r="I253" s="1"/>
      <c r="J253" s="1"/>
      <c r="K253" s="1"/>
      <c r="L253" s="1"/>
    </row>
    <row r="254" spans="7:12" x14ac:dyDescent="0.25">
      <c r="G254" s="1"/>
      <c r="H254" s="1"/>
      <c r="I254" s="1"/>
      <c r="J254" s="1"/>
      <c r="K254" s="1"/>
      <c r="L254" s="1"/>
    </row>
    <row r="255" spans="7:12" x14ac:dyDescent="0.25">
      <c r="G255" s="1"/>
      <c r="H255" s="1"/>
      <c r="I255" s="1"/>
      <c r="J255" s="1"/>
      <c r="K255" s="1"/>
      <c r="L255" s="1"/>
    </row>
    <row r="256" spans="7:12" x14ac:dyDescent="0.25">
      <c r="G256" s="1"/>
      <c r="H256" s="1"/>
      <c r="I256" s="1"/>
      <c r="J256" s="1"/>
      <c r="K256" s="1"/>
      <c r="L256" s="1"/>
    </row>
    <row r="257" spans="7:12" x14ac:dyDescent="0.25">
      <c r="G257" s="1"/>
      <c r="H257" s="1"/>
      <c r="I257" s="1"/>
      <c r="J257" s="1"/>
      <c r="K257" s="1"/>
      <c r="L257" s="1"/>
    </row>
    <row r="258" spans="7:12" x14ac:dyDescent="0.25">
      <c r="G258" s="1"/>
      <c r="H258" s="1"/>
      <c r="I258" s="1"/>
      <c r="J258" s="1"/>
      <c r="K258" s="1"/>
      <c r="L258" s="1"/>
    </row>
    <row r="259" spans="7:12" x14ac:dyDescent="0.25">
      <c r="G259" s="1"/>
      <c r="H259" s="1"/>
      <c r="I259" s="1"/>
      <c r="J259" s="1"/>
      <c r="K259" s="1"/>
      <c r="L259" s="1"/>
    </row>
    <row r="260" spans="7:12" x14ac:dyDescent="0.25">
      <c r="G260" s="1"/>
      <c r="H260" s="1"/>
      <c r="I260" s="1"/>
      <c r="J260" s="1"/>
      <c r="K260" s="1"/>
      <c r="L260" s="1"/>
    </row>
    <row r="261" spans="7:12" x14ac:dyDescent="0.25">
      <c r="G261" s="1"/>
      <c r="H261" s="1"/>
      <c r="I261" s="1"/>
      <c r="J261" s="1"/>
      <c r="K261" s="1"/>
      <c r="L261" s="1"/>
    </row>
    <row r="262" spans="7:12" x14ac:dyDescent="0.25">
      <c r="G262" s="1"/>
      <c r="H262" s="1"/>
      <c r="I262" s="1"/>
      <c r="J262" s="1"/>
      <c r="K262" s="1"/>
      <c r="L262" s="1"/>
    </row>
    <row r="263" spans="7:12" x14ac:dyDescent="0.25">
      <c r="G263" s="1"/>
      <c r="H263" s="1"/>
      <c r="I263" s="1"/>
      <c r="J263" s="1"/>
      <c r="K263" s="1"/>
      <c r="L263" s="1"/>
    </row>
    <row r="264" spans="7:12" x14ac:dyDescent="0.25">
      <c r="G264" s="1"/>
      <c r="H264" s="1"/>
      <c r="I264" s="1"/>
      <c r="J264" s="1"/>
      <c r="K264" s="1"/>
      <c r="L264" s="1"/>
    </row>
    <row r="265" spans="7:12" x14ac:dyDescent="0.25">
      <c r="G265" s="1"/>
      <c r="H265" s="1"/>
      <c r="I265" s="1"/>
      <c r="J265" s="1"/>
      <c r="K265" s="1"/>
      <c r="L265" s="1"/>
    </row>
    <row r="266" spans="7:12" x14ac:dyDescent="0.25">
      <c r="G266" s="1"/>
      <c r="H266" s="1"/>
      <c r="I266" s="1"/>
      <c r="J266" s="1"/>
      <c r="K266" s="1"/>
      <c r="L266" s="1"/>
    </row>
    <row r="267" spans="7:12" x14ac:dyDescent="0.25">
      <c r="G267" s="1"/>
      <c r="H267" s="1"/>
      <c r="I267" s="1"/>
      <c r="J267" s="1"/>
      <c r="K267" s="1"/>
      <c r="L267" s="1"/>
    </row>
    <row r="268" spans="7:12" x14ac:dyDescent="0.25">
      <c r="G268" s="1"/>
      <c r="H268" s="1"/>
      <c r="I268" s="1"/>
      <c r="J268" s="1"/>
      <c r="K268" s="1"/>
      <c r="L268" s="1"/>
    </row>
    <row r="269" spans="7:12" x14ac:dyDescent="0.25">
      <c r="G269" s="1"/>
      <c r="H269" s="1"/>
      <c r="I269" s="1"/>
      <c r="J269" s="1"/>
      <c r="K269" s="1"/>
      <c r="L269" s="1"/>
    </row>
    <row r="270" spans="7:12" x14ac:dyDescent="0.25">
      <c r="G270" s="1"/>
      <c r="H270" s="1"/>
      <c r="I270" s="1"/>
      <c r="J270" s="1"/>
      <c r="K270" s="1"/>
      <c r="L270" s="1"/>
    </row>
    <row r="271" spans="7:12" x14ac:dyDescent="0.25">
      <c r="G271" s="1"/>
      <c r="H271" s="1"/>
      <c r="I271" s="1"/>
      <c r="J271" s="1"/>
      <c r="K271" s="1"/>
      <c r="L271" s="1"/>
    </row>
    <row r="272" spans="7:12" x14ac:dyDescent="0.25">
      <c r="G272" s="1"/>
      <c r="H272" s="1"/>
      <c r="I272" s="1"/>
      <c r="J272" s="1"/>
      <c r="K272" s="1"/>
      <c r="L272" s="1"/>
    </row>
    <row r="273" spans="7:12" x14ac:dyDescent="0.25">
      <c r="G273" s="1"/>
      <c r="H273" s="1"/>
      <c r="I273" s="1"/>
      <c r="J273" s="1"/>
      <c r="K273" s="1"/>
      <c r="L273" s="1"/>
    </row>
    <row r="274" spans="7:12" x14ac:dyDescent="0.25">
      <c r="G274" s="1"/>
      <c r="H274" s="1"/>
      <c r="I274" s="1"/>
      <c r="J274" s="1"/>
      <c r="K274" s="1"/>
      <c r="L274" s="1"/>
    </row>
    <row r="275" spans="7:12" x14ac:dyDescent="0.25">
      <c r="G275" s="1"/>
      <c r="H275" s="1"/>
      <c r="I275" s="1"/>
      <c r="J275" s="1"/>
      <c r="K275" s="1"/>
      <c r="L275" s="1"/>
    </row>
    <row r="276" spans="7:12" x14ac:dyDescent="0.25">
      <c r="G276" s="1"/>
      <c r="H276" s="1"/>
      <c r="I276" s="1"/>
      <c r="J276" s="1"/>
      <c r="K276" s="1"/>
      <c r="L276" s="1"/>
    </row>
    <row r="277" spans="7:12" x14ac:dyDescent="0.25">
      <c r="G277" s="1"/>
      <c r="H277" s="1"/>
      <c r="I277" s="1"/>
      <c r="J277" s="1"/>
      <c r="K277" s="1"/>
      <c r="L277" s="1"/>
    </row>
    <row r="278" spans="7:12" x14ac:dyDescent="0.25">
      <c r="G278" s="1"/>
      <c r="H278" s="1"/>
      <c r="I278" s="1"/>
      <c r="J278" s="1"/>
      <c r="K278" s="1"/>
      <c r="L278" s="1"/>
    </row>
    <row r="279" spans="7:12" x14ac:dyDescent="0.25">
      <c r="G279" s="1"/>
      <c r="H279" s="1"/>
      <c r="I279" s="1"/>
      <c r="J279" s="1"/>
      <c r="K279" s="1"/>
      <c r="L279" s="1"/>
    </row>
    <row r="280" spans="7:12" x14ac:dyDescent="0.25">
      <c r="G280" s="1"/>
      <c r="H280" s="1"/>
      <c r="I280" s="1"/>
      <c r="J280" s="1"/>
      <c r="K280" s="1"/>
      <c r="L280" s="1"/>
    </row>
    <row r="281" spans="7:12" x14ac:dyDescent="0.25">
      <c r="G281" s="1"/>
      <c r="H281" s="1"/>
      <c r="I281" s="1"/>
      <c r="J281" s="1"/>
      <c r="K281" s="1"/>
      <c r="L281" s="1"/>
    </row>
    <row r="282" spans="7:12" x14ac:dyDescent="0.25">
      <c r="G282" s="1"/>
      <c r="H282" s="1"/>
      <c r="I282" s="1"/>
      <c r="J282" s="1"/>
      <c r="K282" s="1"/>
      <c r="L282" s="1"/>
    </row>
    <row r="283" spans="7:12" x14ac:dyDescent="0.25">
      <c r="G283" s="1"/>
      <c r="H283" s="1"/>
      <c r="I283" s="1"/>
      <c r="J283" s="1"/>
      <c r="K283" s="1"/>
      <c r="L283" s="1"/>
    </row>
    <row r="284" spans="7:12" x14ac:dyDescent="0.25">
      <c r="G284" s="1"/>
      <c r="H284" s="1"/>
      <c r="I284" s="1"/>
      <c r="J284" s="1"/>
      <c r="K284" s="1"/>
      <c r="L284" s="1"/>
    </row>
    <row r="285" spans="7:12" x14ac:dyDescent="0.25">
      <c r="G285" s="1"/>
      <c r="H285" s="1"/>
      <c r="I285" s="1"/>
      <c r="J285" s="1"/>
      <c r="K285" s="1"/>
      <c r="L285" s="1"/>
    </row>
    <row r="286" spans="7:12" x14ac:dyDescent="0.25">
      <c r="G286" s="1"/>
      <c r="H286" s="1"/>
      <c r="I286" s="1"/>
      <c r="J286" s="1"/>
      <c r="K286" s="1"/>
      <c r="L286" s="1"/>
    </row>
    <row r="287" spans="7:12" x14ac:dyDescent="0.25">
      <c r="G287" s="1"/>
      <c r="H287" s="1"/>
      <c r="I287" s="1"/>
      <c r="J287" s="1"/>
      <c r="K287" s="1"/>
      <c r="L287" s="1"/>
    </row>
    <row r="288" spans="7:12" x14ac:dyDescent="0.25">
      <c r="G288" s="1"/>
      <c r="H288" s="1"/>
      <c r="I288" s="1"/>
      <c r="J288" s="1"/>
      <c r="K288" s="1"/>
      <c r="L288" s="1"/>
    </row>
    <row r="289" spans="7:12" x14ac:dyDescent="0.25">
      <c r="G289" s="1"/>
      <c r="H289" s="1"/>
      <c r="I289" s="1"/>
      <c r="J289" s="1"/>
      <c r="K289" s="1"/>
      <c r="L289" s="1"/>
    </row>
    <row r="290" spans="7:12" x14ac:dyDescent="0.25">
      <c r="G290" s="1"/>
      <c r="H290" s="1"/>
      <c r="I290" s="1"/>
      <c r="J290" s="1"/>
      <c r="K290" s="1"/>
      <c r="L290" s="1"/>
    </row>
    <row r="291" spans="7:12" x14ac:dyDescent="0.25">
      <c r="G291" s="1"/>
      <c r="H291" s="1"/>
      <c r="I291" s="1"/>
      <c r="J291" s="1"/>
      <c r="K291" s="1"/>
      <c r="L291" s="1"/>
    </row>
    <row r="292" spans="7:12" x14ac:dyDescent="0.25">
      <c r="G292" s="1"/>
      <c r="H292" s="1"/>
      <c r="I292" s="1"/>
      <c r="J292" s="1"/>
      <c r="K292" s="1"/>
      <c r="L292" s="1"/>
    </row>
    <row r="293" spans="7:12" x14ac:dyDescent="0.25">
      <c r="G293" s="1"/>
      <c r="H293" s="1"/>
      <c r="I293" s="1"/>
      <c r="J293" s="1"/>
      <c r="K293" s="1"/>
      <c r="L293" s="1"/>
    </row>
    <row r="294" spans="7:12" x14ac:dyDescent="0.25">
      <c r="G294" s="1"/>
      <c r="H294" s="1"/>
      <c r="I294" s="1"/>
      <c r="J294" s="1"/>
      <c r="K294" s="1"/>
      <c r="L294" s="1"/>
    </row>
    <row r="295" spans="7:12" x14ac:dyDescent="0.25">
      <c r="G295" s="1"/>
      <c r="H295" s="1"/>
      <c r="I295" s="1"/>
      <c r="J295" s="1"/>
      <c r="K295" s="1"/>
      <c r="L295" s="1"/>
    </row>
    <row r="296" spans="7:12" x14ac:dyDescent="0.25">
      <c r="G296" s="1"/>
      <c r="H296" s="1"/>
      <c r="I296" s="1"/>
      <c r="J296" s="1"/>
      <c r="K296" s="1"/>
      <c r="L296" s="1"/>
    </row>
    <row r="297" spans="7:12" x14ac:dyDescent="0.25">
      <c r="G297" s="1"/>
      <c r="H297" s="1"/>
      <c r="I297" s="1"/>
      <c r="J297" s="1"/>
      <c r="K297" s="1"/>
      <c r="L297" s="1"/>
    </row>
    <row r="298" spans="7:12" x14ac:dyDescent="0.25">
      <c r="G298" s="1"/>
      <c r="H298" s="1"/>
      <c r="I298" s="1"/>
      <c r="J298" s="1"/>
      <c r="K298" s="1"/>
      <c r="L298" s="1"/>
    </row>
    <row r="299" spans="7:12" x14ac:dyDescent="0.25">
      <c r="G299" s="1"/>
      <c r="H299" s="1"/>
      <c r="I299" s="1"/>
      <c r="J299" s="1"/>
      <c r="K299" s="1"/>
      <c r="L299" s="1"/>
    </row>
    <row r="300" spans="7:12" x14ac:dyDescent="0.25">
      <c r="G300" s="1"/>
      <c r="H300" s="1"/>
      <c r="I300" s="1"/>
      <c r="J300" s="1"/>
      <c r="K300" s="1"/>
      <c r="L300" s="1"/>
    </row>
    <row r="301" spans="7:12" x14ac:dyDescent="0.25">
      <c r="G301" s="1"/>
      <c r="H301" s="1"/>
      <c r="I301" s="1"/>
      <c r="J301" s="1"/>
      <c r="K301" s="1"/>
      <c r="L301" s="1"/>
    </row>
    <row r="302" spans="7:12" x14ac:dyDescent="0.25">
      <c r="G302" s="1"/>
      <c r="H302" s="1"/>
      <c r="I302" s="1"/>
      <c r="J302" s="1"/>
      <c r="K302" s="1"/>
      <c r="L302" s="1"/>
    </row>
    <row r="303" spans="7:12" x14ac:dyDescent="0.25">
      <c r="G303" s="1"/>
      <c r="H303" s="1"/>
      <c r="I303" s="1"/>
      <c r="J303" s="1"/>
      <c r="K303" s="1"/>
      <c r="L303" s="1"/>
    </row>
    <row r="304" spans="7:12" x14ac:dyDescent="0.25">
      <c r="G304" s="1"/>
      <c r="H304" s="1"/>
      <c r="I304" s="1"/>
      <c r="J304" s="1"/>
      <c r="K304" s="1"/>
      <c r="L304" s="1"/>
    </row>
    <row r="305" spans="7:12" x14ac:dyDescent="0.25">
      <c r="G305" s="1"/>
      <c r="H305" s="1"/>
      <c r="I305" s="1"/>
      <c r="J305" s="1"/>
      <c r="K305" s="1"/>
      <c r="L305" s="1"/>
    </row>
    <row r="306" spans="7:12" x14ac:dyDescent="0.25">
      <c r="G306" s="1"/>
      <c r="H306" s="1"/>
      <c r="I306" s="1"/>
      <c r="J306" s="1"/>
      <c r="K306" s="1"/>
      <c r="L306" s="1"/>
    </row>
    <row r="307" spans="7:12" x14ac:dyDescent="0.25">
      <c r="G307" s="1"/>
      <c r="H307" s="1"/>
      <c r="I307" s="1"/>
      <c r="J307" s="1"/>
      <c r="K307" s="1"/>
      <c r="L307" s="1"/>
    </row>
    <row r="308" spans="7:12" x14ac:dyDescent="0.25">
      <c r="G308" s="1"/>
      <c r="H308" s="1"/>
      <c r="I308" s="1"/>
      <c r="J308" s="1"/>
      <c r="K308" s="1"/>
      <c r="L308" s="1"/>
    </row>
    <row r="309" spans="7:12" x14ac:dyDescent="0.25">
      <c r="G309" s="1"/>
      <c r="H309" s="1"/>
      <c r="I309" s="1"/>
      <c r="J309" s="1"/>
      <c r="K309" s="1"/>
      <c r="L309" s="1"/>
    </row>
    <row r="310" spans="7:12" x14ac:dyDescent="0.25">
      <c r="G310" s="1"/>
      <c r="H310" s="1"/>
      <c r="I310" s="1"/>
      <c r="J310" s="1"/>
      <c r="K310" s="1"/>
      <c r="L310" s="1"/>
    </row>
    <row r="311" spans="7:12" x14ac:dyDescent="0.25">
      <c r="G311" s="1"/>
      <c r="H311" s="1"/>
      <c r="I311" s="1"/>
      <c r="J311" s="1"/>
      <c r="K311" s="1"/>
      <c r="L311" s="1"/>
    </row>
    <row r="312" spans="7:12" x14ac:dyDescent="0.25">
      <c r="G312" s="1"/>
      <c r="H312" s="1"/>
      <c r="I312" s="1"/>
      <c r="J312" s="1"/>
      <c r="K312" s="1"/>
      <c r="L312" s="1"/>
    </row>
    <row r="313" spans="7:12" x14ac:dyDescent="0.25">
      <c r="G313" s="1"/>
      <c r="H313" s="1"/>
      <c r="I313" s="1"/>
      <c r="J313" s="1"/>
      <c r="K313" s="1"/>
      <c r="L313" s="1"/>
    </row>
    <row r="314" spans="7:12" x14ac:dyDescent="0.25">
      <c r="G314" s="1"/>
      <c r="H314" s="1"/>
      <c r="I314" s="1"/>
      <c r="J314" s="1"/>
      <c r="K314" s="1"/>
      <c r="L314" s="1"/>
    </row>
    <row r="315" spans="7:12" x14ac:dyDescent="0.25">
      <c r="G315" s="1"/>
      <c r="H315" s="1"/>
      <c r="I315" s="1"/>
      <c r="J315" s="1"/>
      <c r="K315" s="1"/>
      <c r="L315" s="1"/>
    </row>
    <row r="316" spans="7:12" x14ac:dyDescent="0.25">
      <c r="G316" s="1"/>
      <c r="H316" s="1"/>
      <c r="I316" s="1"/>
      <c r="J316" s="1"/>
      <c r="K316" s="1"/>
      <c r="L316" s="1"/>
    </row>
    <row r="317" spans="7:12" x14ac:dyDescent="0.25">
      <c r="G317" s="1"/>
      <c r="H317" s="1"/>
      <c r="I317" s="1"/>
      <c r="J317" s="1"/>
      <c r="K317" s="1"/>
      <c r="L317" s="1"/>
    </row>
    <row r="318" spans="7:12" x14ac:dyDescent="0.25">
      <c r="G318" s="1"/>
      <c r="H318" s="1"/>
      <c r="I318" s="1"/>
      <c r="J318" s="1"/>
      <c r="K318" s="1"/>
      <c r="L318" s="1"/>
    </row>
    <row r="319" spans="7:12" x14ac:dyDescent="0.25">
      <c r="G319" s="1"/>
      <c r="H319" s="1"/>
      <c r="I319" s="1"/>
      <c r="J319" s="1"/>
      <c r="K319" s="1"/>
      <c r="L319" s="1"/>
    </row>
    <row r="320" spans="7:12" x14ac:dyDescent="0.25">
      <c r="G320" s="1"/>
      <c r="H320" s="1"/>
      <c r="I320" s="1"/>
      <c r="J320" s="1"/>
      <c r="K320" s="1"/>
      <c r="L320" s="1"/>
    </row>
    <row r="321" spans="7:12" x14ac:dyDescent="0.25">
      <c r="G321" s="1"/>
      <c r="H321" s="1"/>
      <c r="I321" s="1"/>
      <c r="J321" s="1"/>
      <c r="K321" s="1"/>
      <c r="L321" s="1"/>
    </row>
    <row r="322" spans="7:12" x14ac:dyDescent="0.25">
      <c r="G322" s="1"/>
      <c r="H322" s="1"/>
      <c r="I322" s="1"/>
      <c r="J322" s="1"/>
      <c r="K322" s="1"/>
      <c r="L322" s="1"/>
    </row>
    <row r="323" spans="7:12" x14ac:dyDescent="0.25">
      <c r="G323" s="1"/>
      <c r="H323" s="1"/>
      <c r="I323" s="1"/>
      <c r="J323" s="1"/>
      <c r="K323" s="1"/>
      <c r="L323" s="1"/>
    </row>
    <row r="324" spans="7:12" x14ac:dyDescent="0.25">
      <c r="G324" s="1"/>
      <c r="H324" s="1"/>
      <c r="I324" s="1"/>
      <c r="J324" s="1"/>
      <c r="K324" s="1"/>
      <c r="L324" s="1"/>
    </row>
    <row r="325" spans="7:12" x14ac:dyDescent="0.25">
      <c r="G325" s="1"/>
      <c r="H325" s="1"/>
      <c r="I325" s="1"/>
      <c r="J325" s="1"/>
      <c r="K325" s="1"/>
      <c r="L325" s="1"/>
    </row>
    <row r="326" spans="7:12" x14ac:dyDescent="0.25">
      <c r="G326" s="1"/>
      <c r="H326" s="1"/>
      <c r="I326" s="1"/>
      <c r="J326" s="1"/>
      <c r="K326" s="1"/>
      <c r="L326" s="1"/>
    </row>
    <row r="327" spans="7:12" x14ac:dyDescent="0.25">
      <c r="G327" s="1"/>
      <c r="H327" s="1"/>
      <c r="I327" s="1"/>
      <c r="J327" s="1"/>
      <c r="K327" s="1"/>
      <c r="L327" s="1"/>
    </row>
    <row r="328" spans="7:12" x14ac:dyDescent="0.25">
      <c r="G328" s="1"/>
      <c r="H328" s="1"/>
      <c r="I328" s="1"/>
      <c r="J328" s="1"/>
      <c r="K328" s="1"/>
      <c r="L328" s="1"/>
    </row>
    <row r="329" spans="7:12" x14ac:dyDescent="0.25">
      <c r="G329" s="1"/>
      <c r="H329" s="1"/>
      <c r="I329" s="1"/>
      <c r="J329" s="1"/>
      <c r="K329" s="1"/>
      <c r="L329" s="1"/>
    </row>
    <row r="330" spans="7:12" x14ac:dyDescent="0.25">
      <c r="G330" s="1"/>
      <c r="H330" s="1"/>
      <c r="I330" s="1"/>
      <c r="J330" s="1"/>
      <c r="K330" s="1"/>
      <c r="L330" s="1"/>
    </row>
    <row r="331" spans="7:12" x14ac:dyDescent="0.25">
      <c r="G331" s="1"/>
      <c r="H331" s="1"/>
      <c r="I331" s="1"/>
      <c r="J331" s="1"/>
      <c r="K331" s="1"/>
      <c r="L331" s="1"/>
    </row>
    <row r="332" spans="7:12" x14ac:dyDescent="0.25">
      <c r="G332" s="1"/>
      <c r="H332" s="1"/>
      <c r="I332" s="1"/>
      <c r="J332" s="1"/>
      <c r="K332" s="1"/>
      <c r="L332" s="1"/>
    </row>
    <row r="333" spans="7:12" x14ac:dyDescent="0.25">
      <c r="G333" s="1"/>
      <c r="H333" s="1"/>
      <c r="I333" s="1"/>
      <c r="J333" s="1"/>
      <c r="K333" s="1"/>
      <c r="L333" s="1"/>
    </row>
    <row r="334" spans="7:12" x14ac:dyDescent="0.25">
      <c r="G334" s="1"/>
      <c r="H334" s="1"/>
      <c r="I334" s="1"/>
      <c r="J334" s="1"/>
      <c r="K334" s="1"/>
      <c r="L334" s="1"/>
    </row>
    <row r="335" spans="7:12" x14ac:dyDescent="0.25">
      <c r="G335" s="1"/>
      <c r="H335" s="1"/>
      <c r="I335" s="1"/>
      <c r="J335" s="1"/>
      <c r="K335" s="1"/>
      <c r="L335" s="1"/>
    </row>
    <row r="336" spans="7:12" x14ac:dyDescent="0.25">
      <c r="G336" s="1"/>
      <c r="H336" s="1"/>
      <c r="I336" s="1"/>
      <c r="J336" s="1"/>
      <c r="K336" s="1"/>
      <c r="L336" s="1"/>
    </row>
    <row r="337" spans="7:12" x14ac:dyDescent="0.25">
      <c r="G337" s="1"/>
      <c r="H337" s="1"/>
      <c r="I337" s="1"/>
      <c r="J337" s="1"/>
      <c r="K337" s="1"/>
      <c r="L337" s="1"/>
    </row>
    <row r="338" spans="7:12" x14ac:dyDescent="0.25">
      <c r="G338" s="1"/>
      <c r="H338" s="1"/>
      <c r="I338" s="1"/>
      <c r="J338" s="1"/>
      <c r="K338" s="1"/>
      <c r="L338" s="1"/>
    </row>
    <row r="339" spans="7:12" x14ac:dyDescent="0.25">
      <c r="G339" s="1"/>
      <c r="H339" s="1"/>
      <c r="I339" s="1"/>
      <c r="J339" s="1"/>
      <c r="K339" s="1"/>
      <c r="L339" s="1"/>
    </row>
    <row r="340" spans="7:12" x14ac:dyDescent="0.25">
      <c r="G340" s="1"/>
      <c r="H340" s="1"/>
      <c r="I340" s="1"/>
      <c r="J340" s="1"/>
      <c r="K340" s="1"/>
      <c r="L340" s="1"/>
    </row>
    <row r="341" spans="7:12" x14ac:dyDescent="0.25">
      <c r="G341" s="1"/>
      <c r="H341" s="1"/>
      <c r="I341" s="1"/>
      <c r="J341" s="1"/>
      <c r="K341" s="1"/>
      <c r="L341" s="1"/>
    </row>
    <row r="342" spans="7:12" x14ac:dyDescent="0.25">
      <c r="G342" s="1"/>
      <c r="H342" s="1"/>
      <c r="I342" s="1"/>
      <c r="J342" s="1"/>
      <c r="K342" s="1"/>
      <c r="L342" s="1"/>
    </row>
    <row r="343" spans="7:12" x14ac:dyDescent="0.25">
      <c r="G343" s="1"/>
      <c r="H343" s="1"/>
      <c r="I343" s="1"/>
      <c r="J343" s="1"/>
      <c r="K343" s="1"/>
      <c r="L343" s="1"/>
    </row>
    <row r="344" spans="7:12" x14ac:dyDescent="0.25">
      <c r="G344" s="1"/>
      <c r="H344" s="1"/>
      <c r="I344" s="1"/>
      <c r="J344" s="1"/>
      <c r="K344" s="1"/>
      <c r="L344" s="1"/>
    </row>
    <row r="345" spans="7:12" x14ac:dyDescent="0.25">
      <c r="G345" s="1"/>
      <c r="H345" s="1"/>
      <c r="I345" s="1"/>
      <c r="J345" s="1"/>
      <c r="K345" s="1"/>
      <c r="L345" s="1"/>
    </row>
    <row r="346" spans="7:12" x14ac:dyDescent="0.25">
      <c r="G346" s="1"/>
      <c r="H346" s="1"/>
      <c r="I346" s="1"/>
      <c r="J346" s="1"/>
      <c r="K346" s="1"/>
      <c r="L346" s="1"/>
    </row>
    <row r="347" spans="7:12" x14ac:dyDescent="0.25">
      <c r="G347" s="1"/>
      <c r="H347" s="1"/>
      <c r="I347" s="1"/>
      <c r="J347" s="1"/>
      <c r="K347" s="1"/>
      <c r="L347" s="1"/>
    </row>
    <row r="348" spans="7:12" x14ac:dyDescent="0.25">
      <c r="G348" s="1"/>
      <c r="H348" s="1"/>
      <c r="I348" s="1"/>
      <c r="J348" s="1"/>
      <c r="K348" s="1"/>
      <c r="L348" s="1"/>
    </row>
    <row r="349" spans="7:12" x14ac:dyDescent="0.25">
      <c r="G349" s="1"/>
      <c r="H349" s="1"/>
      <c r="I349" s="1"/>
      <c r="J349" s="1"/>
      <c r="K349" s="1"/>
      <c r="L349" s="1"/>
    </row>
    <row r="350" spans="7:12" x14ac:dyDescent="0.25">
      <c r="G350" s="1"/>
      <c r="H350" s="1"/>
      <c r="I350" s="1"/>
      <c r="J350" s="1"/>
      <c r="K350" s="1"/>
      <c r="L350" s="1"/>
    </row>
    <row r="351" spans="7:12" x14ac:dyDescent="0.25">
      <c r="G351" s="1"/>
      <c r="H351" s="1"/>
      <c r="I351" s="1"/>
      <c r="J351" s="1"/>
      <c r="K351" s="1"/>
      <c r="L351" s="1"/>
    </row>
    <row r="352" spans="7:12" x14ac:dyDescent="0.25">
      <c r="G352" s="1"/>
      <c r="H352" s="1"/>
      <c r="I352" s="1"/>
      <c r="J352" s="1"/>
      <c r="K352" s="1"/>
      <c r="L352" s="1"/>
    </row>
    <row r="353" spans="7:12" x14ac:dyDescent="0.25">
      <c r="G353" s="1"/>
      <c r="H353" s="1"/>
      <c r="I353" s="1"/>
      <c r="J353" s="1"/>
      <c r="K353" s="1"/>
      <c r="L353" s="1"/>
    </row>
    <row r="354" spans="7:12" x14ac:dyDescent="0.25">
      <c r="G354" s="1"/>
      <c r="H354" s="1"/>
      <c r="I354" s="1"/>
      <c r="J354" s="1"/>
      <c r="K354" s="1"/>
      <c r="L354" s="1"/>
    </row>
    <row r="355" spans="7:12" x14ac:dyDescent="0.25">
      <c r="G355" s="1"/>
      <c r="H355" s="1"/>
      <c r="I355" s="1"/>
      <c r="J355" s="1"/>
      <c r="K355" s="1"/>
      <c r="L355" s="1"/>
    </row>
    <row r="356" spans="7:12" x14ac:dyDescent="0.25">
      <c r="G356" s="1"/>
      <c r="H356" s="1"/>
      <c r="I356" s="1"/>
      <c r="J356" s="1"/>
      <c r="K356" s="1"/>
      <c r="L356" s="1"/>
    </row>
    <row r="357" spans="7:12" x14ac:dyDescent="0.25">
      <c r="G357" s="1"/>
      <c r="H357" s="1"/>
      <c r="I357" s="1"/>
      <c r="J357" s="1"/>
      <c r="K357" s="1"/>
      <c r="L357" s="1"/>
    </row>
    <row r="358" spans="7:12" x14ac:dyDescent="0.25">
      <c r="G358" s="1"/>
      <c r="H358" s="1"/>
      <c r="I358" s="1"/>
      <c r="J358" s="1"/>
      <c r="K358" s="1"/>
      <c r="L358" s="1"/>
    </row>
    <row r="359" spans="7:12" x14ac:dyDescent="0.25">
      <c r="G359" s="1"/>
      <c r="H359" s="1"/>
      <c r="I359" s="1"/>
      <c r="J359" s="1"/>
      <c r="K359" s="1"/>
      <c r="L359" s="1"/>
    </row>
    <row r="360" spans="7:12" x14ac:dyDescent="0.25">
      <c r="G360" s="1"/>
      <c r="H360" s="1"/>
      <c r="I360" s="1"/>
      <c r="J360" s="1"/>
      <c r="K360" s="1"/>
      <c r="L360" s="1"/>
    </row>
    <row r="361" spans="7:12" x14ac:dyDescent="0.25">
      <c r="G361" s="1"/>
      <c r="H361" s="1"/>
      <c r="I361" s="1"/>
      <c r="J361" s="1"/>
      <c r="K361" s="1"/>
      <c r="L361" s="1"/>
    </row>
    <row r="362" spans="7:12" x14ac:dyDescent="0.25">
      <c r="G362" s="1"/>
      <c r="H362" s="1"/>
      <c r="I362" s="1"/>
      <c r="J362" s="1"/>
      <c r="K362" s="1"/>
      <c r="L362" s="1"/>
    </row>
    <row r="363" spans="7:12" x14ac:dyDescent="0.25">
      <c r="G363" s="1"/>
      <c r="H363" s="1"/>
      <c r="I363" s="1"/>
      <c r="J363" s="1"/>
      <c r="K363" s="1"/>
      <c r="L363" s="1"/>
    </row>
    <row r="364" spans="7:12" x14ac:dyDescent="0.25">
      <c r="G364" s="1"/>
      <c r="H364" s="1"/>
      <c r="I364" s="1"/>
      <c r="J364" s="1"/>
      <c r="K364" s="1"/>
      <c r="L364" s="1"/>
    </row>
    <row r="365" spans="7:12" x14ac:dyDescent="0.25">
      <c r="G365" s="1"/>
      <c r="H365" s="1"/>
      <c r="I365" s="1"/>
      <c r="J365" s="1"/>
      <c r="K365" s="1"/>
      <c r="L365" s="1"/>
    </row>
    <row r="366" spans="7:12" x14ac:dyDescent="0.25">
      <c r="G366" s="1"/>
      <c r="H366" s="1"/>
      <c r="I366" s="1"/>
      <c r="J366" s="1"/>
      <c r="K366" s="1"/>
      <c r="L366" s="1"/>
    </row>
    <row r="367" spans="7:12" x14ac:dyDescent="0.25">
      <c r="G367" s="1"/>
      <c r="H367" s="1"/>
      <c r="I367" s="1"/>
      <c r="J367" s="1"/>
      <c r="K367" s="1"/>
      <c r="L367" s="1"/>
    </row>
    <row r="368" spans="7:12" x14ac:dyDescent="0.25">
      <c r="G368" s="1"/>
      <c r="H368" s="1"/>
      <c r="I368" s="1"/>
      <c r="J368" s="1"/>
      <c r="K368" s="1"/>
      <c r="L368" s="1"/>
    </row>
    <row r="369" spans="7:12" x14ac:dyDescent="0.25">
      <c r="G369" s="1"/>
      <c r="H369" s="1"/>
      <c r="I369" s="1"/>
      <c r="J369" s="1"/>
      <c r="K369" s="1"/>
      <c r="L369" s="1"/>
    </row>
    <row r="370" spans="7:12" x14ac:dyDescent="0.25">
      <c r="G370" s="1"/>
      <c r="H370" s="1"/>
      <c r="I370" s="1"/>
      <c r="J370" s="1"/>
      <c r="K370" s="1"/>
      <c r="L370" s="1"/>
    </row>
    <row r="371" spans="7:12" x14ac:dyDescent="0.25">
      <c r="G371" s="1"/>
      <c r="H371" s="1"/>
      <c r="I371" s="1"/>
      <c r="J371" s="1"/>
      <c r="K371" s="1"/>
      <c r="L371" s="1"/>
    </row>
    <row r="372" spans="7:12" x14ac:dyDescent="0.25">
      <c r="G372" s="1"/>
      <c r="H372" s="1"/>
      <c r="I372" s="1"/>
      <c r="J372" s="1"/>
      <c r="K372" s="1"/>
      <c r="L372" s="1"/>
    </row>
    <row r="373" spans="7:12" x14ac:dyDescent="0.25">
      <c r="G373" s="1"/>
      <c r="H373" s="1"/>
      <c r="I373" s="1"/>
      <c r="J373" s="1"/>
      <c r="K373" s="1"/>
      <c r="L373" s="1"/>
    </row>
    <row r="374" spans="7:12" x14ac:dyDescent="0.25">
      <c r="G374" s="1"/>
      <c r="H374" s="1"/>
      <c r="I374" s="1"/>
      <c r="J374" s="1"/>
      <c r="K374" s="1"/>
      <c r="L374" s="1"/>
    </row>
    <row r="375" spans="7:12" x14ac:dyDescent="0.25">
      <c r="G375" s="1"/>
      <c r="H375" s="1"/>
      <c r="I375" s="1"/>
      <c r="J375" s="1"/>
      <c r="K375" s="1"/>
      <c r="L375" s="1"/>
    </row>
    <row r="376" spans="7:12" x14ac:dyDescent="0.25">
      <c r="G376" s="1"/>
      <c r="H376" s="1"/>
      <c r="I376" s="1"/>
      <c r="J376" s="1"/>
      <c r="K376" s="1"/>
      <c r="L376" s="1"/>
    </row>
    <row r="377" spans="7:12" x14ac:dyDescent="0.25">
      <c r="G377" s="1"/>
      <c r="H377" s="1"/>
      <c r="I377" s="1"/>
      <c r="J377" s="1"/>
      <c r="K377" s="1"/>
      <c r="L377" s="1"/>
    </row>
    <row r="378" spans="7:12" x14ac:dyDescent="0.25">
      <c r="G378" s="1"/>
      <c r="H378" s="1"/>
      <c r="I378" s="1"/>
      <c r="J378" s="1"/>
      <c r="K378" s="1"/>
      <c r="L378" s="1"/>
    </row>
    <row r="379" spans="7:12" x14ac:dyDescent="0.25">
      <c r="G379" s="1"/>
      <c r="H379" s="1"/>
      <c r="I379" s="1"/>
      <c r="J379" s="1"/>
      <c r="K379" s="1"/>
      <c r="L379" s="1"/>
    </row>
    <row r="380" spans="7:12" x14ac:dyDescent="0.25">
      <c r="G380" s="1"/>
      <c r="H380" s="1"/>
      <c r="I380" s="1"/>
      <c r="J380" s="1"/>
      <c r="K380" s="1"/>
      <c r="L380" s="1"/>
    </row>
    <row r="381" spans="7:12" x14ac:dyDescent="0.25">
      <c r="G381" s="1"/>
      <c r="H381" s="1"/>
      <c r="I381" s="1"/>
      <c r="J381" s="1"/>
      <c r="K381" s="1"/>
      <c r="L381" s="1"/>
    </row>
    <row r="382" spans="7:12" x14ac:dyDescent="0.25">
      <c r="G382" s="1"/>
      <c r="H382" s="1"/>
      <c r="I382" s="1"/>
      <c r="J382" s="1"/>
      <c r="K382" s="1"/>
      <c r="L382" s="1"/>
    </row>
    <row r="383" spans="7:12" x14ac:dyDescent="0.25">
      <c r="G383" s="1"/>
      <c r="H383" s="1"/>
      <c r="I383" s="1"/>
      <c r="J383" s="1"/>
      <c r="K383" s="1"/>
      <c r="L383" s="1"/>
    </row>
    <row r="384" spans="7:12" x14ac:dyDescent="0.25">
      <c r="G384" s="1"/>
      <c r="H384" s="1"/>
      <c r="I384" s="1"/>
      <c r="J384" s="1"/>
      <c r="K384" s="1"/>
      <c r="L384" s="1"/>
    </row>
    <row r="385" spans="7:12" x14ac:dyDescent="0.25">
      <c r="G385" s="1"/>
      <c r="H385" s="1"/>
      <c r="I385" s="1"/>
      <c r="J385" s="1"/>
      <c r="K385" s="1"/>
      <c r="L385" s="1"/>
    </row>
    <row r="386" spans="7:12" x14ac:dyDescent="0.25">
      <c r="G386" s="1"/>
      <c r="H386" s="1"/>
      <c r="I386" s="1"/>
      <c r="J386" s="1"/>
      <c r="K386" s="1"/>
      <c r="L386" s="1"/>
    </row>
    <row r="387" spans="7:12" x14ac:dyDescent="0.25">
      <c r="G387" s="1"/>
      <c r="H387" s="1"/>
      <c r="I387" s="1"/>
      <c r="J387" s="1"/>
      <c r="K387" s="1"/>
      <c r="L387" s="1"/>
    </row>
    <row r="388" spans="7:12" x14ac:dyDescent="0.25">
      <c r="G388" s="1"/>
      <c r="H388" s="1"/>
      <c r="I388" s="1"/>
      <c r="J388" s="1"/>
      <c r="K388" s="1"/>
      <c r="L388" s="1"/>
    </row>
    <row r="389" spans="7:12" x14ac:dyDescent="0.25">
      <c r="G389" s="1"/>
      <c r="H389" s="1"/>
      <c r="I389" s="1"/>
      <c r="J389" s="1"/>
      <c r="K389" s="1"/>
      <c r="L389" s="1"/>
    </row>
    <row r="390" spans="7:12" x14ac:dyDescent="0.25">
      <c r="G390" s="1"/>
      <c r="H390" s="1"/>
      <c r="I390" s="1"/>
      <c r="J390" s="1"/>
      <c r="K390" s="1"/>
      <c r="L390" s="1"/>
    </row>
    <row r="391" spans="7:12" x14ac:dyDescent="0.25">
      <c r="G391" s="1"/>
      <c r="H391" s="1"/>
      <c r="I391" s="1"/>
      <c r="J391" s="1"/>
      <c r="K391" s="1"/>
      <c r="L391" s="1"/>
    </row>
    <row r="392" spans="7:12" x14ac:dyDescent="0.25">
      <c r="G392" s="1"/>
      <c r="H392" s="1"/>
      <c r="I392" s="1"/>
      <c r="J392" s="1"/>
      <c r="K392" s="1"/>
      <c r="L392" s="1"/>
    </row>
    <row r="393" spans="7:12" x14ac:dyDescent="0.25">
      <c r="G393" s="1"/>
      <c r="H393" s="1"/>
      <c r="I393" s="1"/>
      <c r="J393" s="1"/>
      <c r="K393" s="1"/>
      <c r="L393" s="1"/>
    </row>
    <row r="394" spans="7:12" x14ac:dyDescent="0.25">
      <c r="G394" s="1"/>
      <c r="H394" s="1"/>
      <c r="I394" s="1"/>
      <c r="J394" s="1"/>
      <c r="K394" s="1"/>
      <c r="L394" s="1"/>
    </row>
    <row r="395" spans="7:12" x14ac:dyDescent="0.25">
      <c r="G395" s="1"/>
      <c r="H395" s="1"/>
      <c r="I395" s="1"/>
      <c r="J395" s="1"/>
      <c r="K395" s="1"/>
      <c r="L395" s="1"/>
    </row>
    <row r="396" spans="7:12" x14ac:dyDescent="0.25">
      <c r="G396" s="1"/>
      <c r="H396" s="1"/>
      <c r="I396" s="1"/>
      <c r="J396" s="1"/>
      <c r="K396" s="1"/>
      <c r="L396" s="1"/>
    </row>
    <row r="397" spans="7:12" x14ac:dyDescent="0.25">
      <c r="G397" s="1"/>
      <c r="H397" s="1"/>
      <c r="I397" s="1"/>
      <c r="J397" s="1"/>
      <c r="K397" s="1"/>
      <c r="L397" s="1"/>
    </row>
    <row r="398" spans="7:12" x14ac:dyDescent="0.25">
      <c r="G398" s="1"/>
      <c r="H398" s="1"/>
      <c r="I398" s="1"/>
      <c r="J398" s="1"/>
      <c r="K398" s="1"/>
      <c r="L398" s="1"/>
    </row>
    <row r="399" spans="7:12" x14ac:dyDescent="0.25">
      <c r="G399" s="1"/>
      <c r="H399" s="1"/>
      <c r="I399" s="1"/>
      <c r="J399" s="1"/>
      <c r="K399" s="1"/>
      <c r="L399" s="1"/>
    </row>
    <row r="400" spans="7:12" x14ac:dyDescent="0.25">
      <c r="G400" s="1"/>
      <c r="H400" s="1"/>
      <c r="I400" s="1"/>
      <c r="J400" s="1"/>
      <c r="K400" s="1"/>
      <c r="L400" s="1"/>
    </row>
    <row r="401" spans="7:12" x14ac:dyDescent="0.25">
      <c r="G401" s="1"/>
      <c r="H401" s="1"/>
      <c r="I401" s="1"/>
      <c r="J401" s="1"/>
      <c r="K401" s="1"/>
      <c r="L401" s="1"/>
    </row>
    <row r="402" spans="7:12" x14ac:dyDescent="0.25">
      <c r="G402" s="1"/>
      <c r="H402" s="1"/>
      <c r="I402" s="1"/>
      <c r="J402" s="1"/>
      <c r="K402" s="1"/>
      <c r="L402" s="1"/>
    </row>
    <row r="403" spans="7:12" x14ac:dyDescent="0.25">
      <c r="G403" s="1"/>
      <c r="H403" s="1"/>
      <c r="I403" s="1"/>
      <c r="J403" s="1"/>
      <c r="K403" s="1"/>
      <c r="L403" s="1"/>
    </row>
    <row r="404" spans="7:12" x14ac:dyDescent="0.25">
      <c r="G404" s="1"/>
      <c r="H404" s="1"/>
      <c r="I404" s="1"/>
      <c r="J404" s="1"/>
      <c r="K404" s="1"/>
      <c r="L404" s="1"/>
    </row>
    <row r="405" spans="7:12" x14ac:dyDescent="0.25">
      <c r="G405" s="1"/>
      <c r="H405" s="1"/>
      <c r="I405" s="1"/>
      <c r="J405" s="1"/>
      <c r="K405" s="1"/>
      <c r="L405" s="1"/>
    </row>
    <row r="406" spans="7:12" x14ac:dyDescent="0.25">
      <c r="G406" s="1"/>
      <c r="H406" s="1"/>
      <c r="I406" s="1"/>
      <c r="J406" s="1"/>
      <c r="K406" s="1"/>
      <c r="L406" s="1"/>
    </row>
    <row r="407" spans="7:12" x14ac:dyDescent="0.25">
      <c r="G407" s="1"/>
      <c r="H407" s="1"/>
      <c r="I407" s="1"/>
      <c r="J407" s="1"/>
      <c r="K407" s="1"/>
      <c r="L407" s="1"/>
    </row>
    <row r="408" spans="7:12" x14ac:dyDescent="0.25">
      <c r="G408" s="1"/>
      <c r="H408" s="1"/>
      <c r="I408" s="1"/>
      <c r="J408" s="1"/>
      <c r="K408" s="1"/>
      <c r="L408" s="1"/>
    </row>
    <row r="409" spans="7:12" x14ac:dyDescent="0.25">
      <c r="G409" s="1"/>
      <c r="H409" s="1"/>
      <c r="I409" s="1"/>
      <c r="J409" s="1"/>
      <c r="K409" s="1"/>
      <c r="L409" s="1"/>
    </row>
    <row r="410" spans="7:12" x14ac:dyDescent="0.25">
      <c r="G410" s="1"/>
      <c r="H410" s="1"/>
      <c r="I410" s="1"/>
      <c r="J410" s="1"/>
      <c r="K410" s="1"/>
      <c r="L410" s="1"/>
    </row>
    <row r="411" spans="7:12" x14ac:dyDescent="0.25">
      <c r="G411" s="1"/>
      <c r="H411" s="1"/>
      <c r="I411" s="1"/>
      <c r="J411" s="1"/>
      <c r="K411" s="1"/>
      <c r="L411" s="1"/>
    </row>
    <row r="412" spans="7:12" x14ac:dyDescent="0.25">
      <c r="G412" s="1"/>
      <c r="H412" s="1"/>
      <c r="I412" s="1"/>
      <c r="J412" s="1"/>
      <c r="K412" s="1"/>
      <c r="L412" s="1"/>
    </row>
    <row r="413" spans="7:12" x14ac:dyDescent="0.25">
      <c r="G413" s="1"/>
      <c r="H413" s="1"/>
      <c r="I413" s="1"/>
      <c r="J413" s="1"/>
      <c r="K413" s="1"/>
      <c r="L413" s="1"/>
    </row>
    <row r="414" spans="7:12" x14ac:dyDescent="0.25">
      <c r="G414" s="1"/>
      <c r="H414" s="1"/>
      <c r="I414" s="1"/>
      <c r="J414" s="1"/>
      <c r="K414" s="1"/>
      <c r="L414" s="1"/>
    </row>
    <row r="415" spans="7:12" x14ac:dyDescent="0.25">
      <c r="G415" s="1"/>
      <c r="H415" s="1"/>
      <c r="I415" s="1"/>
      <c r="J415" s="1"/>
      <c r="K415" s="1"/>
      <c r="L415" s="1"/>
    </row>
    <row r="416" spans="7:12" x14ac:dyDescent="0.25">
      <c r="G416" s="1"/>
      <c r="H416" s="1"/>
      <c r="I416" s="1"/>
      <c r="J416" s="1"/>
      <c r="K416" s="1"/>
      <c r="L416" s="1"/>
    </row>
    <row r="417" spans="7:12" x14ac:dyDescent="0.25">
      <c r="G417" s="1"/>
      <c r="H417" s="1"/>
      <c r="I417" s="1"/>
      <c r="J417" s="1"/>
      <c r="K417" s="1"/>
      <c r="L417" s="1"/>
    </row>
    <row r="418" spans="7:12" x14ac:dyDescent="0.25">
      <c r="G418" s="1"/>
      <c r="H418" s="1"/>
      <c r="I418" s="1"/>
      <c r="J418" s="1"/>
      <c r="K418" s="1"/>
      <c r="L418" s="1"/>
    </row>
    <row r="419" spans="7:12" x14ac:dyDescent="0.25">
      <c r="G419" s="1"/>
      <c r="H419" s="1"/>
      <c r="I419" s="1"/>
      <c r="J419" s="1"/>
      <c r="K419" s="1"/>
      <c r="L419" s="1"/>
    </row>
    <row r="420" spans="7:12" x14ac:dyDescent="0.25">
      <c r="G420" s="1"/>
      <c r="H420" s="1"/>
      <c r="I420" s="1"/>
      <c r="J420" s="1"/>
      <c r="K420" s="1"/>
      <c r="L420" s="1"/>
    </row>
    <row r="421" spans="7:12" x14ac:dyDescent="0.25">
      <c r="G421" s="1"/>
      <c r="H421" s="1"/>
      <c r="I421" s="1"/>
      <c r="J421" s="1"/>
      <c r="K421" s="1"/>
      <c r="L421" s="1"/>
    </row>
    <row r="422" spans="7:12" x14ac:dyDescent="0.25">
      <c r="G422" s="1"/>
      <c r="H422" s="1"/>
      <c r="I422" s="1"/>
      <c r="J422" s="1"/>
      <c r="K422" s="1"/>
      <c r="L422" s="1"/>
    </row>
    <row r="423" spans="7:12" x14ac:dyDescent="0.25">
      <c r="G423" s="1"/>
      <c r="H423" s="1"/>
      <c r="I423" s="1"/>
      <c r="J423" s="1"/>
      <c r="K423" s="1"/>
      <c r="L423" s="1"/>
    </row>
    <row r="424" spans="7:12" x14ac:dyDescent="0.25">
      <c r="G424" s="1"/>
      <c r="H424" s="1"/>
      <c r="I424" s="1"/>
      <c r="J424" s="1"/>
      <c r="K424" s="1"/>
      <c r="L424" s="1"/>
    </row>
    <row r="425" spans="7:12" x14ac:dyDescent="0.25">
      <c r="G425" s="1"/>
      <c r="H425" s="1"/>
      <c r="I425" s="1"/>
      <c r="J425" s="1"/>
      <c r="K425" s="1"/>
      <c r="L425" s="1"/>
    </row>
    <row r="426" spans="7:12" x14ac:dyDescent="0.25">
      <c r="G426" s="1"/>
      <c r="H426" s="1"/>
      <c r="I426" s="1"/>
      <c r="J426" s="1"/>
      <c r="K426" s="1"/>
      <c r="L426" s="1"/>
    </row>
    <row r="427" spans="7:12" x14ac:dyDescent="0.25">
      <c r="G427" s="1"/>
      <c r="H427" s="1"/>
      <c r="I427" s="1"/>
      <c r="J427" s="1"/>
      <c r="K427" s="1"/>
      <c r="L427" s="1"/>
    </row>
    <row r="428" spans="7:12" x14ac:dyDescent="0.25">
      <c r="G428" s="1"/>
      <c r="H428" s="1"/>
      <c r="I428" s="1"/>
      <c r="J428" s="1"/>
      <c r="K428" s="1"/>
      <c r="L428" s="1"/>
    </row>
    <row r="429" spans="7:12" x14ac:dyDescent="0.25">
      <c r="G429" s="1"/>
      <c r="H429" s="1"/>
      <c r="I429" s="1"/>
      <c r="J429" s="1"/>
      <c r="K429" s="1"/>
      <c r="L429" s="1"/>
    </row>
    <row r="430" spans="7:12" x14ac:dyDescent="0.25">
      <c r="G430" s="1"/>
      <c r="H430" s="1"/>
      <c r="I430" s="1"/>
      <c r="J430" s="1"/>
      <c r="K430" s="1"/>
      <c r="L430" s="1"/>
    </row>
    <row r="431" spans="7:12" x14ac:dyDescent="0.25">
      <c r="G431" s="1"/>
      <c r="H431" s="1"/>
      <c r="I431" s="1"/>
      <c r="J431" s="1"/>
      <c r="K431" s="1"/>
      <c r="L431" s="1"/>
    </row>
    <row r="432" spans="7:12" x14ac:dyDescent="0.25">
      <c r="G432" s="1"/>
      <c r="H432" s="1"/>
      <c r="I432" s="1"/>
      <c r="J432" s="1"/>
      <c r="K432" s="1"/>
      <c r="L432" s="1"/>
    </row>
    <row r="433" spans="7:12" x14ac:dyDescent="0.25">
      <c r="G433" s="1"/>
      <c r="H433" s="1"/>
      <c r="I433" s="1"/>
      <c r="J433" s="1"/>
      <c r="K433" s="1"/>
      <c r="L433" s="1"/>
    </row>
    <row r="434" spans="7:12" x14ac:dyDescent="0.25">
      <c r="G434" s="1"/>
      <c r="H434" s="1"/>
      <c r="I434" s="1"/>
      <c r="J434" s="1"/>
      <c r="K434" s="1"/>
      <c r="L434" s="1"/>
    </row>
    <row r="435" spans="7:12" x14ac:dyDescent="0.25">
      <c r="G435" s="1"/>
      <c r="H435" s="1"/>
      <c r="I435" s="1"/>
      <c r="J435" s="1"/>
      <c r="K435" s="1"/>
      <c r="L435" s="1"/>
    </row>
    <row r="436" spans="7:12" x14ac:dyDescent="0.25">
      <c r="G436" s="1"/>
      <c r="H436" s="1"/>
      <c r="I436" s="1"/>
      <c r="J436" s="1"/>
      <c r="K436" s="1"/>
      <c r="L436" s="1"/>
    </row>
    <row r="437" spans="7:12" x14ac:dyDescent="0.25">
      <c r="G437" s="1"/>
      <c r="H437" s="1"/>
      <c r="I437" s="1"/>
      <c r="J437" s="1"/>
      <c r="K437" s="1"/>
      <c r="L437" s="1"/>
    </row>
    <row r="438" spans="7:12" x14ac:dyDescent="0.25">
      <c r="G438" s="1"/>
      <c r="H438" s="1"/>
      <c r="I438" s="1"/>
      <c r="J438" s="1"/>
      <c r="K438" s="1"/>
      <c r="L438" s="1"/>
    </row>
    <row r="439" spans="7:12" x14ac:dyDescent="0.25">
      <c r="G439" s="1"/>
      <c r="H439" s="1"/>
      <c r="I439" s="1"/>
      <c r="J439" s="1"/>
      <c r="K439" s="1"/>
      <c r="L439" s="1"/>
    </row>
    <row r="440" spans="7:12" x14ac:dyDescent="0.25">
      <c r="G440" s="1"/>
      <c r="H440" s="1"/>
      <c r="I440" s="1"/>
      <c r="J440" s="1"/>
      <c r="K440" s="1"/>
      <c r="L440" s="1"/>
    </row>
    <row r="441" spans="7:12" x14ac:dyDescent="0.25">
      <c r="G441" s="1"/>
      <c r="H441" s="1"/>
      <c r="I441" s="1"/>
      <c r="J441" s="1"/>
      <c r="K441" s="1"/>
      <c r="L441" s="1"/>
    </row>
    <row r="442" spans="7:12" x14ac:dyDescent="0.25">
      <c r="G442" s="1"/>
      <c r="H442" s="1"/>
      <c r="I442" s="1"/>
      <c r="J442" s="1"/>
      <c r="K442" s="1"/>
      <c r="L442" s="1"/>
    </row>
    <row r="443" spans="7:12" x14ac:dyDescent="0.25">
      <c r="G443" s="1"/>
      <c r="H443" s="1"/>
      <c r="I443" s="1"/>
      <c r="J443" s="1"/>
      <c r="K443" s="1"/>
      <c r="L443" s="1"/>
    </row>
    <row r="444" spans="7:12" x14ac:dyDescent="0.25">
      <c r="G444" s="1"/>
      <c r="H444" s="1"/>
      <c r="I444" s="1"/>
      <c r="J444" s="1"/>
      <c r="K444" s="1"/>
      <c r="L444" s="1"/>
    </row>
    <row r="445" spans="7:12" x14ac:dyDescent="0.25">
      <c r="G445" s="1"/>
      <c r="H445" s="1"/>
      <c r="I445" s="1"/>
      <c r="J445" s="1"/>
      <c r="K445" s="1"/>
      <c r="L445" s="1"/>
    </row>
    <row r="446" spans="7:12" x14ac:dyDescent="0.25">
      <c r="G446" s="1"/>
      <c r="H446" s="1"/>
      <c r="I446" s="1"/>
      <c r="J446" s="1"/>
      <c r="K446" s="1"/>
      <c r="L446" s="1"/>
    </row>
    <row r="447" spans="7:12" x14ac:dyDescent="0.25">
      <c r="G447" s="1"/>
      <c r="H447" s="1"/>
      <c r="I447" s="1"/>
      <c r="J447" s="1"/>
      <c r="K447" s="1"/>
      <c r="L447" s="1"/>
    </row>
    <row r="448" spans="7:12" x14ac:dyDescent="0.25">
      <c r="G448" s="1"/>
      <c r="H448" s="1"/>
      <c r="I448" s="1"/>
      <c r="J448" s="1"/>
      <c r="K448" s="1"/>
      <c r="L448" s="1"/>
    </row>
    <row r="449" spans="7:12" x14ac:dyDescent="0.25">
      <c r="G449" s="1"/>
      <c r="H449" s="1"/>
      <c r="I449" s="1"/>
      <c r="J449" s="1"/>
      <c r="K449" s="1"/>
      <c r="L449" s="1"/>
    </row>
    <row r="450" spans="7:12" x14ac:dyDescent="0.25">
      <c r="G450" s="1"/>
      <c r="H450" s="1"/>
      <c r="I450" s="1"/>
      <c r="J450" s="1"/>
      <c r="K450" s="1"/>
      <c r="L450" s="1"/>
    </row>
    <row r="451" spans="7:12" x14ac:dyDescent="0.25">
      <c r="G451" s="1"/>
      <c r="H451" s="1"/>
      <c r="I451" s="1"/>
      <c r="J451" s="1"/>
      <c r="K451" s="1"/>
      <c r="L451" s="1"/>
    </row>
    <row r="452" spans="7:12" x14ac:dyDescent="0.25">
      <c r="G452" s="1"/>
      <c r="H452" s="1"/>
      <c r="I452" s="1"/>
      <c r="J452" s="1"/>
      <c r="K452" s="1"/>
      <c r="L452" s="1"/>
    </row>
    <row r="453" spans="7:12" x14ac:dyDescent="0.25">
      <c r="G453" s="1"/>
      <c r="H453" s="1"/>
      <c r="I453" s="1"/>
      <c r="J453" s="1"/>
      <c r="K453" s="1"/>
      <c r="L453" s="1"/>
    </row>
    <row r="454" spans="7:12" x14ac:dyDescent="0.25">
      <c r="G454" s="1"/>
      <c r="H454" s="1"/>
      <c r="I454" s="1"/>
      <c r="J454" s="1"/>
      <c r="K454" s="1"/>
      <c r="L454" s="1"/>
    </row>
    <row r="455" spans="7:12" x14ac:dyDescent="0.25">
      <c r="G455" s="1"/>
      <c r="H455" s="1"/>
      <c r="I455" s="1"/>
      <c r="J455" s="1"/>
      <c r="K455" s="1"/>
      <c r="L455" s="1"/>
    </row>
    <row r="456" spans="7:12" x14ac:dyDescent="0.25">
      <c r="G456" s="1"/>
      <c r="H456" s="1"/>
      <c r="I456" s="1"/>
      <c r="J456" s="1"/>
      <c r="K456" s="1"/>
      <c r="L456" s="1"/>
    </row>
    <row r="457" spans="7:12" x14ac:dyDescent="0.25">
      <c r="G457" s="1"/>
      <c r="H457" s="1"/>
      <c r="I457" s="1"/>
      <c r="J457" s="1"/>
      <c r="K457" s="1"/>
      <c r="L457" s="1"/>
    </row>
    <row r="458" spans="7:12" x14ac:dyDescent="0.25">
      <c r="G458" s="1"/>
      <c r="H458" s="1"/>
      <c r="I458" s="1"/>
      <c r="J458" s="1"/>
      <c r="K458" s="1"/>
      <c r="L458" s="1"/>
    </row>
    <row r="459" spans="7:12" x14ac:dyDescent="0.25">
      <c r="G459" s="1"/>
      <c r="H459" s="1"/>
      <c r="I459" s="1"/>
      <c r="J459" s="1"/>
      <c r="K459" s="1"/>
      <c r="L459" s="1"/>
    </row>
    <row r="460" spans="7:12" x14ac:dyDescent="0.25">
      <c r="G460" s="1"/>
      <c r="H460" s="1"/>
      <c r="I460" s="1"/>
      <c r="J460" s="1"/>
      <c r="K460" s="1"/>
      <c r="L460" s="1"/>
    </row>
    <row r="461" spans="7:12" x14ac:dyDescent="0.25">
      <c r="G461" s="1"/>
      <c r="H461" s="1"/>
      <c r="I461" s="1"/>
      <c r="J461" s="1"/>
      <c r="K461" s="1"/>
      <c r="L461" s="1"/>
    </row>
    <row r="462" spans="7:12" x14ac:dyDescent="0.25">
      <c r="G462" s="1"/>
      <c r="H462" s="1"/>
      <c r="I462" s="1"/>
      <c r="J462" s="1"/>
      <c r="K462" s="1"/>
      <c r="L462" s="1"/>
    </row>
    <row r="463" spans="7:12" x14ac:dyDescent="0.25">
      <c r="G463" s="1"/>
      <c r="H463" s="1"/>
      <c r="I463" s="1"/>
      <c r="J463" s="1"/>
      <c r="K463" s="1"/>
      <c r="L463" s="1"/>
    </row>
    <row r="464" spans="7:12" x14ac:dyDescent="0.25">
      <c r="G464" s="1"/>
      <c r="H464" s="1"/>
      <c r="I464" s="1"/>
      <c r="J464" s="1"/>
      <c r="K464" s="1"/>
      <c r="L464" s="1"/>
    </row>
    <row r="465" spans="7:12" x14ac:dyDescent="0.25">
      <c r="G465" s="1"/>
      <c r="H465" s="1"/>
      <c r="I465" s="1"/>
      <c r="J465" s="1"/>
      <c r="K465" s="1"/>
      <c r="L465" s="1"/>
    </row>
    <row r="466" spans="7:12" x14ac:dyDescent="0.25">
      <c r="G466" s="1"/>
      <c r="H466" s="1"/>
      <c r="I466" s="1"/>
      <c r="J466" s="1"/>
      <c r="K466" s="1"/>
      <c r="L466" s="1"/>
    </row>
    <row r="467" spans="7:12" x14ac:dyDescent="0.25">
      <c r="G467" s="1"/>
      <c r="H467" s="1"/>
      <c r="I467" s="1"/>
      <c r="J467" s="1"/>
      <c r="K467" s="1"/>
      <c r="L467" s="1"/>
    </row>
    <row r="468" spans="7:12" x14ac:dyDescent="0.25">
      <c r="G468" s="1"/>
      <c r="H468" s="1"/>
      <c r="I468" s="1"/>
      <c r="J468" s="1"/>
      <c r="K468" s="1"/>
      <c r="L468" s="1"/>
    </row>
    <row r="469" spans="7:12" x14ac:dyDescent="0.25">
      <c r="G469" s="1"/>
      <c r="H469" s="1"/>
      <c r="I469" s="1"/>
      <c r="J469" s="1"/>
      <c r="K469" s="1"/>
      <c r="L469" s="1"/>
    </row>
    <row r="470" spans="7:12" x14ac:dyDescent="0.25">
      <c r="G470" s="1"/>
      <c r="H470" s="1"/>
      <c r="I470" s="1"/>
      <c r="J470" s="1"/>
      <c r="K470" s="1"/>
      <c r="L470" s="1"/>
    </row>
    <row r="471" spans="7:12" x14ac:dyDescent="0.25">
      <c r="G471" s="1"/>
      <c r="H471" s="1"/>
      <c r="I471" s="1"/>
      <c r="J471" s="1"/>
      <c r="K471" s="1"/>
      <c r="L471" s="1"/>
    </row>
    <row r="472" spans="7:12" x14ac:dyDescent="0.25">
      <c r="G472" s="1"/>
      <c r="H472" s="1"/>
      <c r="I472" s="1"/>
      <c r="J472" s="1"/>
      <c r="K472" s="1"/>
      <c r="L472" s="1"/>
    </row>
    <row r="473" spans="7:12" x14ac:dyDescent="0.25">
      <c r="G473" s="1"/>
      <c r="H473" s="1"/>
      <c r="I473" s="1"/>
      <c r="J473" s="1"/>
      <c r="K473" s="1"/>
      <c r="L473" s="1"/>
    </row>
    <row r="474" spans="7:12" x14ac:dyDescent="0.25">
      <c r="G474" s="1"/>
      <c r="H474" s="1"/>
      <c r="I474" s="1"/>
      <c r="J474" s="1"/>
      <c r="K474" s="1"/>
      <c r="L474" s="1"/>
    </row>
    <row r="475" spans="7:12" x14ac:dyDescent="0.25">
      <c r="G475" s="1"/>
      <c r="H475" s="1"/>
      <c r="I475" s="1"/>
      <c r="J475" s="1"/>
      <c r="K475" s="1"/>
      <c r="L475" s="1"/>
    </row>
    <row r="476" spans="7:12" x14ac:dyDescent="0.25">
      <c r="G476" s="1"/>
      <c r="H476" s="1"/>
      <c r="I476" s="1"/>
      <c r="J476" s="1"/>
      <c r="K476" s="1"/>
      <c r="L476" s="1"/>
    </row>
    <row r="477" spans="7:12" x14ac:dyDescent="0.25">
      <c r="G477" s="1"/>
      <c r="H477" s="1"/>
      <c r="I477" s="1"/>
      <c r="J477" s="1"/>
      <c r="K477" s="1"/>
      <c r="L477" s="1"/>
    </row>
    <row r="478" spans="7:12" x14ac:dyDescent="0.25">
      <c r="G478" s="1"/>
      <c r="H478" s="1"/>
      <c r="I478" s="1"/>
      <c r="J478" s="1"/>
      <c r="K478" s="1"/>
      <c r="L478" s="1"/>
    </row>
    <row r="479" spans="7:12" x14ac:dyDescent="0.25">
      <c r="G479" s="1"/>
      <c r="H479" s="1"/>
      <c r="I479" s="1"/>
      <c r="J479" s="1"/>
      <c r="K479" s="1"/>
      <c r="L479" s="1"/>
    </row>
    <row r="480" spans="7:12" x14ac:dyDescent="0.25">
      <c r="G480" s="1"/>
      <c r="H480" s="1"/>
      <c r="I480" s="1"/>
      <c r="J480" s="1"/>
      <c r="K480" s="1"/>
      <c r="L480" s="1"/>
    </row>
    <row r="481" spans="7:12" x14ac:dyDescent="0.25">
      <c r="G481" s="1"/>
      <c r="H481" s="1"/>
      <c r="I481" s="1"/>
      <c r="J481" s="1"/>
      <c r="K481" s="1"/>
      <c r="L481" s="1"/>
    </row>
    <row r="482" spans="7:12" x14ac:dyDescent="0.25">
      <c r="G482" s="1"/>
      <c r="H482" s="1"/>
      <c r="I482" s="1"/>
      <c r="J482" s="1"/>
      <c r="K482" s="1"/>
      <c r="L482" s="1"/>
    </row>
    <row r="483" spans="7:12" x14ac:dyDescent="0.25">
      <c r="G483" s="1"/>
      <c r="H483" s="1"/>
      <c r="I483" s="1"/>
      <c r="J483" s="1"/>
      <c r="K483" s="1"/>
      <c r="L483" s="1"/>
    </row>
    <row r="484" spans="7:12" x14ac:dyDescent="0.25">
      <c r="G484" s="1"/>
      <c r="H484" s="1"/>
      <c r="I484" s="1"/>
      <c r="J484" s="1"/>
      <c r="K484" s="1"/>
      <c r="L484" s="1"/>
    </row>
    <row r="485" spans="7:12" x14ac:dyDescent="0.25">
      <c r="G485" s="1"/>
      <c r="H485" s="1"/>
      <c r="I485" s="1"/>
      <c r="J485" s="1"/>
      <c r="K485" s="1"/>
      <c r="L485" s="1"/>
    </row>
    <row r="486" spans="7:12" x14ac:dyDescent="0.25">
      <c r="G486" s="1"/>
      <c r="H486" s="1"/>
      <c r="I486" s="1"/>
      <c r="J486" s="1"/>
      <c r="K486" s="1"/>
      <c r="L486" s="1"/>
    </row>
    <row r="487" spans="7:12" x14ac:dyDescent="0.25">
      <c r="G487" s="1"/>
      <c r="H487" s="1"/>
      <c r="I487" s="1"/>
      <c r="J487" s="1"/>
      <c r="K487" s="1"/>
      <c r="L487" s="1"/>
    </row>
    <row r="488" spans="7:12" x14ac:dyDescent="0.25">
      <c r="G488" s="1"/>
      <c r="H488" s="1"/>
      <c r="I488" s="1"/>
      <c r="J488" s="1"/>
      <c r="K488" s="1"/>
      <c r="L488" s="1"/>
    </row>
    <row r="489" spans="7:12" x14ac:dyDescent="0.25">
      <c r="G489" s="1"/>
      <c r="H489" s="1"/>
      <c r="I489" s="1"/>
      <c r="J489" s="1"/>
      <c r="K489" s="1"/>
      <c r="L489" s="1"/>
    </row>
    <row r="490" spans="7:12" x14ac:dyDescent="0.25">
      <c r="G490" s="1"/>
      <c r="H490" s="1"/>
      <c r="I490" s="1"/>
      <c r="J490" s="1"/>
      <c r="K490" s="1"/>
      <c r="L490" s="1"/>
    </row>
    <row r="491" spans="7:12" x14ac:dyDescent="0.25">
      <c r="G491" s="1"/>
      <c r="H491" s="1"/>
      <c r="I491" s="1"/>
      <c r="J491" s="1"/>
      <c r="K491" s="1"/>
      <c r="L491" s="1"/>
    </row>
    <row r="492" spans="7:12" x14ac:dyDescent="0.25">
      <c r="G492" s="1"/>
      <c r="H492" s="1"/>
      <c r="I492" s="1"/>
      <c r="J492" s="1"/>
      <c r="K492" s="1"/>
      <c r="L492" s="1"/>
    </row>
    <row r="493" spans="7:12" x14ac:dyDescent="0.25">
      <c r="G493" s="1"/>
      <c r="H493" s="1"/>
      <c r="I493" s="1"/>
      <c r="J493" s="1"/>
      <c r="K493" s="1"/>
      <c r="L493" s="1"/>
    </row>
    <row r="494" spans="7:12" x14ac:dyDescent="0.25">
      <c r="G494" s="1"/>
      <c r="H494" s="1"/>
      <c r="I494" s="1"/>
      <c r="J494" s="1"/>
      <c r="K494" s="1"/>
      <c r="L494" s="1"/>
    </row>
    <row r="495" spans="7:12" x14ac:dyDescent="0.25">
      <c r="G495" s="1"/>
      <c r="H495" s="1"/>
      <c r="I495" s="1"/>
      <c r="J495" s="1"/>
      <c r="K495" s="1"/>
      <c r="L495" s="1"/>
    </row>
    <row r="496" spans="7:12" x14ac:dyDescent="0.25">
      <c r="G496" s="1"/>
      <c r="H496" s="1"/>
      <c r="I496" s="1"/>
      <c r="J496" s="1"/>
      <c r="K496" s="1"/>
      <c r="L496" s="1"/>
    </row>
    <row r="497" spans="7:12" x14ac:dyDescent="0.25">
      <c r="G497" s="1"/>
      <c r="H497" s="1"/>
      <c r="I497" s="1"/>
      <c r="J497" s="1"/>
      <c r="K497" s="1"/>
      <c r="L497" s="1"/>
    </row>
    <row r="498" spans="7:12" x14ac:dyDescent="0.25">
      <c r="G498" s="1"/>
      <c r="H498" s="1"/>
      <c r="I498" s="1"/>
      <c r="J498" s="1"/>
      <c r="K498" s="1"/>
      <c r="L498" s="1"/>
    </row>
    <row r="499" spans="7:12" x14ac:dyDescent="0.25">
      <c r="G499" s="1"/>
      <c r="H499" s="1"/>
      <c r="I499" s="1"/>
      <c r="J499" s="1"/>
      <c r="K499" s="1"/>
      <c r="L499" s="1"/>
    </row>
    <row r="500" spans="7:12" x14ac:dyDescent="0.25">
      <c r="G500" s="1"/>
      <c r="H500" s="1"/>
      <c r="I500" s="1"/>
      <c r="J500" s="1"/>
      <c r="K500" s="1"/>
      <c r="L500" s="1"/>
    </row>
    <row r="501" spans="7:12" x14ac:dyDescent="0.25">
      <c r="G501" s="1"/>
      <c r="H501" s="1"/>
      <c r="I501" s="1"/>
      <c r="J501" s="1"/>
      <c r="K501" s="1"/>
      <c r="L501" s="1"/>
    </row>
    <row r="502" spans="7:12" x14ac:dyDescent="0.25">
      <c r="G502" s="1"/>
      <c r="H502" s="1"/>
      <c r="I502" s="1"/>
      <c r="J502" s="1"/>
      <c r="K502" s="1"/>
      <c r="L502" s="1"/>
    </row>
    <row r="503" spans="7:12" x14ac:dyDescent="0.25">
      <c r="G503" s="1"/>
      <c r="H503" s="1"/>
      <c r="I503" s="1"/>
      <c r="J503" s="1"/>
      <c r="K503" s="1"/>
      <c r="L503" s="1"/>
    </row>
    <row r="504" spans="7:12" x14ac:dyDescent="0.25">
      <c r="G504" s="1"/>
      <c r="H504" s="1"/>
      <c r="I504" s="1"/>
      <c r="J504" s="1"/>
      <c r="K504" s="1"/>
      <c r="L504" s="1"/>
    </row>
    <row r="505" spans="7:12" x14ac:dyDescent="0.25">
      <c r="G505" s="1"/>
      <c r="H505" s="1"/>
      <c r="I505" s="1"/>
      <c r="J505" s="1"/>
      <c r="K505" s="1"/>
      <c r="L505" s="1"/>
    </row>
    <row r="506" spans="7:12" x14ac:dyDescent="0.25">
      <c r="G506" s="1"/>
      <c r="H506" s="1"/>
      <c r="I506" s="1"/>
      <c r="J506" s="1"/>
      <c r="K506" s="1"/>
      <c r="L506" s="1"/>
    </row>
    <row r="507" spans="7:12" x14ac:dyDescent="0.25">
      <c r="G507" s="1"/>
      <c r="H507" s="1"/>
      <c r="I507" s="1"/>
      <c r="J507" s="1"/>
      <c r="K507" s="1"/>
      <c r="L507" s="1"/>
    </row>
    <row r="508" spans="7:12" x14ac:dyDescent="0.25">
      <c r="G508" s="1"/>
      <c r="H508" s="1"/>
      <c r="I508" s="1"/>
      <c r="J508" s="1"/>
      <c r="K508" s="1"/>
      <c r="L508" s="1"/>
    </row>
    <row r="509" spans="7:12" x14ac:dyDescent="0.25">
      <c r="G509" s="1"/>
      <c r="H509" s="1"/>
      <c r="I509" s="1"/>
      <c r="J509" s="1"/>
      <c r="K509" s="1"/>
      <c r="L509" s="1"/>
    </row>
    <row r="510" spans="7:12" x14ac:dyDescent="0.25">
      <c r="G510" s="1"/>
      <c r="H510" s="1"/>
      <c r="I510" s="1"/>
      <c r="J510" s="1"/>
      <c r="K510" s="1"/>
      <c r="L510" s="1"/>
    </row>
    <row r="511" spans="7:12" x14ac:dyDescent="0.25">
      <c r="G511" s="1"/>
      <c r="H511" s="1"/>
      <c r="I511" s="1"/>
      <c r="J511" s="1"/>
      <c r="K511" s="1"/>
      <c r="L511" s="1"/>
    </row>
    <row r="512" spans="7:12" x14ac:dyDescent="0.25">
      <c r="G512" s="1"/>
      <c r="H512" s="1"/>
      <c r="I512" s="1"/>
      <c r="J512" s="1"/>
      <c r="K512" s="1"/>
      <c r="L512" s="1"/>
    </row>
    <row r="513" spans="7:12" x14ac:dyDescent="0.25">
      <c r="G513" s="1"/>
      <c r="H513" s="1"/>
      <c r="I513" s="1"/>
      <c r="J513" s="1"/>
      <c r="K513" s="1"/>
      <c r="L513" s="1"/>
    </row>
    <row r="514" spans="7:12" x14ac:dyDescent="0.25">
      <c r="G514" s="1"/>
      <c r="H514" s="1"/>
      <c r="I514" s="1"/>
      <c r="J514" s="1"/>
      <c r="K514" s="1"/>
      <c r="L514" s="1"/>
    </row>
    <row r="515" spans="7:12" x14ac:dyDescent="0.25">
      <c r="G515" s="1"/>
      <c r="H515" s="1"/>
      <c r="I515" s="1"/>
      <c r="J515" s="1"/>
      <c r="K515" s="1"/>
      <c r="L515" s="1"/>
    </row>
    <row r="516" spans="7:12" x14ac:dyDescent="0.25">
      <c r="G516" s="1"/>
      <c r="H516" s="1"/>
      <c r="I516" s="1"/>
      <c r="J516" s="1"/>
      <c r="K516" s="1"/>
      <c r="L516" s="1"/>
    </row>
    <row r="517" spans="7:12" x14ac:dyDescent="0.25">
      <c r="G517" s="1"/>
      <c r="H517" s="1"/>
      <c r="I517" s="1"/>
      <c r="J517" s="1"/>
      <c r="K517" s="1"/>
      <c r="L517" s="1"/>
    </row>
    <row r="518" spans="7:12" x14ac:dyDescent="0.25">
      <c r="G518" s="1"/>
      <c r="H518" s="1"/>
      <c r="I518" s="1"/>
      <c r="J518" s="1"/>
      <c r="K518" s="1"/>
      <c r="L518" s="1"/>
    </row>
    <row r="519" spans="7:12" x14ac:dyDescent="0.25">
      <c r="G519" s="1"/>
      <c r="H519" s="1"/>
      <c r="I519" s="1"/>
      <c r="J519" s="1"/>
      <c r="K519" s="1"/>
      <c r="L519" s="1"/>
    </row>
    <row r="520" spans="7:12" x14ac:dyDescent="0.25">
      <c r="G520" s="1"/>
      <c r="H520" s="1"/>
      <c r="I520" s="1"/>
      <c r="J520" s="1"/>
      <c r="K520" s="1"/>
      <c r="L520" s="1"/>
    </row>
    <row r="521" spans="7:12" x14ac:dyDescent="0.25">
      <c r="G521" s="1"/>
      <c r="H521" s="1"/>
      <c r="I521" s="1"/>
      <c r="J521" s="1"/>
      <c r="K521" s="1"/>
      <c r="L521" s="1"/>
    </row>
    <row r="522" spans="7:12" x14ac:dyDescent="0.25">
      <c r="G522" s="1"/>
      <c r="H522" s="1"/>
      <c r="I522" s="1"/>
      <c r="J522" s="1"/>
      <c r="K522" s="1"/>
      <c r="L522" s="1"/>
    </row>
    <row r="523" spans="7:12" x14ac:dyDescent="0.25">
      <c r="G523" s="1"/>
      <c r="H523" s="1"/>
      <c r="I523" s="1"/>
      <c r="J523" s="1"/>
      <c r="K523" s="1"/>
      <c r="L523" s="1"/>
    </row>
    <row r="524" spans="7:12" x14ac:dyDescent="0.25">
      <c r="G524" s="1"/>
      <c r="H524" s="1"/>
      <c r="I524" s="1"/>
      <c r="J524" s="1"/>
      <c r="K524" s="1"/>
      <c r="L524" s="1"/>
    </row>
    <row r="525" spans="7:12" x14ac:dyDescent="0.25">
      <c r="G525" s="1"/>
      <c r="H525" s="1"/>
      <c r="I525" s="1"/>
      <c r="J525" s="1"/>
      <c r="K525" s="1"/>
      <c r="L525" s="1"/>
    </row>
    <row r="526" spans="7:12" x14ac:dyDescent="0.25">
      <c r="G526" s="1"/>
      <c r="H526" s="1"/>
      <c r="I526" s="1"/>
      <c r="J526" s="1"/>
      <c r="K526" s="1"/>
      <c r="L526" s="1"/>
    </row>
    <row r="527" spans="7:12" x14ac:dyDescent="0.25">
      <c r="G527" s="1"/>
      <c r="H527" s="1"/>
      <c r="I527" s="1"/>
      <c r="J527" s="1"/>
      <c r="K527" s="1"/>
      <c r="L527" s="1"/>
    </row>
    <row r="528" spans="7:12" x14ac:dyDescent="0.25">
      <c r="G528" s="1"/>
      <c r="H528" s="1"/>
      <c r="I528" s="1"/>
      <c r="J528" s="1"/>
      <c r="K528" s="1"/>
      <c r="L528" s="1"/>
    </row>
    <row r="529" spans="7:12" x14ac:dyDescent="0.25">
      <c r="G529" s="1"/>
      <c r="H529" s="1"/>
      <c r="I529" s="1"/>
      <c r="J529" s="1"/>
      <c r="K529" s="1"/>
      <c r="L529" s="1"/>
    </row>
    <row r="530" spans="7:12" x14ac:dyDescent="0.25">
      <c r="G530" s="1"/>
      <c r="H530" s="1"/>
      <c r="I530" s="1"/>
      <c r="J530" s="1"/>
      <c r="K530" s="1"/>
      <c r="L530" s="1"/>
    </row>
    <row r="531" spans="7:12" x14ac:dyDescent="0.25">
      <c r="G531" s="1"/>
      <c r="H531" s="1"/>
      <c r="I531" s="1"/>
      <c r="J531" s="1"/>
      <c r="K531" s="1"/>
      <c r="L531" s="1"/>
    </row>
    <row r="532" spans="7:12" x14ac:dyDescent="0.25">
      <c r="G532" s="1"/>
      <c r="H532" s="1"/>
      <c r="I532" s="1"/>
      <c r="J532" s="1"/>
      <c r="K532" s="1"/>
      <c r="L532" s="1"/>
    </row>
    <row r="533" spans="7:12" x14ac:dyDescent="0.25">
      <c r="G533" s="1"/>
      <c r="H533" s="1"/>
      <c r="I533" s="1"/>
      <c r="J533" s="1"/>
      <c r="K533" s="1"/>
      <c r="L533" s="1"/>
    </row>
    <row r="534" spans="7:12" x14ac:dyDescent="0.25">
      <c r="G534" s="1"/>
      <c r="H534" s="1"/>
      <c r="I534" s="1"/>
      <c r="J534" s="1"/>
      <c r="K534" s="1"/>
      <c r="L534" s="1"/>
    </row>
    <row r="535" spans="7:12" x14ac:dyDescent="0.25">
      <c r="G535" s="1"/>
      <c r="H535" s="1"/>
      <c r="I535" s="1"/>
      <c r="J535" s="1"/>
      <c r="K535" s="1"/>
      <c r="L535" s="1"/>
    </row>
    <row r="536" spans="7:12" x14ac:dyDescent="0.25">
      <c r="G536" s="1"/>
      <c r="H536" s="1"/>
      <c r="I536" s="1"/>
      <c r="J536" s="1"/>
      <c r="K536" s="1"/>
      <c r="L536" s="1"/>
    </row>
    <row r="537" spans="7:12" x14ac:dyDescent="0.25">
      <c r="G537" s="1"/>
      <c r="H537" s="1"/>
      <c r="I537" s="1"/>
      <c r="J537" s="1"/>
      <c r="K537" s="1"/>
      <c r="L537" s="1"/>
    </row>
    <row r="538" spans="7:12" x14ac:dyDescent="0.25">
      <c r="G538" s="1"/>
      <c r="H538" s="1"/>
      <c r="I538" s="1"/>
      <c r="J538" s="1"/>
      <c r="K538" s="1"/>
      <c r="L538" s="1"/>
    </row>
    <row r="539" spans="7:12" x14ac:dyDescent="0.25">
      <c r="G539" s="1"/>
      <c r="H539" s="1"/>
      <c r="I539" s="1"/>
      <c r="J539" s="1"/>
      <c r="K539" s="1"/>
      <c r="L539" s="1"/>
    </row>
    <row r="540" spans="7:12" x14ac:dyDescent="0.25">
      <c r="G540" s="1"/>
      <c r="H540" s="1"/>
      <c r="I540" s="1"/>
      <c r="J540" s="1"/>
      <c r="K540" s="1"/>
      <c r="L540" s="1"/>
    </row>
    <row r="541" spans="7:12" x14ac:dyDescent="0.25">
      <c r="G541" s="1"/>
      <c r="H541" s="1"/>
      <c r="I541" s="1"/>
      <c r="J541" s="1"/>
      <c r="K541" s="1"/>
      <c r="L541" s="1"/>
    </row>
    <row r="542" spans="7:12" x14ac:dyDescent="0.25">
      <c r="G542" s="1"/>
      <c r="H542" s="1"/>
      <c r="I542" s="1"/>
      <c r="J542" s="1"/>
      <c r="K542" s="1"/>
      <c r="L542" s="1"/>
    </row>
    <row r="543" spans="7:12" x14ac:dyDescent="0.25">
      <c r="G543" s="1"/>
      <c r="H543" s="1"/>
      <c r="I543" s="1"/>
      <c r="J543" s="1"/>
      <c r="K543" s="1"/>
      <c r="L543" s="1"/>
    </row>
    <row r="544" spans="7:12" x14ac:dyDescent="0.25">
      <c r="G544" s="1"/>
      <c r="H544" s="1"/>
      <c r="I544" s="1"/>
      <c r="J544" s="1"/>
      <c r="K544" s="1"/>
      <c r="L544" s="1"/>
    </row>
    <row r="545" spans="7:12" x14ac:dyDescent="0.25">
      <c r="G545" s="1"/>
      <c r="H545" s="1"/>
      <c r="I545" s="1"/>
      <c r="J545" s="1"/>
      <c r="K545" s="1"/>
      <c r="L545" s="1"/>
    </row>
    <row r="546" spans="7:12" x14ac:dyDescent="0.25">
      <c r="G546" s="1"/>
      <c r="H546" s="1"/>
      <c r="I546" s="1"/>
      <c r="J546" s="1"/>
      <c r="K546" s="1"/>
      <c r="L546" s="1"/>
    </row>
    <row r="547" spans="7:12" x14ac:dyDescent="0.25">
      <c r="G547" s="1"/>
      <c r="H547" s="1"/>
      <c r="I547" s="1"/>
      <c r="J547" s="1"/>
      <c r="K547" s="1"/>
      <c r="L547" s="1"/>
    </row>
    <row r="548" spans="7:12" x14ac:dyDescent="0.25">
      <c r="G548" s="1"/>
      <c r="H548" s="1"/>
      <c r="I548" s="1"/>
      <c r="J548" s="1"/>
      <c r="K548" s="1"/>
      <c r="L548" s="1"/>
    </row>
    <row r="549" spans="7:12" x14ac:dyDescent="0.25">
      <c r="G549" s="1"/>
      <c r="H549" s="1"/>
      <c r="I549" s="1"/>
      <c r="J549" s="1"/>
      <c r="K549" s="1"/>
      <c r="L549" s="1"/>
    </row>
    <row r="550" spans="7:12" x14ac:dyDescent="0.25">
      <c r="G550" s="1"/>
      <c r="H550" s="1"/>
      <c r="I550" s="1"/>
      <c r="J550" s="1"/>
      <c r="K550" s="1"/>
      <c r="L550" s="1"/>
    </row>
    <row r="551" spans="7:12" x14ac:dyDescent="0.25">
      <c r="G551" s="1"/>
      <c r="H551" s="1"/>
      <c r="I551" s="1"/>
      <c r="J551" s="1"/>
      <c r="K551" s="1"/>
      <c r="L551" s="1"/>
    </row>
    <row r="552" spans="7:12" x14ac:dyDescent="0.25">
      <c r="G552" s="1"/>
      <c r="H552" s="1"/>
      <c r="I552" s="1"/>
      <c r="J552" s="1"/>
      <c r="K552" s="1"/>
      <c r="L552" s="1"/>
    </row>
    <row r="553" spans="7:12" x14ac:dyDescent="0.25">
      <c r="G553" s="1"/>
      <c r="H553" s="1"/>
      <c r="I553" s="1"/>
      <c r="J553" s="1"/>
      <c r="K553" s="1"/>
      <c r="L553" s="1"/>
    </row>
    <row r="554" spans="7:12" x14ac:dyDescent="0.25">
      <c r="G554" s="1"/>
      <c r="H554" s="1"/>
      <c r="I554" s="1"/>
      <c r="J554" s="1"/>
      <c r="K554" s="1"/>
      <c r="L554" s="1"/>
    </row>
    <row r="555" spans="7:12" x14ac:dyDescent="0.25">
      <c r="G555" s="1"/>
      <c r="H555" s="1"/>
      <c r="I555" s="1"/>
      <c r="J555" s="1"/>
      <c r="K555" s="1"/>
      <c r="L555" s="1"/>
    </row>
    <row r="556" spans="7:12" x14ac:dyDescent="0.25">
      <c r="G556" s="1"/>
      <c r="H556" s="1"/>
      <c r="I556" s="1"/>
      <c r="J556" s="1"/>
      <c r="K556" s="1"/>
      <c r="L556" s="1"/>
    </row>
    <row r="557" spans="7:12" x14ac:dyDescent="0.25">
      <c r="G557" s="1"/>
      <c r="H557" s="1"/>
      <c r="I557" s="1"/>
      <c r="J557" s="1"/>
      <c r="K557" s="1"/>
      <c r="L557" s="1"/>
    </row>
    <row r="558" spans="7:12" x14ac:dyDescent="0.25">
      <c r="G558" s="1"/>
      <c r="H558" s="1"/>
      <c r="I558" s="1"/>
      <c r="J558" s="1"/>
      <c r="K558" s="1"/>
      <c r="L558" s="1"/>
    </row>
    <row r="559" spans="7:12" x14ac:dyDescent="0.25">
      <c r="G559" s="1"/>
      <c r="H559" s="1"/>
      <c r="I559" s="1"/>
      <c r="J559" s="1"/>
      <c r="K559" s="1"/>
      <c r="L559" s="1"/>
    </row>
    <row r="560" spans="7:12" x14ac:dyDescent="0.25">
      <c r="G560" s="1"/>
      <c r="H560" s="1"/>
      <c r="I560" s="1"/>
      <c r="J560" s="1"/>
      <c r="K560" s="1"/>
      <c r="L560" s="1"/>
    </row>
    <row r="561" spans="7:12" x14ac:dyDescent="0.25">
      <c r="G561" s="1"/>
      <c r="H561" s="1"/>
      <c r="I561" s="1"/>
      <c r="J561" s="1"/>
      <c r="K561" s="1"/>
      <c r="L561" s="1"/>
    </row>
    <row r="562" spans="7:12" x14ac:dyDescent="0.25">
      <c r="G562" s="1"/>
      <c r="H562" s="1"/>
      <c r="I562" s="1"/>
      <c r="J562" s="1"/>
      <c r="K562" s="1"/>
      <c r="L562" s="1"/>
    </row>
    <row r="563" spans="7:12" x14ac:dyDescent="0.25">
      <c r="G563" s="1"/>
      <c r="H563" s="1"/>
      <c r="I563" s="1"/>
      <c r="J563" s="1"/>
      <c r="K563" s="1"/>
      <c r="L563" s="1"/>
    </row>
    <row r="564" spans="7:12" x14ac:dyDescent="0.25">
      <c r="G564" s="1"/>
      <c r="H564" s="1"/>
      <c r="I564" s="1"/>
      <c r="J564" s="1"/>
      <c r="K564" s="1"/>
      <c r="L564" s="1"/>
    </row>
    <row r="565" spans="7:12" x14ac:dyDescent="0.25">
      <c r="G565" s="1"/>
      <c r="H565" s="1"/>
      <c r="I565" s="1"/>
      <c r="J565" s="1"/>
      <c r="K565" s="1"/>
      <c r="L565" s="1"/>
    </row>
    <row r="566" spans="7:12" x14ac:dyDescent="0.25">
      <c r="G566" s="1"/>
      <c r="H566" s="1"/>
      <c r="I566" s="1"/>
      <c r="J566" s="1"/>
      <c r="K566" s="1"/>
      <c r="L566" s="1"/>
    </row>
    <row r="567" spans="7:12" x14ac:dyDescent="0.25">
      <c r="G567" s="1"/>
      <c r="H567" s="1"/>
      <c r="I567" s="1"/>
      <c r="J567" s="1"/>
      <c r="K567" s="1"/>
      <c r="L567" s="1"/>
    </row>
    <row r="568" spans="7:12" x14ac:dyDescent="0.25">
      <c r="G568" s="1"/>
      <c r="H568" s="1"/>
      <c r="I568" s="1"/>
      <c r="J568" s="1"/>
      <c r="K568" s="1"/>
      <c r="L568" s="1"/>
    </row>
    <row r="569" spans="7:12" x14ac:dyDescent="0.25">
      <c r="G569" s="1"/>
      <c r="H569" s="1"/>
      <c r="I569" s="1"/>
      <c r="J569" s="1"/>
      <c r="K569" s="1"/>
      <c r="L569" s="1"/>
    </row>
    <row r="570" spans="7:12" x14ac:dyDescent="0.25">
      <c r="G570" s="1"/>
      <c r="H570" s="1"/>
      <c r="I570" s="1"/>
      <c r="J570" s="1"/>
      <c r="K570" s="1"/>
      <c r="L570" s="1"/>
    </row>
    <row r="571" spans="7:12" x14ac:dyDescent="0.25">
      <c r="G571" s="1"/>
      <c r="H571" s="1"/>
      <c r="I571" s="1"/>
      <c r="J571" s="1"/>
      <c r="K571" s="1"/>
      <c r="L571" s="1"/>
    </row>
    <row r="572" spans="7:12" x14ac:dyDescent="0.25">
      <c r="G572" s="1"/>
      <c r="H572" s="1"/>
      <c r="I572" s="1"/>
      <c r="J572" s="1"/>
      <c r="K572" s="1"/>
      <c r="L572" s="1"/>
    </row>
    <row r="573" spans="7:12" x14ac:dyDescent="0.25">
      <c r="G573" s="1"/>
      <c r="H573" s="1"/>
      <c r="I573" s="1"/>
      <c r="J573" s="1"/>
      <c r="K573" s="1"/>
      <c r="L573" s="1"/>
    </row>
    <row r="574" spans="7:12" x14ac:dyDescent="0.25">
      <c r="G574" s="1"/>
      <c r="H574" s="1"/>
      <c r="I574" s="1"/>
      <c r="J574" s="1"/>
      <c r="K574" s="1"/>
      <c r="L574" s="1"/>
    </row>
    <row r="575" spans="7:12" x14ac:dyDescent="0.25">
      <c r="G575" s="1"/>
      <c r="H575" s="1"/>
      <c r="I575" s="1"/>
      <c r="J575" s="1"/>
      <c r="K575" s="1"/>
      <c r="L575" s="1"/>
    </row>
    <row r="576" spans="7:12" x14ac:dyDescent="0.25">
      <c r="G576" s="1"/>
      <c r="H576" s="1"/>
      <c r="I576" s="1"/>
      <c r="J576" s="1"/>
      <c r="K576" s="1"/>
      <c r="L576" s="1"/>
    </row>
    <row r="577" spans="7:12" x14ac:dyDescent="0.25">
      <c r="G577" s="1"/>
      <c r="H577" s="1"/>
      <c r="I577" s="1"/>
      <c r="J577" s="1"/>
      <c r="K577" s="1"/>
      <c r="L577" s="1"/>
    </row>
    <row r="578" spans="7:12" x14ac:dyDescent="0.25">
      <c r="G578" s="1"/>
      <c r="H578" s="1"/>
      <c r="I578" s="1"/>
      <c r="J578" s="1"/>
      <c r="K578" s="1"/>
      <c r="L578" s="1"/>
    </row>
    <row r="579" spans="7:12" x14ac:dyDescent="0.25">
      <c r="G579" s="1"/>
      <c r="H579" s="1"/>
      <c r="I579" s="1"/>
      <c r="J579" s="1"/>
      <c r="K579" s="1"/>
      <c r="L579" s="1"/>
    </row>
    <row r="580" spans="7:12" x14ac:dyDescent="0.25">
      <c r="G580" s="1"/>
      <c r="H580" s="1"/>
      <c r="I580" s="1"/>
      <c r="J580" s="1"/>
      <c r="K580" s="1"/>
      <c r="L580" s="1"/>
    </row>
    <row r="581" spans="7:12" x14ac:dyDescent="0.25">
      <c r="G581" s="1"/>
      <c r="H581" s="1"/>
      <c r="I581" s="1"/>
      <c r="J581" s="1"/>
      <c r="K581" s="1"/>
      <c r="L581" s="1"/>
    </row>
    <row r="582" spans="7:12" x14ac:dyDescent="0.25">
      <c r="G582" s="1"/>
      <c r="H582" s="1"/>
      <c r="I582" s="1"/>
      <c r="J582" s="1"/>
      <c r="K582" s="1"/>
      <c r="L582" s="1"/>
    </row>
    <row r="583" spans="7:12" x14ac:dyDescent="0.25">
      <c r="G583" s="1"/>
      <c r="H583" s="1"/>
      <c r="I583" s="1"/>
      <c r="J583" s="1"/>
      <c r="K583" s="1"/>
      <c r="L583" s="1"/>
    </row>
    <row r="584" spans="7:12" x14ac:dyDescent="0.25">
      <c r="G584" s="1"/>
      <c r="H584" s="1"/>
      <c r="I584" s="1"/>
      <c r="J584" s="1"/>
      <c r="K584" s="1"/>
      <c r="L584" s="1"/>
    </row>
    <row r="585" spans="7:12" x14ac:dyDescent="0.25">
      <c r="G585" s="1"/>
      <c r="H585" s="1"/>
      <c r="I585" s="1"/>
      <c r="J585" s="1"/>
      <c r="K585" s="1"/>
      <c r="L585" s="1"/>
    </row>
    <row r="586" spans="7:12" x14ac:dyDescent="0.25">
      <c r="G586" s="1"/>
      <c r="H586" s="1"/>
      <c r="I586" s="1"/>
      <c r="J586" s="1"/>
      <c r="K586" s="1"/>
      <c r="L586" s="1"/>
    </row>
    <row r="587" spans="7:12" x14ac:dyDescent="0.25">
      <c r="G587" s="1"/>
      <c r="H587" s="1"/>
      <c r="I587" s="1"/>
      <c r="J587" s="1"/>
      <c r="K587" s="1"/>
      <c r="L587" s="1"/>
    </row>
    <row r="588" spans="7:12" x14ac:dyDescent="0.25">
      <c r="G588" s="1"/>
      <c r="H588" s="1"/>
      <c r="I588" s="1"/>
      <c r="J588" s="1"/>
      <c r="K588" s="1"/>
      <c r="L588" s="1"/>
    </row>
    <row r="589" spans="7:12" x14ac:dyDescent="0.25">
      <c r="G589" s="1"/>
      <c r="H589" s="1"/>
      <c r="I589" s="1"/>
      <c r="J589" s="1"/>
      <c r="K589" s="1"/>
      <c r="L589" s="1"/>
    </row>
    <row r="590" spans="7:12" x14ac:dyDescent="0.25">
      <c r="G590" s="1"/>
      <c r="H590" s="1"/>
      <c r="I590" s="1"/>
      <c r="J590" s="1"/>
      <c r="K590" s="1"/>
      <c r="L590" s="1"/>
    </row>
    <row r="591" spans="7:12" x14ac:dyDescent="0.25">
      <c r="G591" s="1"/>
      <c r="H591" s="1"/>
      <c r="I591" s="1"/>
      <c r="J591" s="1"/>
      <c r="K591" s="1"/>
      <c r="L591" s="1"/>
    </row>
    <row r="592" spans="7:12" x14ac:dyDescent="0.25">
      <c r="G592" s="1"/>
      <c r="H592" s="1"/>
      <c r="I592" s="1"/>
      <c r="J592" s="1"/>
      <c r="K592" s="1"/>
      <c r="L592" s="1"/>
    </row>
    <row r="593" spans="7:12" x14ac:dyDescent="0.25">
      <c r="G593" s="1"/>
      <c r="H593" s="1"/>
      <c r="I593" s="1"/>
      <c r="J593" s="1"/>
      <c r="K593" s="1"/>
      <c r="L593" s="1"/>
    </row>
    <row r="594" spans="7:12" x14ac:dyDescent="0.25">
      <c r="G594" s="1"/>
      <c r="H594" s="1"/>
      <c r="I594" s="1"/>
      <c r="J594" s="1"/>
      <c r="K594" s="1"/>
      <c r="L594" s="1"/>
    </row>
    <row r="595" spans="7:12" x14ac:dyDescent="0.25">
      <c r="G595" s="1"/>
      <c r="H595" s="1"/>
      <c r="I595" s="1"/>
      <c r="J595" s="1"/>
      <c r="K595" s="1"/>
      <c r="L595" s="1"/>
    </row>
    <row r="596" spans="7:12" x14ac:dyDescent="0.25">
      <c r="G596" s="1"/>
      <c r="H596" s="1"/>
      <c r="I596" s="1"/>
      <c r="J596" s="1"/>
      <c r="K596" s="1"/>
      <c r="L596" s="1"/>
    </row>
    <row r="597" spans="7:12" x14ac:dyDescent="0.25">
      <c r="G597" s="1"/>
      <c r="H597" s="1"/>
      <c r="I597" s="1"/>
      <c r="J597" s="1"/>
      <c r="K597" s="1"/>
      <c r="L597" s="1"/>
    </row>
    <row r="598" spans="7:12" x14ac:dyDescent="0.25">
      <c r="G598" s="1"/>
      <c r="H598" s="1"/>
      <c r="I598" s="1"/>
      <c r="J598" s="1"/>
      <c r="K598" s="1"/>
      <c r="L598" s="1"/>
    </row>
    <row r="599" spans="7:12" x14ac:dyDescent="0.25">
      <c r="G599" s="1"/>
      <c r="H599" s="1"/>
      <c r="I599" s="1"/>
      <c r="J599" s="1"/>
      <c r="K599" s="1"/>
      <c r="L599" s="1"/>
    </row>
    <row r="600" spans="7:12" x14ac:dyDescent="0.25">
      <c r="G600" s="1"/>
      <c r="H600" s="1"/>
      <c r="I600" s="1"/>
      <c r="J600" s="1"/>
      <c r="K600" s="1"/>
      <c r="L600" s="1"/>
    </row>
    <row r="601" spans="7:12" x14ac:dyDescent="0.25">
      <c r="G601" s="1"/>
      <c r="H601" s="1"/>
      <c r="I601" s="1"/>
      <c r="J601" s="1"/>
      <c r="K601" s="1"/>
      <c r="L601" s="1"/>
    </row>
    <row r="602" spans="7:12" x14ac:dyDescent="0.25">
      <c r="G602" s="1"/>
      <c r="H602" s="1"/>
      <c r="I602" s="1"/>
      <c r="J602" s="1"/>
      <c r="K602" s="1"/>
      <c r="L602" s="1"/>
    </row>
    <row r="603" spans="7:12" x14ac:dyDescent="0.25">
      <c r="G603" s="1"/>
      <c r="H603" s="1"/>
      <c r="I603" s="1"/>
      <c r="J603" s="1"/>
      <c r="K603" s="1"/>
      <c r="L603" s="1"/>
    </row>
    <row r="604" spans="7:12" x14ac:dyDescent="0.25">
      <c r="G604" s="1"/>
      <c r="H604" s="1"/>
      <c r="I604" s="1"/>
      <c r="J604" s="1"/>
      <c r="K604" s="1"/>
      <c r="L604" s="1"/>
    </row>
    <row r="605" spans="7:12" x14ac:dyDescent="0.25">
      <c r="G605" s="1"/>
      <c r="H605" s="1"/>
      <c r="I605" s="1"/>
      <c r="J605" s="1"/>
      <c r="K605" s="1"/>
      <c r="L605" s="1"/>
    </row>
    <row r="606" spans="7:12" x14ac:dyDescent="0.25">
      <c r="G606" s="1"/>
      <c r="H606" s="1"/>
      <c r="I606" s="1"/>
      <c r="J606" s="1"/>
      <c r="K606" s="1"/>
      <c r="L606" s="1"/>
    </row>
    <row r="607" spans="7:12" x14ac:dyDescent="0.25">
      <c r="G607" s="1"/>
      <c r="H607" s="1"/>
      <c r="I607" s="1"/>
      <c r="J607" s="1"/>
      <c r="K607" s="1"/>
      <c r="L607" s="1"/>
    </row>
    <row r="608" spans="7:12" x14ac:dyDescent="0.25">
      <c r="G608" s="1"/>
      <c r="H608" s="1"/>
      <c r="I608" s="1"/>
      <c r="J608" s="1"/>
      <c r="K608" s="1"/>
      <c r="L608" s="1"/>
    </row>
    <row r="609" spans="7:12" x14ac:dyDescent="0.25">
      <c r="G609" s="1"/>
      <c r="H609" s="1"/>
      <c r="I609" s="1"/>
      <c r="J609" s="1"/>
      <c r="K609" s="1"/>
      <c r="L609" s="1"/>
    </row>
    <row r="610" spans="7:12" x14ac:dyDescent="0.25">
      <c r="G610" s="1"/>
      <c r="H610" s="1"/>
      <c r="I610" s="1"/>
      <c r="J610" s="1"/>
      <c r="K610" s="1"/>
      <c r="L610" s="1"/>
    </row>
    <row r="611" spans="7:12" x14ac:dyDescent="0.25">
      <c r="G611" s="1"/>
      <c r="H611" s="1"/>
      <c r="I611" s="1"/>
      <c r="J611" s="1"/>
      <c r="K611" s="1"/>
      <c r="L611" s="1"/>
    </row>
    <row r="612" spans="7:12" x14ac:dyDescent="0.25">
      <c r="G612" s="1"/>
      <c r="H612" s="1"/>
      <c r="I612" s="1"/>
      <c r="J612" s="1"/>
      <c r="K612" s="1"/>
      <c r="L612" s="1"/>
    </row>
    <row r="613" spans="7:12" x14ac:dyDescent="0.25">
      <c r="G613" s="1"/>
      <c r="H613" s="1"/>
      <c r="I613" s="1"/>
      <c r="J613" s="1"/>
      <c r="K613" s="1"/>
      <c r="L613" s="1"/>
    </row>
    <row r="614" spans="7:12" x14ac:dyDescent="0.25">
      <c r="G614" s="1"/>
      <c r="H614" s="1"/>
      <c r="I614" s="1"/>
      <c r="J614" s="1"/>
      <c r="K614" s="1"/>
      <c r="L614" s="1"/>
    </row>
    <row r="615" spans="7:12" x14ac:dyDescent="0.25">
      <c r="G615" s="1"/>
      <c r="H615" s="1"/>
      <c r="I615" s="1"/>
      <c r="J615" s="1"/>
      <c r="K615" s="1"/>
      <c r="L615" s="1"/>
    </row>
    <row r="616" spans="7:12" x14ac:dyDescent="0.25">
      <c r="G616" s="1"/>
      <c r="H616" s="1"/>
      <c r="I616" s="1"/>
      <c r="J616" s="1"/>
      <c r="K616" s="1"/>
      <c r="L616" s="1"/>
    </row>
    <row r="617" spans="7:12" x14ac:dyDescent="0.25">
      <c r="G617" s="1"/>
      <c r="H617" s="1"/>
      <c r="I617" s="1"/>
      <c r="J617" s="1"/>
      <c r="K617" s="1"/>
      <c r="L617" s="1"/>
    </row>
    <row r="618" spans="7:12" x14ac:dyDescent="0.25">
      <c r="G618" s="1"/>
      <c r="H618" s="1"/>
      <c r="I618" s="1"/>
      <c r="J618" s="1"/>
      <c r="K618" s="1"/>
      <c r="L618" s="1"/>
    </row>
    <row r="619" spans="7:12" x14ac:dyDescent="0.25">
      <c r="G619" s="1"/>
      <c r="H619" s="1"/>
      <c r="I619" s="1"/>
      <c r="J619" s="1"/>
      <c r="K619" s="1"/>
      <c r="L619" s="1"/>
    </row>
    <row r="620" spans="7:12" x14ac:dyDescent="0.25">
      <c r="G620" s="1"/>
      <c r="H620" s="1"/>
      <c r="I620" s="1"/>
      <c r="J620" s="1"/>
      <c r="K620" s="1"/>
      <c r="L620" s="1"/>
    </row>
    <row r="621" spans="7:12" x14ac:dyDescent="0.25">
      <c r="G621" s="1"/>
      <c r="H621" s="1"/>
      <c r="I621" s="1"/>
      <c r="J621" s="1"/>
      <c r="K621" s="1"/>
      <c r="L621" s="1"/>
    </row>
    <row r="622" spans="7:12" x14ac:dyDescent="0.25">
      <c r="G622" s="1"/>
      <c r="H622" s="1"/>
      <c r="I622" s="1"/>
      <c r="J622" s="1"/>
      <c r="K622" s="1"/>
      <c r="L622" s="1"/>
    </row>
    <row r="623" spans="7:12" x14ac:dyDescent="0.25">
      <c r="G623" s="1"/>
      <c r="H623" s="1"/>
      <c r="I623" s="1"/>
      <c r="J623" s="1"/>
      <c r="K623" s="1"/>
      <c r="L623" s="1"/>
    </row>
    <row r="624" spans="7:12" x14ac:dyDescent="0.25">
      <c r="G624" s="1"/>
      <c r="H624" s="1"/>
      <c r="I624" s="1"/>
      <c r="J624" s="1"/>
      <c r="K624" s="1"/>
      <c r="L624" s="1"/>
    </row>
    <row r="625" spans="7:12" x14ac:dyDescent="0.25">
      <c r="G625" s="1"/>
      <c r="H625" s="1"/>
      <c r="I625" s="1"/>
      <c r="J625" s="1"/>
      <c r="K625" s="1"/>
      <c r="L625" s="1"/>
    </row>
    <row r="626" spans="7:12" x14ac:dyDescent="0.25">
      <c r="G626" s="1"/>
      <c r="H626" s="1"/>
      <c r="I626" s="1"/>
      <c r="J626" s="1"/>
      <c r="K626" s="1"/>
      <c r="L626" s="1"/>
    </row>
    <row r="627" spans="7:12" x14ac:dyDescent="0.25">
      <c r="G627" s="1"/>
      <c r="H627" s="1"/>
      <c r="I627" s="1"/>
      <c r="J627" s="1"/>
      <c r="K627" s="1"/>
      <c r="L627" s="1"/>
    </row>
    <row r="628" spans="7:12" x14ac:dyDescent="0.25">
      <c r="G628" s="1"/>
      <c r="H628" s="1"/>
      <c r="I628" s="1"/>
      <c r="J628" s="1"/>
      <c r="K628" s="1"/>
      <c r="L628" s="1"/>
    </row>
    <row r="629" spans="7:12" x14ac:dyDescent="0.25">
      <c r="G629" s="1"/>
      <c r="H629" s="1"/>
      <c r="I629" s="1"/>
      <c r="J629" s="1"/>
      <c r="K629" s="1"/>
      <c r="L629" s="1"/>
    </row>
    <row r="630" spans="7:12" x14ac:dyDescent="0.25">
      <c r="G630" s="1"/>
      <c r="H630" s="1"/>
      <c r="I630" s="1"/>
      <c r="J630" s="1"/>
      <c r="K630" s="1"/>
      <c r="L630" s="1"/>
    </row>
    <row r="631" spans="7:12" x14ac:dyDescent="0.25">
      <c r="G631" s="1"/>
      <c r="H631" s="1"/>
      <c r="I631" s="1"/>
      <c r="J631" s="1"/>
      <c r="K631" s="1"/>
      <c r="L631" s="1"/>
    </row>
    <row r="632" spans="7:12" x14ac:dyDescent="0.25">
      <c r="G632" s="1"/>
      <c r="H632" s="1"/>
      <c r="I632" s="1"/>
      <c r="J632" s="1"/>
      <c r="K632" s="1"/>
      <c r="L632" s="1"/>
    </row>
    <row r="633" spans="7:12" x14ac:dyDescent="0.25">
      <c r="G633" s="1"/>
      <c r="H633" s="1"/>
      <c r="I633" s="1"/>
      <c r="J633" s="1"/>
      <c r="K633" s="1"/>
      <c r="L633" s="1"/>
    </row>
    <row r="634" spans="7:12" x14ac:dyDescent="0.25">
      <c r="G634" s="1"/>
      <c r="H634" s="1"/>
      <c r="I634" s="1"/>
      <c r="J634" s="1"/>
      <c r="K634" s="1"/>
      <c r="L634" s="1"/>
    </row>
    <row r="635" spans="7:12" x14ac:dyDescent="0.25">
      <c r="G635" s="1"/>
      <c r="H635" s="1"/>
      <c r="I635" s="1"/>
      <c r="J635" s="1"/>
      <c r="K635" s="1"/>
      <c r="L635" s="1"/>
    </row>
    <row r="636" spans="7:12" x14ac:dyDescent="0.25">
      <c r="G636" s="1"/>
      <c r="H636" s="1"/>
      <c r="I636" s="1"/>
      <c r="J636" s="1"/>
      <c r="K636" s="1"/>
      <c r="L636" s="1"/>
    </row>
    <row r="637" spans="7:12" x14ac:dyDescent="0.25">
      <c r="G637" s="1"/>
      <c r="H637" s="1"/>
      <c r="I637" s="1"/>
      <c r="J637" s="1"/>
      <c r="K637" s="1"/>
      <c r="L637" s="1"/>
    </row>
    <row r="638" spans="7:12" x14ac:dyDescent="0.25">
      <c r="G638" s="1"/>
      <c r="H638" s="1"/>
      <c r="I638" s="1"/>
      <c r="J638" s="1"/>
      <c r="K638" s="1"/>
      <c r="L638" s="1"/>
    </row>
    <row r="639" spans="7:12" x14ac:dyDescent="0.25">
      <c r="G639" s="1"/>
      <c r="H639" s="1"/>
      <c r="I639" s="1"/>
      <c r="J639" s="1"/>
      <c r="K639" s="1"/>
      <c r="L639" s="1"/>
    </row>
    <row r="640" spans="7:12" x14ac:dyDescent="0.25">
      <c r="G640" s="1"/>
      <c r="H640" s="1"/>
      <c r="I640" s="1"/>
      <c r="J640" s="1"/>
      <c r="K640" s="1"/>
      <c r="L640" s="1"/>
    </row>
    <row r="641" spans="7:12" x14ac:dyDescent="0.25">
      <c r="G641" s="1"/>
      <c r="H641" s="1"/>
      <c r="I641" s="1"/>
      <c r="J641" s="1"/>
      <c r="K641" s="1"/>
      <c r="L641" s="1"/>
    </row>
    <row r="642" spans="7:12" x14ac:dyDescent="0.25">
      <c r="G642" s="1"/>
      <c r="H642" s="1"/>
      <c r="I642" s="1"/>
      <c r="J642" s="1"/>
      <c r="K642" s="1"/>
      <c r="L642" s="1"/>
    </row>
    <row r="643" spans="7:12" x14ac:dyDescent="0.25">
      <c r="G643" s="1"/>
      <c r="H643" s="1"/>
      <c r="I643" s="1"/>
      <c r="J643" s="1"/>
      <c r="K643" s="1"/>
      <c r="L643" s="1"/>
    </row>
    <row r="644" spans="7:12" x14ac:dyDescent="0.25">
      <c r="G644" s="1"/>
      <c r="H644" s="1"/>
      <c r="I644" s="1"/>
      <c r="J644" s="1"/>
      <c r="K644" s="1"/>
      <c r="L644" s="1"/>
    </row>
    <row r="645" spans="7:12" x14ac:dyDescent="0.25">
      <c r="G645" s="1"/>
      <c r="H645" s="1"/>
      <c r="I645" s="1"/>
      <c r="J645" s="1"/>
      <c r="K645" s="1"/>
      <c r="L645" s="1"/>
    </row>
    <row r="646" spans="7:12" x14ac:dyDescent="0.25">
      <c r="G646" s="1"/>
      <c r="H646" s="1"/>
      <c r="I646" s="1"/>
      <c r="J646" s="1"/>
      <c r="K646" s="1"/>
      <c r="L646" s="1"/>
    </row>
    <row r="647" spans="7:12" x14ac:dyDescent="0.25">
      <c r="G647" s="1"/>
      <c r="H647" s="1"/>
      <c r="I647" s="1"/>
      <c r="J647" s="1"/>
      <c r="K647" s="1"/>
      <c r="L647" s="1"/>
    </row>
    <row r="648" spans="7:12" x14ac:dyDescent="0.25">
      <c r="G648" s="1"/>
      <c r="H648" s="1"/>
      <c r="I648" s="1"/>
      <c r="J648" s="1"/>
      <c r="K648" s="1"/>
      <c r="L648" s="1"/>
    </row>
    <row r="649" spans="7:12" x14ac:dyDescent="0.25">
      <c r="G649" s="1"/>
      <c r="H649" s="1"/>
      <c r="I649" s="1"/>
      <c r="J649" s="1"/>
      <c r="K649" s="1"/>
      <c r="L649" s="1"/>
    </row>
    <row r="650" spans="7:12" x14ac:dyDescent="0.25">
      <c r="G650" s="1"/>
      <c r="H650" s="1"/>
      <c r="I650" s="1"/>
      <c r="J650" s="1"/>
      <c r="K650" s="1"/>
      <c r="L650" s="1"/>
    </row>
    <row r="651" spans="7:12" x14ac:dyDescent="0.25">
      <c r="G651" s="1"/>
      <c r="H651" s="1"/>
      <c r="I651" s="1"/>
      <c r="J651" s="1"/>
      <c r="K651" s="1"/>
      <c r="L651" s="1"/>
    </row>
    <row r="652" spans="7:12" x14ac:dyDescent="0.25">
      <c r="G652" s="1"/>
      <c r="H652" s="1"/>
      <c r="I652" s="1"/>
      <c r="J652" s="1"/>
      <c r="K652" s="1"/>
      <c r="L652" s="1"/>
    </row>
    <row r="653" spans="7:12" x14ac:dyDescent="0.25">
      <c r="G653" s="1"/>
      <c r="H653" s="1"/>
      <c r="I653" s="1"/>
      <c r="J653" s="1"/>
      <c r="K653" s="1"/>
      <c r="L653" s="1"/>
    </row>
    <row r="654" spans="7:12" x14ac:dyDescent="0.25">
      <c r="G654" s="1"/>
      <c r="H654" s="1"/>
      <c r="I654" s="1"/>
      <c r="J654" s="1"/>
      <c r="K654" s="1"/>
      <c r="L654" s="1"/>
    </row>
    <row r="655" spans="7:12" x14ac:dyDescent="0.25">
      <c r="G655" s="1"/>
      <c r="H655" s="1"/>
      <c r="I655" s="1"/>
      <c r="J655" s="1"/>
      <c r="K655" s="1"/>
      <c r="L655" s="1"/>
    </row>
    <row r="656" spans="7:12" x14ac:dyDescent="0.25">
      <c r="G656" s="1"/>
      <c r="H656" s="1"/>
      <c r="I656" s="1"/>
      <c r="J656" s="1"/>
      <c r="K656" s="1"/>
      <c r="L656" s="1"/>
    </row>
    <row r="657" spans="7:12" x14ac:dyDescent="0.25">
      <c r="G657" s="1"/>
      <c r="H657" s="1"/>
      <c r="I657" s="1"/>
      <c r="J657" s="1"/>
      <c r="K657" s="1"/>
      <c r="L657" s="1"/>
    </row>
    <row r="658" spans="7:12" x14ac:dyDescent="0.25">
      <c r="G658" s="1"/>
      <c r="H658" s="1"/>
      <c r="I658" s="1"/>
      <c r="J658" s="1"/>
      <c r="K658" s="1"/>
      <c r="L658" s="1"/>
    </row>
    <row r="659" spans="7:12" x14ac:dyDescent="0.25">
      <c r="G659" s="1"/>
      <c r="H659" s="1"/>
      <c r="I659" s="1"/>
      <c r="J659" s="1"/>
      <c r="K659" s="1"/>
      <c r="L659" s="1"/>
    </row>
    <row r="660" spans="7:12" x14ac:dyDescent="0.25">
      <c r="G660" s="1"/>
      <c r="H660" s="1"/>
      <c r="I660" s="1"/>
      <c r="J660" s="1"/>
      <c r="K660" s="1"/>
      <c r="L660" s="1"/>
    </row>
    <row r="661" spans="7:12" x14ac:dyDescent="0.25">
      <c r="G661" s="1"/>
      <c r="H661" s="1"/>
      <c r="I661" s="1"/>
      <c r="J661" s="1"/>
      <c r="K661" s="1"/>
      <c r="L661" s="1"/>
    </row>
    <row r="662" spans="7:12" x14ac:dyDescent="0.25">
      <c r="G662" s="1"/>
      <c r="H662" s="1"/>
      <c r="I662" s="1"/>
      <c r="J662" s="1"/>
      <c r="K662" s="1"/>
      <c r="L662" s="1"/>
    </row>
    <row r="663" spans="7:12" x14ac:dyDescent="0.25">
      <c r="G663" s="1"/>
      <c r="H663" s="1"/>
      <c r="I663" s="1"/>
      <c r="J663" s="1"/>
      <c r="K663" s="1"/>
      <c r="L663" s="1"/>
    </row>
    <row r="664" spans="7:12" x14ac:dyDescent="0.25">
      <c r="G664" s="1"/>
      <c r="H664" s="1"/>
      <c r="I664" s="1"/>
      <c r="J664" s="1"/>
      <c r="K664" s="1"/>
      <c r="L664" s="1"/>
    </row>
    <row r="665" spans="7:12" x14ac:dyDescent="0.25">
      <c r="G665" s="1"/>
      <c r="H665" s="1"/>
      <c r="I665" s="1"/>
      <c r="J665" s="1"/>
      <c r="K665" s="1"/>
      <c r="L665" s="1"/>
    </row>
    <row r="666" spans="7:12" x14ac:dyDescent="0.25">
      <c r="G666" s="1"/>
      <c r="H666" s="1"/>
      <c r="I666" s="1"/>
      <c r="J666" s="1"/>
      <c r="K666" s="1"/>
      <c r="L666" s="1"/>
    </row>
    <row r="667" spans="7:12" x14ac:dyDescent="0.25">
      <c r="G667" s="1"/>
      <c r="H667" s="1"/>
      <c r="I667" s="1"/>
      <c r="J667" s="1"/>
      <c r="K667" s="1"/>
      <c r="L667" s="1"/>
    </row>
    <row r="668" spans="7:12" x14ac:dyDescent="0.25">
      <c r="G668" s="1"/>
      <c r="H668" s="1"/>
      <c r="I668" s="1"/>
      <c r="J668" s="1"/>
      <c r="K668" s="1"/>
      <c r="L668" s="1"/>
    </row>
    <row r="669" spans="7:12" x14ac:dyDescent="0.25">
      <c r="G669" s="1"/>
      <c r="H669" s="1"/>
      <c r="I669" s="1"/>
      <c r="J669" s="1"/>
      <c r="K669" s="1"/>
      <c r="L669" s="1"/>
    </row>
    <row r="670" spans="7:12" x14ac:dyDescent="0.25">
      <c r="G670" s="1"/>
      <c r="H670" s="1"/>
      <c r="I670" s="1"/>
      <c r="J670" s="1"/>
      <c r="K670" s="1"/>
      <c r="L670" s="1"/>
    </row>
    <row r="671" spans="7:12" x14ac:dyDescent="0.25">
      <c r="G671" s="1"/>
      <c r="H671" s="1"/>
      <c r="I671" s="1"/>
      <c r="J671" s="1"/>
      <c r="K671" s="1"/>
      <c r="L671" s="1"/>
    </row>
    <row r="672" spans="7:12" x14ac:dyDescent="0.25">
      <c r="G672" s="1"/>
      <c r="H672" s="1"/>
      <c r="I672" s="1"/>
      <c r="J672" s="1"/>
      <c r="K672" s="1"/>
      <c r="L672" s="1"/>
    </row>
    <row r="673" spans="7:12" x14ac:dyDescent="0.25">
      <c r="G673" s="1"/>
      <c r="H673" s="1"/>
      <c r="I673" s="1"/>
      <c r="J673" s="1"/>
      <c r="K673" s="1"/>
      <c r="L673" s="1"/>
    </row>
    <row r="674" spans="7:12" x14ac:dyDescent="0.25">
      <c r="G674" s="1"/>
      <c r="H674" s="1"/>
      <c r="I674" s="1"/>
      <c r="J674" s="1"/>
      <c r="K674" s="1"/>
      <c r="L674" s="1"/>
    </row>
    <row r="675" spans="7:12" x14ac:dyDescent="0.25">
      <c r="G675" s="1"/>
      <c r="H675" s="1"/>
      <c r="I675" s="1"/>
      <c r="J675" s="1"/>
      <c r="K675" s="1"/>
      <c r="L675" s="1"/>
    </row>
    <row r="676" spans="7:12" x14ac:dyDescent="0.25">
      <c r="G676" s="1"/>
      <c r="H676" s="1"/>
      <c r="I676" s="1"/>
      <c r="J676" s="1"/>
      <c r="K676" s="1"/>
      <c r="L676" s="1"/>
    </row>
    <row r="677" spans="7:12" x14ac:dyDescent="0.25">
      <c r="G677" s="1"/>
      <c r="H677" s="1"/>
      <c r="I677" s="1"/>
      <c r="J677" s="1"/>
      <c r="K677" s="1"/>
      <c r="L677" s="1"/>
    </row>
    <row r="678" spans="7:12" x14ac:dyDescent="0.25">
      <c r="G678" s="1"/>
      <c r="H678" s="1"/>
      <c r="I678" s="1"/>
      <c r="J678" s="1"/>
      <c r="K678" s="1"/>
      <c r="L678" s="1"/>
    </row>
    <row r="679" spans="7:12" x14ac:dyDescent="0.25">
      <c r="G679" s="1"/>
      <c r="H679" s="1"/>
      <c r="I679" s="1"/>
      <c r="J679" s="1"/>
      <c r="K679" s="1"/>
      <c r="L679" s="1"/>
    </row>
    <row r="680" spans="7:12" x14ac:dyDescent="0.25">
      <c r="G680" s="1"/>
      <c r="H680" s="1"/>
      <c r="I680" s="1"/>
      <c r="J680" s="1"/>
      <c r="K680" s="1"/>
      <c r="L680" s="1"/>
    </row>
    <row r="681" spans="7:12" x14ac:dyDescent="0.25">
      <c r="G681" s="1"/>
      <c r="H681" s="1"/>
      <c r="I681" s="1"/>
      <c r="J681" s="1"/>
      <c r="K681" s="1"/>
      <c r="L681" s="1"/>
    </row>
    <row r="682" spans="7:12" x14ac:dyDescent="0.25">
      <c r="G682" s="1"/>
      <c r="H682" s="1"/>
      <c r="I682" s="1"/>
      <c r="J682" s="1"/>
      <c r="K682" s="1"/>
      <c r="L682" s="1"/>
    </row>
    <row r="683" spans="7:12" x14ac:dyDescent="0.25">
      <c r="G683" s="1"/>
      <c r="H683" s="1"/>
      <c r="I683" s="1"/>
      <c r="J683" s="1"/>
      <c r="K683" s="1"/>
      <c r="L683" s="1"/>
    </row>
    <row r="684" spans="7:12" x14ac:dyDescent="0.25">
      <c r="G684" s="1"/>
      <c r="H684" s="1"/>
      <c r="I684" s="1"/>
      <c r="J684" s="1"/>
      <c r="K684" s="1"/>
      <c r="L684" s="1"/>
    </row>
    <row r="685" spans="7:12" x14ac:dyDescent="0.25">
      <c r="G685" s="1"/>
      <c r="H685" s="1"/>
      <c r="I685" s="1"/>
      <c r="J685" s="1"/>
      <c r="K685" s="1"/>
      <c r="L685" s="1"/>
    </row>
    <row r="686" spans="7:12" x14ac:dyDescent="0.25">
      <c r="G686" s="1"/>
      <c r="H686" s="1"/>
      <c r="I686" s="1"/>
      <c r="J686" s="1"/>
      <c r="K686" s="1"/>
      <c r="L686" s="1"/>
    </row>
    <row r="687" spans="7:12" x14ac:dyDescent="0.25">
      <c r="G687" s="1"/>
      <c r="H687" s="1"/>
      <c r="I687" s="1"/>
      <c r="J687" s="1"/>
      <c r="K687" s="1"/>
      <c r="L687" s="1"/>
    </row>
    <row r="688" spans="7:12" x14ac:dyDescent="0.25">
      <c r="G688" s="1"/>
      <c r="H688" s="1"/>
      <c r="I688" s="1"/>
      <c r="J688" s="1"/>
      <c r="K688" s="1"/>
      <c r="L688" s="1"/>
    </row>
    <row r="689" spans="7:12" x14ac:dyDescent="0.25">
      <c r="G689" s="1"/>
      <c r="H689" s="1"/>
      <c r="I689" s="1"/>
      <c r="J689" s="1"/>
      <c r="K689" s="1"/>
      <c r="L689" s="1"/>
    </row>
    <row r="690" spans="7:12" x14ac:dyDescent="0.25">
      <c r="G690" s="1"/>
      <c r="H690" s="1"/>
      <c r="I690" s="1"/>
      <c r="J690" s="1"/>
      <c r="K690" s="1"/>
      <c r="L690" s="1"/>
    </row>
    <row r="691" spans="7:12" x14ac:dyDescent="0.25">
      <c r="G691" s="1"/>
      <c r="H691" s="1"/>
      <c r="I691" s="1"/>
      <c r="J691" s="1"/>
      <c r="K691" s="1"/>
      <c r="L691" s="1"/>
    </row>
    <row r="692" spans="7:12" x14ac:dyDescent="0.25">
      <c r="G692" s="1"/>
      <c r="H692" s="1"/>
      <c r="I692" s="1"/>
      <c r="J692" s="1"/>
      <c r="K692" s="1"/>
      <c r="L692" s="1"/>
    </row>
    <row r="693" spans="7:12" x14ac:dyDescent="0.25">
      <c r="G693" s="1"/>
      <c r="H693" s="1"/>
      <c r="I693" s="1"/>
      <c r="J693" s="1"/>
      <c r="K693" s="1"/>
      <c r="L693" s="1"/>
    </row>
    <row r="694" spans="7:12" x14ac:dyDescent="0.25">
      <c r="G694" s="1"/>
      <c r="H694" s="1"/>
      <c r="I694" s="1"/>
      <c r="J694" s="1"/>
      <c r="K694" s="1"/>
      <c r="L694" s="1"/>
    </row>
    <row r="695" spans="7:12" x14ac:dyDescent="0.25">
      <c r="G695" s="1"/>
      <c r="H695" s="1"/>
      <c r="I695" s="1"/>
      <c r="J695" s="1"/>
      <c r="K695" s="1"/>
      <c r="L695" s="1"/>
    </row>
    <row r="696" spans="7:12" x14ac:dyDescent="0.25">
      <c r="G696" s="1"/>
      <c r="H696" s="1"/>
      <c r="I696" s="1"/>
      <c r="J696" s="1"/>
      <c r="K696" s="1"/>
      <c r="L696" s="1"/>
    </row>
    <row r="697" spans="7:12" x14ac:dyDescent="0.25">
      <c r="G697" s="1"/>
      <c r="H697" s="1"/>
      <c r="I697" s="1"/>
      <c r="J697" s="1"/>
      <c r="K697" s="1"/>
      <c r="L697" s="1"/>
    </row>
    <row r="698" spans="7:12" x14ac:dyDescent="0.25">
      <c r="G698" s="1"/>
      <c r="H698" s="1"/>
      <c r="I698" s="1"/>
      <c r="J698" s="1"/>
      <c r="K698" s="1"/>
      <c r="L698" s="1"/>
    </row>
    <row r="699" spans="7:12" x14ac:dyDescent="0.25">
      <c r="G699" s="1"/>
      <c r="H699" s="1"/>
      <c r="I699" s="1"/>
      <c r="J699" s="1"/>
      <c r="K699" s="1"/>
      <c r="L699" s="1"/>
    </row>
    <row r="700" spans="7:12" x14ac:dyDescent="0.25">
      <c r="G700" s="1"/>
      <c r="H700" s="1"/>
      <c r="I700" s="1"/>
      <c r="J700" s="1"/>
      <c r="K700" s="1"/>
      <c r="L700" s="1"/>
    </row>
    <row r="701" spans="7:12" x14ac:dyDescent="0.25">
      <c r="G701" s="1"/>
      <c r="H701" s="1"/>
      <c r="I701" s="1"/>
      <c r="J701" s="1"/>
      <c r="K701" s="1"/>
      <c r="L701" s="1"/>
    </row>
    <row r="702" spans="7:12" x14ac:dyDescent="0.25">
      <c r="G702" s="1"/>
      <c r="H702" s="1"/>
      <c r="I702" s="1"/>
      <c r="J702" s="1"/>
      <c r="K702" s="1"/>
      <c r="L702" s="1"/>
    </row>
    <row r="703" spans="7:12" x14ac:dyDescent="0.25">
      <c r="G703" s="1"/>
      <c r="H703" s="1"/>
      <c r="I703" s="1"/>
      <c r="J703" s="1"/>
      <c r="K703" s="1"/>
      <c r="L703" s="1"/>
    </row>
    <row r="704" spans="7:12" x14ac:dyDescent="0.25">
      <c r="G704" s="1"/>
      <c r="H704" s="1"/>
      <c r="I704" s="1"/>
      <c r="J704" s="1"/>
      <c r="K704" s="1"/>
      <c r="L704" s="1"/>
    </row>
    <row r="705" spans="7:12" x14ac:dyDescent="0.25">
      <c r="G705" s="1"/>
      <c r="H705" s="1"/>
      <c r="I705" s="1"/>
      <c r="J705" s="1"/>
      <c r="K705" s="1"/>
      <c r="L705" s="1"/>
    </row>
    <row r="706" spans="7:12" x14ac:dyDescent="0.25">
      <c r="G706" s="1"/>
      <c r="H706" s="1"/>
      <c r="I706" s="1"/>
      <c r="J706" s="1"/>
      <c r="K706" s="1"/>
      <c r="L706" s="1"/>
    </row>
    <row r="707" spans="7:12" x14ac:dyDescent="0.25">
      <c r="G707" s="1"/>
      <c r="H707" s="1"/>
      <c r="I707" s="1"/>
      <c r="J707" s="1"/>
      <c r="K707" s="1"/>
      <c r="L707" s="1"/>
    </row>
    <row r="708" spans="7:12" x14ac:dyDescent="0.25">
      <c r="G708" s="1"/>
      <c r="H708" s="1"/>
      <c r="I708" s="1"/>
      <c r="J708" s="1"/>
      <c r="K708" s="1"/>
      <c r="L708" s="1"/>
    </row>
    <row r="709" spans="7:12" x14ac:dyDescent="0.25">
      <c r="G709" s="1"/>
      <c r="H709" s="1"/>
      <c r="I709" s="1"/>
      <c r="J709" s="1"/>
      <c r="K709" s="1"/>
      <c r="L709" s="1"/>
    </row>
    <row r="710" spans="7:12" x14ac:dyDescent="0.25">
      <c r="G710" s="1"/>
      <c r="H710" s="1"/>
      <c r="I710" s="1"/>
      <c r="J710" s="1"/>
      <c r="K710" s="1"/>
      <c r="L710" s="1"/>
    </row>
    <row r="711" spans="7:12" x14ac:dyDescent="0.25">
      <c r="G711" s="1"/>
      <c r="H711" s="1"/>
      <c r="I711" s="1"/>
      <c r="J711" s="1"/>
      <c r="K711" s="1"/>
      <c r="L711" s="1"/>
    </row>
    <row r="712" spans="7:12" x14ac:dyDescent="0.25">
      <c r="G712" s="1"/>
      <c r="H712" s="1"/>
      <c r="I712" s="1"/>
      <c r="J712" s="1"/>
      <c r="K712" s="1"/>
      <c r="L712" s="1"/>
    </row>
    <row r="713" spans="7:12" x14ac:dyDescent="0.25">
      <c r="G713" s="1"/>
      <c r="H713" s="1"/>
      <c r="I713" s="1"/>
      <c r="J713" s="1"/>
      <c r="K713" s="1"/>
      <c r="L713" s="1"/>
    </row>
    <row r="714" spans="7:12" x14ac:dyDescent="0.25">
      <c r="G714" s="1"/>
      <c r="H714" s="1"/>
      <c r="I714" s="1"/>
      <c r="J714" s="1"/>
      <c r="K714" s="1"/>
      <c r="L714" s="1"/>
    </row>
    <row r="715" spans="7:12" x14ac:dyDescent="0.25">
      <c r="G715" s="1"/>
      <c r="H715" s="1"/>
      <c r="I715" s="1"/>
      <c r="J715" s="1"/>
      <c r="K715" s="1"/>
      <c r="L715" s="1"/>
    </row>
    <row r="716" spans="7:12" x14ac:dyDescent="0.25">
      <c r="G716" s="1"/>
      <c r="H716" s="1"/>
      <c r="I716" s="1"/>
      <c r="J716" s="1"/>
      <c r="K716" s="1"/>
      <c r="L716" s="1"/>
    </row>
    <row r="717" spans="7:12" x14ac:dyDescent="0.25">
      <c r="G717" s="1"/>
      <c r="H717" s="1"/>
      <c r="I717" s="1"/>
      <c r="J717" s="1"/>
      <c r="K717" s="1"/>
      <c r="L717" s="1"/>
    </row>
    <row r="718" spans="7:12" x14ac:dyDescent="0.25">
      <c r="G718" s="1"/>
      <c r="H718" s="1"/>
      <c r="I718" s="1"/>
      <c r="J718" s="1"/>
      <c r="K718" s="1"/>
      <c r="L718" s="1"/>
    </row>
    <row r="719" spans="7:12" x14ac:dyDescent="0.25">
      <c r="G719" s="1"/>
      <c r="H719" s="1"/>
      <c r="I719" s="1"/>
      <c r="J719" s="1"/>
      <c r="K719" s="1"/>
      <c r="L719" s="1"/>
    </row>
    <row r="720" spans="7:12" x14ac:dyDescent="0.25">
      <c r="G720" s="1"/>
      <c r="H720" s="1"/>
      <c r="I720" s="1"/>
      <c r="J720" s="1"/>
      <c r="K720" s="1"/>
      <c r="L720" s="1"/>
    </row>
    <row r="721" spans="7:12" x14ac:dyDescent="0.25">
      <c r="G721" s="1"/>
      <c r="H721" s="1"/>
      <c r="I721" s="1"/>
      <c r="J721" s="1"/>
      <c r="K721" s="1"/>
      <c r="L721" s="1"/>
    </row>
    <row r="722" spans="7:12" x14ac:dyDescent="0.25">
      <c r="G722" s="1"/>
      <c r="H722" s="1"/>
      <c r="I722" s="1"/>
      <c r="J722" s="1"/>
      <c r="K722" s="1"/>
      <c r="L722" s="1"/>
    </row>
    <row r="723" spans="7:12" x14ac:dyDescent="0.25">
      <c r="G723" s="1"/>
      <c r="H723" s="1"/>
      <c r="I723" s="1"/>
      <c r="J723" s="1"/>
      <c r="K723" s="1"/>
      <c r="L723" s="1"/>
    </row>
    <row r="724" spans="7:12" x14ac:dyDescent="0.25">
      <c r="G724" s="1"/>
      <c r="H724" s="1"/>
      <c r="I724" s="1"/>
      <c r="J724" s="1"/>
      <c r="K724" s="1"/>
      <c r="L724" s="1"/>
    </row>
    <row r="725" spans="7:12" x14ac:dyDescent="0.25">
      <c r="G725" s="1"/>
      <c r="H725" s="1"/>
      <c r="I725" s="1"/>
      <c r="J725" s="1"/>
      <c r="K725" s="1"/>
      <c r="L725" s="1"/>
    </row>
    <row r="726" spans="7:12" x14ac:dyDescent="0.25">
      <c r="G726" s="1"/>
      <c r="H726" s="1"/>
      <c r="I726" s="1"/>
      <c r="J726" s="1"/>
      <c r="K726" s="1"/>
      <c r="L726" s="1"/>
    </row>
    <row r="727" spans="7:12" x14ac:dyDescent="0.25">
      <c r="G727" s="1"/>
      <c r="H727" s="1"/>
      <c r="I727" s="1"/>
      <c r="J727" s="1"/>
      <c r="K727" s="1"/>
      <c r="L727" s="1"/>
    </row>
    <row r="728" spans="7:12" x14ac:dyDescent="0.25">
      <c r="G728" s="1"/>
      <c r="H728" s="1"/>
      <c r="I728" s="1"/>
      <c r="J728" s="1"/>
      <c r="K728" s="1"/>
      <c r="L728" s="1"/>
    </row>
    <row r="729" spans="7:12" x14ac:dyDescent="0.25">
      <c r="G729" s="1"/>
      <c r="H729" s="1"/>
      <c r="I729" s="1"/>
      <c r="J729" s="1"/>
      <c r="K729" s="1"/>
      <c r="L729" s="1"/>
    </row>
    <row r="730" spans="7:12" x14ac:dyDescent="0.25">
      <c r="G730" s="1"/>
      <c r="H730" s="1"/>
      <c r="I730" s="1"/>
      <c r="J730" s="1"/>
      <c r="K730" s="1"/>
      <c r="L730" s="1"/>
    </row>
    <row r="731" spans="7:12" x14ac:dyDescent="0.25">
      <c r="G731" s="1"/>
      <c r="H731" s="1"/>
      <c r="I731" s="1"/>
      <c r="J731" s="1"/>
      <c r="K731" s="1"/>
      <c r="L731" s="1"/>
    </row>
    <row r="732" spans="7:12" x14ac:dyDescent="0.25">
      <c r="G732" s="1"/>
      <c r="H732" s="1"/>
      <c r="I732" s="1"/>
      <c r="J732" s="1"/>
      <c r="K732" s="1"/>
      <c r="L732" s="1"/>
    </row>
    <row r="733" spans="7:12" x14ac:dyDescent="0.25">
      <c r="G733" s="1"/>
      <c r="H733" s="1"/>
      <c r="I733" s="1"/>
      <c r="J733" s="1"/>
      <c r="K733" s="1"/>
      <c r="L733" s="1"/>
    </row>
    <row r="734" spans="7:12" x14ac:dyDescent="0.25">
      <c r="G734" s="1"/>
      <c r="H734" s="1"/>
      <c r="I734" s="1"/>
      <c r="J734" s="1"/>
      <c r="K734" s="1"/>
      <c r="L734" s="1"/>
    </row>
    <row r="735" spans="7:12" x14ac:dyDescent="0.25">
      <c r="G735" s="1"/>
      <c r="H735" s="1"/>
      <c r="I735" s="1"/>
      <c r="J735" s="1"/>
      <c r="K735" s="1"/>
      <c r="L735" s="1"/>
    </row>
    <row r="736" spans="7:12" x14ac:dyDescent="0.25">
      <c r="G736" s="1"/>
      <c r="H736" s="1"/>
      <c r="I736" s="1"/>
      <c r="J736" s="1"/>
      <c r="K736" s="1"/>
      <c r="L736" s="1"/>
    </row>
    <row r="737" spans="7:12" x14ac:dyDescent="0.25">
      <c r="G737" s="1"/>
      <c r="H737" s="1"/>
      <c r="I737" s="1"/>
      <c r="J737" s="1"/>
      <c r="K737" s="1"/>
      <c r="L737" s="1"/>
    </row>
    <row r="738" spans="7:12" x14ac:dyDescent="0.25">
      <c r="G738" s="1"/>
      <c r="H738" s="1"/>
      <c r="I738" s="1"/>
      <c r="J738" s="1"/>
      <c r="K738" s="1"/>
      <c r="L738" s="1"/>
    </row>
    <row r="739" spans="7:12" x14ac:dyDescent="0.25">
      <c r="G739" s="1"/>
      <c r="H739" s="1"/>
      <c r="I739" s="1"/>
      <c r="J739" s="1"/>
      <c r="K739" s="1"/>
      <c r="L739" s="1"/>
    </row>
    <row r="740" spans="7:12" x14ac:dyDescent="0.25">
      <c r="G740" s="1"/>
      <c r="H740" s="1"/>
      <c r="I740" s="1"/>
      <c r="J740" s="1"/>
      <c r="K740" s="1"/>
      <c r="L740" s="1"/>
    </row>
    <row r="741" spans="7:12" x14ac:dyDescent="0.25">
      <c r="G741" s="1"/>
      <c r="H741" s="1"/>
      <c r="I741" s="1"/>
      <c r="J741" s="1"/>
      <c r="K741" s="1"/>
      <c r="L741" s="1"/>
    </row>
    <row r="742" spans="7:12" x14ac:dyDescent="0.25">
      <c r="G742" s="1"/>
      <c r="H742" s="1"/>
      <c r="I742" s="1"/>
      <c r="J742" s="1"/>
      <c r="K742" s="1"/>
      <c r="L742" s="1"/>
    </row>
    <row r="743" spans="7:12" x14ac:dyDescent="0.25">
      <c r="G743" s="1"/>
      <c r="H743" s="1"/>
      <c r="I743" s="1"/>
      <c r="J743" s="1"/>
      <c r="K743" s="1"/>
      <c r="L743" s="1"/>
    </row>
    <row r="744" spans="7:12" x14ac:dyDescent="0.25">
      <c r="G744" s="1"/>
      <c r="H744" s="1"/>
      <c r="I744" s="1"/>
      <c r="J744" s="1"/>
      <c r="K744" s="1"/>
      <c r="L744" s="1"/>
    </row>
    <row r="745" spans="7:12" x14ac:dyDescent="0.25">
      <c r="G745" s="1"/>
      <c r="H745" s="1"/>
      <c r="I745" s="1"/>
      <c r="J745" s="1"/>
      <c r="K745" s="1"/>
      <c r="L745" s="1"/>
    </row>
    <row r="746" spans="7:12" x14ac:dyDescent="0.25">
      <c r="G746" s="1"/>
      <c r="H746" s="1"/>
      <c r="I746" s="1"/>
      <c r="J746" s="1"/>
      <c r="K746" s="1"/>
      <c r="L746" s="1"/>
    </row>
    <row r="747" spans="7:12" x14ac:dyDescent="0.25">
      <c r="G747" s="1"/>
      <c r="H747" s="1"/>
      <c r="I747" s="1"/>
      <c r="J747" s="1"/>
      <c r="K747" s="1"/>
      <c r="L747" s="1"/>
    </row>
    <row r="748" spans="7:12" x14ac:dyDescent="0.25">
      <c r="G748" s="1"/>
      <c r="H748" s="1"/>
      <c r="I748" s="1"/>
      <c r="J748" s="1"/>
      <c r="K748" s="1"/>
      <c r="L748" s="1"/>
    </row>
    <row r="749" spans="7:12" x14ac:dyDescent="0.25">
      <c r="G749" s="1"/>
      <c r="H749" s="1"/>
      <c r="I749" s="1"/>
      <c r="J749" s="1"/>
      <c r="K749" s="1"/>
      <c r="L749" s="1"/>
    </row>
    <row r="750" spans="7:12" x14ac:dyDescent="0.25">
      <c r="G750" s="1"/>
      <c r="H750" s="1"/>
      <c r="I750" s="1"/>
      <c r="J750" s="1"/>
      <c r="K750" s="1"/>
      <c r="L750" s="1"/>
    </row>
    <row r="751" spans="7:12" x14ac:dyDescent="0.25">
      <c r="G751" s="1"/>
      <c r="H751" s="1"/>
      <c r="I751" s="1"/>
      <c r="J751" s="1"/>
      <c r="K751" s="1"/>
      <c r="L751" s="1"/>
    </row>
    <row r="752" spans="7:12" x14ac:dyDescent="0.25">
      <c r="G752" s="1"/>
      <c r="H752" s="1"/>
      <c r="I752" s="1"/>
      <c r="J752" s="1"/>
      <c r="K752" s="1"/>
      <c r="L752" s="1"/>
    </row>
    <row r="753" spans="7:12" x14ac:dyDescent="0.25">
      <c r="G753" s="1"/>
      <c r="H753" s="1"/>
      <c r="I753" s="1"/>
      <c r="J753" s="1"/>
      <c r="K753" s="1"/>
      <c r="L753" s="1"/>
    </row>
    <row r="754" spans="7:12" x14ac:dyDescent="0.25">
      <c r="G754" s="1"/>
      <c r="H754" s="1"/>
      <c r="I754" s="1"/>
      <c r="J754" s="1"/>
      <c r="K754" s="1"/>
      <c r="L754" s="1"/>
    </row>
    <row r="755" spans="7:12" x14ac:dyDescent="0.25">
      <c r="G755" s="1"/>
      <c r="H755" s="1"/>
      <c r="I755" s="1"/>
      <c r="J755" s="1"/>
      <c r="K755" s="1"/>
      <c r="L755" s="1"/>
    </row>
    <row r="756" spans="7:12" x14ac:dyDescent="0.25">
      <c r="G756" s="1"/>
      <c r="H756" s="1"/>
      <c r="I756" s="1"/>
      <c r="J756" s="1"/>
      <c r="K756" s="1"/>
      <c r="L756" s="1"/>
    </row>
    <row r="757" spans="7:12" x14ac:dyDescent="0.25">
      <c r="G757" s="1"/>
      <c r="H757" s="1"/>
      <c r="I757" s="1"/>
      <c r="J757" s="1"/>
      <c r="K757" s="1"/>
      <c r="L757" s="1"/>
    </row>
    <row r="758" spans="7:12" x14ac:dyDescent="0.25">
      <c r="G758" s="1"/>
      <c r="H758" s="1"/>
      <c r="I758" s="1"/>
      <c r="J758" s="1"/>
      <c r="K758" s="1"/>
      <c r="L758" s="1"/>
    </row>
    <row r="759" spans="7:12" x14ac:dyDescent="0.25">
      <c r="G759" s="1"/>
      <c r="H759" s="1"/>
      <c r="I759" s="1"/>
      <c r="J759" s="1"/>
      <c r="K759" s="1"/>
      <c r="L759" s="1"/>
    </row>
    <row r="760" spans="7:12" x14ac:dyDescent="0.25">
      <c r="G760" s="1"/>
      <c r="H760" s="1"/>
      <c r="I760" s="1"/>
      <c r="J760" s="1"/>
      <c r="K760" s="1"/>
      <c r="L760" s="1"/>
    </row>
    <row r="761" spans="7:12" x14ac:dyDescent="0.25">
      <c r="G761" s="1"/>
      <c r="H761" s="1"/>
      <c r="I761" s="1"/>
      <c r="J761" s="1"/>
      <c r="K761" s="1"/>
      <c r="L761" s="1"/>
    </row>
    <row r="762" spans="7:12" x14ac:dyDescent="0.25">
      <c r="G762" s="1"/>
      <c r="H762" s="1"/>
      <c r="I762" s="1"/>
      <c r="J762" s="1"/>
      <c r="K762" s="1"/>
      <c r="L762" s="1"/>
    </row>
    <row r="763" spans="7:12" x14ac:dyDescent="0.25">
      <c r="G763" s="1"/>
      <c r="H763" s="1"/>
      <c r="I763" s="1"/>
      <c r="J763" s="1"/>
      <c r="K763" s="1"/>
      <c r="L763" s="1"/>
    </row>
    <row r="764" spans="7:12" x14ac:dyDescent="0.25">
      <c r="G764" s="1"/>
      <c r="H764" s="1"/>
      <c r="I764" s="1"/>
      <c r="J764" s="1"/>
      <c r="K764" s="1"/>
      <c r="L764" s="1"/>
    </row>
    <row r="765" spans="7:12" x14ac:dyDescent="0.25">
      <c r="G765" s="1"/>
      <c r="H765" s="1"/>
      <c r="I765" s="1"/>
      <c r="J765" s="1"/>
      <c r="K765" s="1"/>
      <c r="L765" s="1"/>
    </row>
    <row r="766" spans="7:12" x14ac:dyDescent="0.25">
      <c r="G766" s="1"/>
      <c r="H766" s="1"/>
      <c r="I766" s="1"/>
      <c r="J766" s="1"/>
      <c r="K766" s="1"/>
      <c r="L766" s="1"/>
    </row>
    <row r="767" spans="7:12" x14ac:dyDescent="0.25">
      <c r="G767" s="1"/>
      <c r="H767" s="1"/>
      <c r="I767" s="1"/>
      <c r="J767" s="1"/>
      <c r="K767" s="1"/>
      <c r="L767" s="1"/>
    </row>
    <row r="768" spans="7:12" x14ac:dyDescent="0.25">
      <c r="G768" s="1"/>
      <c r="H768" s="1"/>
      <c r="I768" s="1"/>
      <c r="J768" s="1"/>
      <c r="K768" s="1"/>
      <c r="L768" s="1"/>
    </row>
    <row r="769" spans="7:12" x14ac:dyDescent="0.25">
      <c r="G769" s="1"/>
      <c r="H769" s="1"/>
      <c r="I769" s="1"/>
      <c r="J769" s="1"/>
      <c r="K769" s="1"/>
      <c r="L769" s="1"/>
    </row>
    <row r="770" spans="7:12" x14ac:dyDescent="0.25">
      <c r="G770" s="1"/>
      <c r="H770" s="1"/>
      <c r="I770" s="1"/>
      <c r="J770" s="1"/>
      <c r="K770" s="1"/>
      <c r="L770" s="1"/>
    </row>
    <row r="771" spans="7:12" x14ac:dyDescent="0.25">
      <c r="G771" s="1"/>
      <c r="H771" s="1"/>
      <c r="I771" s="1"/>
      <c r="J771" s="1"/>
      <c r="K771" s="1"/>
      <c r="L771" s="1"/>
    </row>
    <row r="772" spans="7:12" x14ac:dyDescent="0.25">
      <c r="G772" s="1"/>
      <c r="H772" s="1"/>
      <c r="I772" s="1"/>
      <c r="J772" s="1"/>
      <c r="K772" s="1"/>
      <c r="L772" s="1"/>
    </row>
    <row r="773" spans="7:12" x14ac:dyDescent="0.25">
      <c r="G773" s="1"/>
      <c r="H773" s="1"/>
      <c r="I773" s="1"/>
      <c r="J773" s="1"/>
      <c r="K773" s="1"/>
      <c r="L773" s="1"/>
    </row>
    <row r="774" spans="7:12" x14ac:dyDescent="0.25">
      <c r="G774" s="1"/>
      <c r="H774" s="1"/>
      <c r="I774" s="1"/>
      <c r="J774" s="1"/>
      <c r="K774" s="1"/>
      <c r="L774" s="1"/>
    </row>
    <row r="775" spans="7:12" x14ac:dyDescent="0.25">
      <c r="G775" s="1"/>
      <c r="H775" s="1"/>
      <c r="I775" s="1"/>
      <c r="J775" s="1"/>
      <c r="K775" s="1"/>
      <c r="L775" s="1"/>
    </row>
    <row r="776" spans="7:12" x14ac:dyDescent="0.25">
      <c r="G776" s="1"/>
      <c r="H776" s="1"/>
      <c r="I776" s="1"/>
      <c r="J776" s="1"/>
      <c r="K776" s="1"/>
      <c r="L776" s="1"/>
    </row>
    <row r="777" spans="7:12" x14ac:dyDescent="0.25">
      <c r="G777" s="1"/>
      <c r="H777" s="1"/>
      <c r="I777" s="1"/>
      <c r="J777" s="1"/>
      <c r="K777" s="1"/>
      <c r="L777" s="1"/>
    </row>
    <row r="778" spans="7:12" x14ac:dyDescent="0.25">
      <c r="G778" s="1"/>
      <c r="H778" s="1"/>
      <c r="I778" s="1"/>
      <c r="J778" s="1"/>
      <c r="K778" s="1"/>
      <c r="L778" s="1"/>
    </row>
    <row r="779" spans="7:12" x14ac:dyDescent="0.25">
      <c r="G779" s="1"/>
      <c r="H779" s="1"/>
      <c r="I779" s="1"/>
      <c r="J779" s="1"/>
      <c r="K779" s="1"/>
      <c r="L779" s="1"/>
    </row>
    <row r="780" spans="7:12" x14ac:dyDescent="0.25">
      <c r="G780" s="1"/>
      <c r="H780" s="1"/>
      <c r="I780" s="1"/>
      <c r="J780" s="1"/>
      <c r="K780" s="1"/>
      <c r="L780" s="1"/>
    </row>
    <row r="781" spans="7:12" x14ac:dyDescent="0.25">
      <c r="G781" s="1"/>
      <c r="H781" s="1"/>
      <c r="I781" s="1"/>
      <c r="J781" s="1"/>
      <c r="K781" s="1"/>
      <c r="L781" s="1"/>
    </row>
    <row r="782" spans="7:12" x14ac:dyDescent="0.25">
      <c r="G782" s="1"/>
      <c r="H782" s="1"/>
      <c r="I782" s="1"/>
      <c r="J782" s="1"/>
      <c r="K782" s="1"/>
      <c r="L782" s="1"/>
    </row>
    <row r="783" spans="7:12" x14ac:dyDescent="0.25">
      <c r="G783" s="1"/>
      <c r="H783" s="1"/>
      <c r="I783" s="1"/>
      <c r="J783" s="1"/>
      <c r="K783" s="1"/>
      <c r="L783" s="1"/>
    </row>
    <row r="784" spans="7:12" x14ac:dyDescent="0.25">
      <c r="G784" s="1"/>
      <c r="H784" s="1"/>
      <c r="I784" s="1"/>
      <c r="J784" s="1"/>
      <c r="K784" s="1"/>
      <c r="L784" s="1"/>
    </row>
    <row r="785" spans="7:12" x14ac:dyDescent="0.25">
      <c r="G785" s="1"/>
      <c r="H785" s="1"/>
      <c r="I785" s="1"/>
      <c r="J785" s="1"/>
      <c r="K785" s="1"/>
      <c r="L785" s="1"/>
    </row>
    <row r="786" spans="7:12" x14ac:dyDescent="0.25">
      <c r="G786" s="1"/>
      <c r="H786" s="1"/>
      <c r="I786" s="1"/>
      <c r="J786" s="1"/>
      <c r="K786" s="1"/>
      <c r="L786" s="1"/>
    </row>
    <row r="787" spans="7:12" x14ac:dyDescent="0.25">
      <c r="G787" s="1"/>
      <c r="H787" s="1"/>
      <c r="I787" s="1"/>
      <c r="J787" s="1"/>
      <c r="K787" s="1"/>
      <c r="L787" s="1"/>
    </row>
    <row r="788" spans="7:12" x14ac:dyDescent="0.25">
      <c r="G788" s="1"/>
      <c r="H788" s="1"/>
      <c r="I788" s="1"/>
      <c r="J788" s="1"/>
      <c r="K788" s="1"/>
      <c r="L788" s="1"/>
    </row>
    <row r="789" spans="7:12" x14ac:dyDescent="0.25">
      <c r="G789" s="1"/>
      <c r="H789" s="1"/>
      <c r="I789" s="1"/>
      <c r="J789" s="1"/>
      <c r="K789" s="1"/>
      <c r="L789" s="1"/>
    </row>
    <row r="790" spans="7:12" x14ac:dyDescent="0.25">
      <c r="G790" s="1"/>
      <c r="H790" s="1"/>
      <c r="I790" s="1"/>
      <c r="J790" s="1"/>
      <c r="K790" s="1"/>
      <c r="L790" s="1"/>
    </row>
    <row r="791" spans="7:12" x14ac:dyDescent="0.25">
      <c r="G791" s="1"/>
      <c r="H791" s="1"/>
      <c r="I791" s="1"/>
      <c r="J791" s="1"/>
      <c r="K791" s="1"/>
      <c r="L791" s="1"/>
    </row>
    <row r="792" spans="7:12" x14ac:dyDescent="0.25">
      <c r="G792" s="1"/>
      <c r="H792" s="1"/>
      <c r="I792" s="1"/>
      <c r="J792" s="1"/>
      <c r="K792" s="1"/>
      <c r="L792" s="1"/>
    </row>
    <row r="793" spans="7:12" x14ac:dyDescent="0.25">
      <c r="G793" s="1"/>
      <c r="H793" s="1"/>
      <c r="I793" s="1"/>
      <c r="J793" s="1"/>
      <c r="K793" s="1"/>
      <c r="L793" s="1"/>
    </row>
    <row r="794" spans="7:12" x14ac:dyDescent="0.25">
      <c r="G794" s="1"/>
      <c r="H794" s="1"/>
      <c r="I794" s="1"/>
      <c r="J794" s="1"/>
      <c r="K794" s="1"/>
      <c r="L794" s="1"/>
    </row>
    <row r="795" spans="7:12" x14ac:dyDescent="0.25">
      <c r="G795" s="1"/>
      <c r="H795" s="1"/>
      <c r="I795" s="1"/>
      <c r="J795" s="1"/>
      <c r="K795" s="1"/>
      <c r="L795" s="1"/>
    </row>
    <row r="796" spans="7:12" x14ac:dyDescent="0.25">
      <c r="G796" s="1"/>
      <c r="H796" s="1"/>
      <c r="I796" s="1"/>
      <c r="J796" s="1"/>
      <c r="K796" s="1"/>
      <c r="L796" s="1"/>
    </row>
    <row r="797" spans="7:12" x14ac:dyDescent="0.25">
      <c r="G797" s="1"/>
      <c r="H797" s="1"/>
      <c r="I797" s="1"/>
      <c r="J797" s="1"/>
      <c r="K797" s="1"/>
      <c r="L797" s="1"/>
    </row>
    <row r="798" spans="7:12" x14ac:dyDescent="0.25">
      <c r="G798" s="1"/>
      <c r="H798" s="1"/>
      <c r="I798" s="1"/>
      <c r="J798" s="1"/>
      <c r="K798" s="1"/>
      <c r="L798" s="1"/>
    </row>
    <row r="799" spans="7:12" x14ac:dyDescent="0.25">
      <c r="G799" s="1"/>
      <c r="H799" s="1"/>
      <c r="I799" s="1"/>
      <c r="J799" s="1"/>
      <c r="K799" s="1"/>
      <c r="L799" s="1"/>
    </row>
    <row r="800" spans="7:12" x14ac:dyDescent="0.25">
      <c r="G800" s="1"/>
      <c r="H800" s="1"/>
      <c r="I800" s="1"/>
      <c r="J800" s="1"/>
      <c r="K800" s="1"/>
      <c r="L800" s="1"/>
    </row>
    <row r="801" spans="7:12" x14ac:dyDescent="0.25">
      <c r="G801" s="1"/>
      <c r="H801" s="1"/>
      <c r="I801" s="1"/>
      <c r="J801" s="1"/>
      <c r="K801" s="1"/>
      <c r="L801" s="1"/>
    </row>
    <row r="802" spans="7:12" x14ac:dyDescent="0.25">
      <c r="G802" s="1"/>
      <c r="H802" s="1"/>
      <c r="I802" s="1"/>
      <c r="J802" s="1"/>
      <c r="K802" s="1"/>
      <c r="L802" s="1"/>
    </row>
    <row r="803" spans="7:12" x14ac:dyDescent="0.25">
      <c r="G803" s="1"/>
      <c r="H803" s="1"/>
      <c r="I803" s="1"/>
      <c r="J803" s="1"/>
      <c r="K803" s="1"/>
      <c r="L803" s="1"/>
    </row>
    <row r="804" spans="7:12" x14ac:dyDescent="0.25">
      <c r="G804" s="1"/>
      <c r="H804" s="1"/>
      <c r="I804" s="1"/>
      <c r="J804" s="1"/>
      <c r="K804" s="1"/>
      <c r="L804" s="1"/>
    </row>
    <row r="805" spans="7:12" x14ac:dyDescent="0.25">
      <c r="G805" s="1"/>
      <c r="H805" s="1"/>
      <c r="I805" s="1"/>
      <c r="J805" s="1"/>
      <c r="K805" s="1"/>
      <c r="L805" s="1"/>
    </row>
    <row r="806" spans="7:12" x14ac:dyDescent="0.25">
      <c r="G806" s="1"/>
      <c r="H806" s="1"/>
      <c r="I806" s="1"/>
      <c r="J806" s="1"/>
      <c r="K806" s="1"/>
      <c r="L806" s="1"/>
    </row>
    <row r="807" spans="7:12" x14ac:dyDescent="0.25">
      <c r="G807" s="1"/>
      <c r="H807" s="1"/>
      <c r="I807" s="1"/>
      <c r="J807" s="1"/>
      <c r="K807" s="1"/>
      <c r="L807" s="1"/>
    </row>
    <row r="808" spans="7:12" x14ac:dyDescent="0.25">
      <c r="G808" s="1"/>
      <c r="H808" s="1"/>
      <c r="I808" s="1"/>
      <c r="J808" s="1"/>
      <c r="K808" s="1"/>
      <c r="L808" s="1"/>
    </row>
    <row r="809" spans="7:12" x14ac:dyDescent="0.25">
      <c r="G809" s="1"/>
      <c r="H809" s="1"/>
      <c r="I809" s="1"/>
      <c r="J809" s="1"/>
      <c r="K809" s="1"/>
      <c r="L809" s="1"/>
    </row>
    <row r="810" spans="7:12" x14ac:dyDescent="0.25">
      <c r="G810" s="1"/>
      <c r="H810" s="1"/>
      <c r="I810" s="1"/>
      <c r="J810" s="1"/>
      <c r="K810" s="1"/>
      <c r="L810" s="1"/>
    </row>
    <row r="811" spans="7:12" x14ac:dyDescent="0.25">
      <c r="G811" s="1"/>
      <c r="H811" s="1"/>
      <c r="I811" s="1"/>
      <c r="J811" s="1"/>
      <c r="K811" s="1"/>
      <c r="L811" s="1"/>
    </row>
    <row r="812" spans="7:12" x14ac:dyDescent="0.25">
      <c r="G812" s="1"/>
      <c r="H812" s="1"/>
      <c r="I812" s="1"/>
      <c r="J812" s="1"/>
      <c r="K812" s="1"/>
      <c r="L812" s="1"/>
    </row>
    <row r="813" spans="7:12" x14ac:dyDescent="0.25">
      <c r="G813" s="1"/>
      <c r="H813" s="1"/>
      <c r="I813" s="1"/>
      <c r="J813" s="1"/>
      <c r="K813" s="1"/>
      <c r="L813" s="1"/>
    </row>
    <row r="814" spans="7:12" x14ac:dyDescent="0.25">
      <c r="G814" s="1"/>
      <c r="H814" s="1"/>
      <c r="I814" s="1"/>
      <c r="J814" s="1"/>
      <c r="K814" s="1"/>
      <c r="L814" s="1"/>
    </row>
    <row r="815" spans="7:12" x14ac:dyDescent="0.25">
      <c r="G815" s="1"/>
      <c r="H815" s="1"/>
      <c r="I815" s="1"/>
      <c r="J815" s="1"/>
      <c r="K815" s="1"/>
      <c r="L815" s="1"/>
    </row>
    <row r="816" spans="7:12" x14ac:dyDescent="0.25">
      <c r="G816" s="1"/>
      <c r="H816" s="1"/>
      <c r="I816" s="1"/>
      <c r="J816" s="1"/>
      <c r="K816" s="1"/>
      <c r="L816" s="1"/>
    </row>
    <row r="817" spans="7:12" x14ac:dyDescent="0.25">
      <c r="G817" s="1"/>
      <c r="H817" s="1"/>
      <c r="I817" s="1"/>
      <c r="J817" s="1"/>
      <c r="K817" s="1"/>
      <c r="L817" s="1"/>
    </row>
    <row r="818" spans="7:12" x14ac:dyDescent="0.25">
      <c r="G818" s="1"/>
      <c r="H818" s="1"/>
      <c r="I818" s="1"/>
      <c r="J818" s="1"/>
      <c r="K818" s="1"/>
      <c r="L818" s="1"/>
    </row>
    <row r="819" spans="7:12" x14ac:dyDescent="0.25">
      <c r="G819" s="1"/>
      <c r="H819" s="1"/>
      <c r="I819" s="1"/>
      <c r="J819" s="1"/>
      <c r="K819" s="1"/>
      <c r="L819" s="1"/>
    </row>
    <row r="820" spans="7:12" x14ac:dyDescent="0.25">
      <c r="G820" s="1"/>
      <c r="H820" s="1"/>
      <c r="I820" s="1"/>
      <c r="J820" s="1"/>
      <c r="K820" s="1"/>
      <c r="L820" s="1"/>
    </row>
    <row r="821" spans="7:12" x14ac:dyDescent="0.25">
      <c r="G821" s="1"/>
      <c r="H821" s="1"/>
      <c r="I821" s="1"/>
      <c r="J821" s="1"/>
      <c r="K821" s="1"/>
      <c r="L821" s="1"/>
    </row>
    <row r="822" spans="7:12" x14ac:dyDescent="0.25">
      <c r="G822" s="1"/>
      <c r="H822" s="1"/>
      <c r="I822" s="1"/>
      <c r="J822" s="1"/>
      <c r="K822" s="1"/>
      <c r="L822" s="1"/>
    </row>
    <row r="823" spans="7:12" x14ac:dyDescent="0.25">
      <c r="G823" s="1"/>
      <c r="H823" s="1"/>
      <c r="I823" s="1"/>
      <c r="J823" s="1"/>
      <c r="K823" s="1"/>
      <c r="L823" s="1"/>
    </row>
    <row r="824" spans="7:12" x14ac:dyDescent="0.25">
      <c r="G824" s="1"/>
      <c r="H824" s="1"/>
      <c r="I824" s="1"/>
      <c r="J824" s="1"/>
      <c r="K824" s="1"/>
      <c r="L824" s="1"/>
    </row>
    <row r="825" spans="7:12" x14ac:dyDescent="0.25">
      <c r="G825" s="1"/>
      <c r="H825" s="1"/>
      <c r="I825" s="1"/>
      <c r="J825" s="1"/>
      <c r="K825" s="1"/>
      <c r="L825" s="1"/>
    </row>
    <row r="826" spans="7:12" x14ac:dyDescent="0.25">
      <c r="G826" s="1"/>
      <c r="H826" s="1"/>
      <c r="I826" s="1"/>
      <c r="J826" s="1"/>
      <c r="K826" s="1"/>
      <c r="L826" s="1"/>
    </row>
    <row r="827" spans="7:12" x14ac:dyDescent="0.25">
      <c r="G827" s="1"/>
      <c r="H827" s="1"/>
      <c r="I827" s="1"/>
      <c r="J827" s="1"/>
      <c r="K827" s="1"/>
      <c r="L827" s="1"/>
    </row>
    <row r="828" spans="7:12" x14ac:dyDescent="0.25">
      <c r="G828" s="1"/>
      <c r="H828" s="1"/>
      <c r="I828" s="1"/>
      <c r="J828" s="1"/>
      <c r="K828" s="1"/>
      <c r="L828" s="1"/>
    </row>
    <row r="829" spans="7:12" x14ac:dyDescent="0.25">
      <c r="G829" s="1"/>
      <c r="H829" s="1"/>
      <c r="I829" s="1"/>
      <c r="J829" s="1"/>
      <c r="K829" s="1"/>
      <c r="L829" s="1"/>
    </row>
    <row r="830" spans="7:12" x14ac:dyDescent="0.25">
      <c r="G830" s="1"/>
      <c r="H830" s="1"/>
      <c r="I830" s="1"/>
      <c r="J830" s="1"/>
      <c r="K830" s="1"/>
      <c r="L830" s="1"/>
    </row>
    <row r="831" spans="7:12" x14ac:dyDescent="0.25">
      <c r="G831" s="1"/>
      <c r="H831" s="1"/>
      <c r="I831" s="1"/>
      <c r="J831" s="1"/>
      <c r="K831" s="1"/>
      <c r="L831" s="1"/>
    </row>
    <row r="832" spans="7:12" x14ac:dyDescent="0.25">
      <c r="G832" s="1"/>
      <c r="H832" s="1"/>
      <c r="I832" s="1"/>
      <c r="J832" s="1"/>
      <c r="K832" s="1"/>
      <c r="L832" s="1"/>
    </row>
    <row r="833" spans="7:12" x14ac:dyDescent="0.25">
      <c r="G833" s="1"/>
      <c r="H833" s="1"/>
      <c r="I833" s="1"/>
      <c r="J833" s="1"/>
      <c r="K833" s="1"/>
      <c r="L833" s="1"/>
    </row>
    <row r="834" spans="7:12" x14ac:dyDescent="0.25">
      <c r="G834" s="1"/>
      <c r="H834" s="1"/>
      <c r="I834" s="1"/>
      <c r="J834" s="1"/>
      <c r="K834" s="1"/>
      <c r="L834" s="1"/>
    </row>
    <row r="835" spans="7:12" x14ac:dyDescent="0.25">
      <c r="G835" s="1"/>
      <c r="H835" s="1"/>
      <c r="I835" s="1"/>
      <c r="J835" s="1"/>
      <c r="K835" s="1"/>
      <c r="L835" s="1"/>
    </row>
    <row r="836" spans="7:12" x14ac:dyDescent="0.25">
      <c r="G836" s="1"/>
      <c r="H836" s="1"/>
      <c r="I836" s="1"/>
      <c r="J836" s="1"/>
      <c r="K836" s="1"/>
      <c r="L836" s="1"/>
    </row>
    <row r="837" spans="7:12" x14ac:dyDescent="0.25">
      <c r="G837" s="1"/>
      <c r="H837" s="1"/>
      <c r="I837" s="1"/>
      <c r="J837" s="1"/>
      <c r="K837" s="1"/>
      <c r="L837" s="1"/>
    </row>
    <row r="838" spans="7:12" x14ac:dyDescent="0.25">
      <c r="G838" s="1"/>
      <c r="H838" s="1"/>
      <c r="I838" s="1"/>
      <c r="J838" s="1"/>
      <c r="K838" s="1"/>
      <c r="L838" s="1"/>
    </row>
    <row r="839" spans="7:12" x14ac:dyDescent="0.25">
      <c r="G839" s="1"/>
      <c r="H839" s="1"/>
      <c r="I839" s="1"/>
      <c r="J839" s="1"/>
      <c r="K839" s="1"/>
      <c r="L839" s="1"/>
    </row>
    <row r="840" spans="7:12" x14ac:dyDescent="0.25">
      <c r="G840" s="1"/>
      <c r="H840" s="1"/>
      <c r="I840" s="1"/>
      <c r="J840" s="1"/>
      <c r="K840" s="1"/>
      <c r="L840" s="1"/>
    </row>
    <row r="841" spans="7:12" x14ac:dyDescent="0.25">
      <c r="G841" s="1"/>
      <c r="H841" s="1"/>
      <c r="I841" s="1"/>
      <c r="J841" s="1"/>
      <c r="K841" s="1"/>
      <c r="L841" s="1"/>
    </row>
    <row r="842" spans="7:12" x14ac:dyDescent="0.25">
      <c r="G842" s="1"/>
      <c r="H842" s="1"/>
      <c r="I842" s="1"/>
      <c r="J842" s="1"/>
      <c r="K842" s="1"/>
      <c r="L842" s="1"/>
    </row>
    <row r="843" spans="7:12" x14ac:dyDescent="0.25">
      <c r="G843" s="1"/>
      <c r="H843" s="1"/>
      <c r="I843" s="1"/>
      <c r="J843" s="1"/>
      <c r="K843" s="1"/>
      <c r="L843" s="1"/>
    </row>
    <row r="844" spans="7:12" x14ac:dyDescent="0.25">
      <c r="G844" s="1"/>
      <c r="H844" s="1"/>
      <c r="I844" s="1"/>
      <c r="J844" s="1"/>
      <c r="K844" s="1"/>
      <c r="L844" s="1"/>
    </row>
    <row r="845" spans="7:12" x14ac:dyDescent="0.25">
      <c r="G845" s="1"/>
      <c r="H845" s="1"/>
      <c r="I845" s="1"/>
      <c r="J845" s="1"/>
      <c r="K845" s="1"/>
      <c r="L845" s="1"/>
    </row>
    <row r="846" spans="7:12" x14ac:dyDescent="0.25">
      <c r="G846" s="1"/>
      <c r="H846" s="1"/>
      <c r="I846" s="1"/>
      <c r="J846" s="1"/>
      <c r="K846" s="1"/>
      <c r="L846" s="1"/>
    </row>
    <row r="847" spans="7:12" x14ac:dyDescent="0.25">
      <c r="G847" s="1"/>
      <c r="H847" s="1"/>
      <c r="I847" s="1"/>
      <c r="J847" s="1"/>
      <c r="K847" s="1"/>
      <c r="L847" s="1"/>
    </row>
    <row r="848" spans="7:12" x14ac:dyDescent="0.25">
      <c r="G848" s="1"/>
      <c r="H848" s="1"/>
      <c r="I848" s="1"/>
      <c r="J848" s="1"/>
      <c r="K848" s="1"/>
      <c r="L848" s="1"/>
    </row>
    <row r="849" spans="7:12" x14ac:dyDescent="0.25">
      <c r="G849" s="1"/>
      <c r="H849" s="1"/>
      <c r="I849" s="1"/>
      <c r="J849" s="1"/>
      <c r="K849" s="1"/>
      <c r="L849" s="1"/>
    </row>
    <row r="850" spans="7:12" x14ac:dyDescent="0.25">
      <c r="G850" s="1"/>
      <c r="H850" s="1"/>
      <c r="I850" s="1"/>
      <c r="J850" s="1"/>
      <c r="K850" s="1"/>
      <c r="L850" s="1"/>
    </row>
    <row r="851" spans="7:12" x14ac:dyDescent="0.25">
      <c r="G851" s="1"/>
      <c r="H851" s="1"/>
      <c r="I851" s="1"/>
      <c r="J851" s="1"/>
      <c r="K851" s="1"/>
      <c r="L851" s="1"/>
    </row>
    <row r="852" spans="7:12" x14ac:dyDescent="0.25">
      <c r="G852" s="1"/>
      <c r="H852" s="1"/>
      <c r="I852" s="1"/>
      <c r="J852" s="1"/>
      <c r="K852" s="1"/>
      <c r="L852" s="1"/>
    </row>
    <row r="853" spans="7:12" x14ac:dyDescent="0.25">
      <c r="G853" s="1"/>
      <c r="H853" s="1"/>
      <c r="I853" s="1"/>
      <c r="J853" s="1"/>
      <c r="K853" s="1"/>
      <c r="L853" s="1"/>
    </row>
    <row r="854" spans="7:12" x14ac:dyDescent="0.25">
      <c r="G854" s="1"/>
      <c r="H854" s="1"/>
      <c r="I854" s="1"/>
      <c r="J854" s="1"/>
      <c r="K854" s="1"/>
      <c r="L854" s="1"/>
    </row>
    <row r="855" spans="7:12" x14ac:dyDescent="0.25">
      <c r="G855" s="1"/>
      <c r="H855" s="1"/>
      <c r="I855" s="1"/>
      <c r="J855" s="1"/>
      <c r="K855" s="1"/>
      <c r="L855" s="1"/>
    </row>
    <row r="856" spans="7:12" x14ac:dyDescent="0.25">
      <c r="G856" s="1"/>
      <c r="H856" s="1"/>
      <c r="I856" s="1"/>
      <c r="J856" s="1"/>
      <c r="K856" s="1"/>
      <c r="L856" s="1"/>
    </row>
    <row r="857" spans="7:12" x14ac:dyDescent="0.25">
      <c r="G857" s="1"/>
      <c r="H857" s="1"/>
      <c r="I857" s="1"/>
      <c r="J857" s="1"/>
      <c r="K857" s="1"/>
      <c r="L857" s="1"/>
    </row>
    <row r="858" spans="7:12" x14ac:dyDescent="0.25">
      <c r="G858" s="1"/>
      <c r="H858" s="1"/>
      <c r="I858" s="1"/>
      <c r="J858" s="1"/>
      <c r="K858" s="1"/>
      <c r="L858" s="1"/>
    </row>
    <row r="859" spans="7:12" x14ac:dyDescent="0.25">
      <c r="G859" s="1"/>
      <c r="H859" s="1"/>
      <c r="I859" s="1"/>
      <c r="J859" s="1"/>
      <c r="K859" s="1"/>
      <c r="L859" s="1"/>
    </row>
    <row r="860" spans="7:12" x14ac:dyDescent="0.25">
      <c r="G860" s="1"/>
      <c r="H860" s="1"/>
      <c r="I860" s="1"/>
      <c r="J860" s="1"/>
      <c r="K860" s="1"/>
      <c r="L860" s="1"/>
    </row>
    <row r="861" spans="7:12" x14ac:dyDescent="0.25">
      <c r="G861" s="1"/>
      <c r="H861" s="1"/>
      <c r="I861" s="1"/>
      <c r="J861" s="1"/>
      <c r="K861" s="1"/>
      <c r="L861" s="1"/>
    </row>
    <row r="862" spans="7:12" x14ac:dyDescent="0.25">
      <c r="G862" s="1"/>
      <c r="H862" s="1"/>
      <c r="I862" s="1"/>
      <c r="J862" s="1"/>
      <c r="K862" s="1"/>
      <c r="L862" s="1"/>
    </row>
    <row r="863" spans="7:12" x14ac:dyDescent="0.25">
      <c r="G863" s="1"/>
      <c r="H863" s="1"/>
      <c r="I863" s="1"/>
      <c r="J863" s="1"/>
      <c r="K863" s="1"/>
      <c r="L863" s="1"/>
    </row>
    <row r="864" spans="7:12" x14ac:dyDescent="0.25">
      <c r="G864" s="1"/>
      <c r="H864" s="1"/>
      <c r="I864" s="1"/>
      <c r="J864" s="1"/>
      <c r="K864" s="1"/>
      <c r="L864" s="1"/>
    </row>
    <row r="865" spans="7:12" x14ac:dyDescent="0.25">
      <c r="G865" s="1"/>
      <c r="H865" s="1"/>
      <c r="I865" s="1"/>
      <c r="J865" s="1"/>
      <c r="K865" s="1"/>
      <c r="L865" s="1"/>
    </row>
    <row r="866" spans="7:12" x14ac:dyDescent="0.25">
      <c r="G866" s="1"/>
      <c r="H866" s="1"/>
      <c r="I866" s="1"/>
      <c r="J866" s="1"/>
      <c r="K866" s="1"/>
      <c r="L866" s="1"/>
    </row>
    <row r="867" spans="7:12" x14ac:dyDescent="0.25">
      <c r="G867" s="1"/>
      <c r="H867" s="1"/>
      <c r="I867" s="1"/>
      <c r="J867" s="1"/>
      <c r="K867" s="1"/>
      <c r="L867" s="1"/>
    </row>
    <row r="868" spans="7:12" x14ac:dyDescent="0.25">
      <c r="G868" s="1"/>
      <c r="H868" s="1"/>
      <c r="I868" s="1"/>
      <c r="J868" s="1"/>
      <c r="K868" s="1"/>
      <c r="L868" s="1"/>
    </row>
    <row r="869" spans="7:12" x14ac:dyDescent="0.25">
      <c r="G869" s="1"/>
      <c r="H869" s="1"/>
      <c r="I869" s="1"/>
      <c r="J869" s="1"/>
      <c r="K869" s="1"/>
      <c r="L869" s="1"/>
    </row>
    <row r="870" spans="7:12" x14ac:dyDescent="0.25">
      <c r="G870" s="1"/>
      <c r="H870" s="1"/>
      <c r="I870" s="1"/>
      <c r="J870" s="1"/>
      <c r="K870" s="1"/>
      <c r="L870" s="1"/>
    </row>
    <row r="871" spans="7:12" x14ac:dyDescent="0.25">
      <c r="G871" s="1"/>
      <c r="H871" s="1"/>
      <c r="I871" s="1"/>
      <c r="J871" s="1"/>
      <c r="K871" s="1"/>
      <c r="L871" s="1"/>
    </row>
    <row r="872" spans="7:12" x14ac:dyDescent="0.25">
      <c r="G872" s="1"/>
      <c r="H872" s="1"/>
      <c r="I872" s="1"/>
      <c r="J872" s="1"/>
      <c r="K872" s="1"/>
      <c r="L872" s="1"/>
    </row>
    <row r="873" spans="7:12" x14ac:dyDescent="0.25">
      <c r="G873" s="1"/>
      <c r="H873" s="1"/>
      <c r="I873" s="1"/>
      <c r="J873" s="1"/>
      <c r="K873" s="1"/>
      <c r="L873" s="1"/>
    </row>
    <row r="874" spans="7:12" x14ac:dyDescent="0.25">
      <c r="G874" s="1"/>
      <c r="H874" s="1"/>
      <c r="I874" s="1"/>
      <c r="J874" s="1"/>
      <c r="K874" s="1"/>
      <c r="L874" s="1"/>
    </row>
    <row r="875" spans="7:12" x14ac:dyDescent="0.25">
      <c r="G875" s="1"/>
      <c r="H875" s="1"/>
      <c r="I875" s="1"/>
      <c r="J875" s="1"/>
      <c r="K875" s="1"/>
      <c r="L875" s="1"/>
    </row>
    <row r="876" spans="7:12" x14ac:dyDescent="0.25">
      <c r="G876" s="1"/>
      <c r="H876" s="1"/>
      <c r="I876" s="1"/>
      <c r="J876" s="1"/>
      <c r="K876" s="1"/>
      <c r="L876" s="1"/>
    </row>
    <row r="877" spans="7:12" x14ac:dyDescent="0.25">
      <c r="G877" s="1"/>
      <c r="H877" s="1"/>
      <c r="I877" s="1"/>
      <c r="J877" s="1"/>
      <c r="K877" s="1"/>
      <c r="L877" s="1"/>
    </row>
    <row r="878" spans="7:12" x14ac:dyDescent="0.25">
      <c r="G878" s="1"/>
      <c r="H878" s="1"/>
      <c r="I878" s="1"/>
      <c r="J878" s="1"/>
      <c r="K878" s="1"/>
      <c r="L878" s="1"/>
    </row>
    <row r="879" spans="7:12" x14ac:dyDescent="0.25">
      <c r="G879" s="1"/>
      <c r="H879" s="1"/>
      <c r="I879" s="1"/>
      <c r="J879" s="1"/>
      <c r="K879" s="1"/>
      <c r="L879" s="1"/>
    </row>
    <row r="880" spans="7:12" x14ac:dyDescent="0.25">
      <c r="G880" s="1"/>
      <c r="H880" s="1"/>
      <c r="I880" s="1"/>
      <c r="J880" s="1"/>
      <c r="K880" s="1"/>
      <c r="L880" s="1"/>
    </row>
    <row r="881" spans="7:12" x14ac:dyDescent="0.25">
      <c r="G881" s="1"/>
      <c r="H881" s="1"/>
      <c r="I881" s="1"/>
      <c r="J881" s="1"/>
      <c r="K881" s="1"/>
      <c r="L881" s="1"/>
    </row>
    <row r="882" spans="7:12" x14ac:dyDescent="0.25">
      <c r="G882" s="1"/>
      <c r="H882" s="1"/>
      <c r="I882" s="1"/>
      <c r="J882" s="1"/>
      <c r="K882" s="1"/>
      <c r="L882" s="1"/>
    </row>
    <row r="883" spans="7:12" x14ac:dyDescent="0.25">
      <c r="G883" s="1"/>
      <c r="H883" s="1"/>
      <c r="I883" s="1"/>
      <c r="J883" s="1"/>
      <c r="K883" s="1"/>
      <c r="L883" s="1"/>
    </row>
    <row r="884" spans="7:12" x14ac:dyDescent="0.25">
      <c r="G884" s="1"/>
      <c r="H884" s="1"/>
      <c r="I884" s="1"/>
      <c r="J884" s="1"/>
      <c r="K884" s="1"/>
      <c r="L884" s="1"/>
    </row>
    <row r="885" spans="7:12" x14ac:dyDescent="0.25">
      <c r="G885" s="1"/>
      <c r="H885" s="1"/>
      <c r="I885" s="1"/>
      <c r="J885" s="1"/>
      <c r="K885" s="1"/>
      <c r="L885" s="1"/>
    </row>
    <row r="886" spans="7:12" x14ac:dyDescent="0.25">
      <c r="G886" s="1"/>
      <c r="H886" s="1"/>
      <c r="I886" s="1"/>
      <c r="J886" s="1"/>
      <c r="K886" s="1"/>
      <c r="L886" s="1"/>
    </row>
    <row r="887" spans="7:12" x14ac:dyDescent="0.25">
      <c r="G887" s="1"/>
      <c r="H887" s="1"/>
      <c r="I887" s="1"/>
      <c r="J887" s="1"/>
      <c r="K887" s="1"/>
      <c r="L887" s="1"/>
    </row>
    <row r="888" spans="7:12" x14ac:dyDescent="0.25">
      <c r="G888" s="1"/>
      <c r="H888" s="1"/>
      <c r="I888" s="1"/>
      <c r="J888" s="1"/>
      <c r="K888" s="1"/>
      <c r="L888" s="1"/>
    </row>
    <row r="889" spans="7:12" x14ac:dyDescent="0.25">
      <c r="G889" s="1"/>
      <c r="H889" s="1"/>
      <c r="I889" s="1"/>
      <c r="J889" s="1"/>
      <c r="K889" s="1"/>
      <c r="L889" s="1"/>
    </row>
    <row r="890" spans="7:12" x14ac:dyDescent="0.25">
      <c r="G890" s="1"/>
      <c r="H890" s="1"/>
      <c r="I890" s="1"/>
      <c r="J890" s="1"/>
      <c r="K890" s="1"/>
      <c r="L890" s="1"/>
    </row>
    <row r="891" spans="7:12" x14ac:dyDescent="0.25">
      <c r="G891" s="1"/>
      <c r="H891" s="1"/>
      <c r="I891" s="1"/>
      <c r="J891" s="1"/>
      <c r="K891" s="1"/>
      <c r="L891" s="1"/>
    </row>
    <row r="892" spans="7:12" x14ac:dyDescent="0.25">
      <c r="G892" s="1"/>
      <c r="H892" s="1"/>
      <c r="I892" s="1"/>
      <c r="J892" s="1"/>
      <c r="K892" s="1"/>
      <c r="L892" s="1"/>
    </row>
    <row r="893" spans="7:12" x14ac:dyDescent="0.25">
      <c r="G893" s="1"/>
      <c r="H893" s="1"/>
      <c r="I893" s="1"/>
      <c r="J893" s="1"/>
      <c r="K893" s="1"/>
      <c r="L893" s="1"/>
    </row>
    <row r="894" spans="7:12" x14ac:dyDescent="0.25">
      <c r="G894" s="1"/>
      <c r="H894" s="1"/>
      <c r="I894" s="1"/>
      <c r="J894" s="1"/>
      <c r="K894" s="1"/>
      <c r="L894" s="1"/>
    </row>
    <row r="895" spans="7:12" x14ac:dyDescent="0.25">
      <c r="G895" s="1"/>
      <c r="H895" s="1"/>
      <c r="I895" s="1"/>
      <c r="J895" s="1"/>
      <c r="K895" s="1"/>
      <c r="L895" s="1"/>
    </row>
    <row r="896" spans="7:12" x14ac:dyDescent="0.25">
      <c r="G896" s="1"/>
      <c r="H896" s="1"/>
      <c r="I896" s="1"/>
      <c r="J896" s="1"/>
      <c r="K896" s="1"/>
      <c r="L896" s="1"/>
    </row>
    <row r="897" spans="7:12" x14ac:dyDescent="0.25">
      <c r="G897" s="1"/>
      <c r="H897" s="1"/>
      <c r="I897" s="1"/>
      <c r="J897" s="1"/>
      <c r="K897" s="1"/>
      <c r="L897" s="1"/>
    </row>
    <row r="898" spans="7:12" x14ac:dyDescent="0.25">
      <c r="G898" s="1"/>
      <c r="H898" s="1"/>
      <c r="I898" s="1"/>
      <c r="J898" s="1"/>
      <c r="K898" s="1"/>
      <c r="L898" s="1"/>
    </row>
    <row r="899" spans="7:12" x14ac:dyDescent="0.25">
      <c r="G899" s="1"/>
      <c r="H899" s="1"/>
      <c r="I899" s="1"/>
      <c r="J899" s="1"/>
      <c r="K899" s="1"/>
      <c r="L899" s="1"/>
    </row>
    <row r="900" spans="7:12" x14ac:dyDescent="0.25">
      <c r="G900" s="1"/>
      <c r="H900" s="1"/>
      <c r="I900" s="1"/>
      <c r="J900" s="1"/>
      <c r="K900" s="1"/>
      <c r="L900" s="1"/>
    </row>
    <row r="901" spans="7:12" x14ac:dyDescent="0.25">
      <c r="G901" s="1"/>
      <c r="H901" s="1"/>
      <c r="I901" s="1"/>
      <c r="J901" s="1"/>
      <c r="K901" s="1"/>
      <c r="L901" s="1"/>
    </row>
    <row r="902" spans="7:12" x14ac:dyDescent="0.25">
      <c r="G902" s="1"/>
      <c r="H902" s="1"/>
      <c r="I902" s="1"/>
      <c r="J902" s="1"/>
      <c r="K902" s="1"/>
      <c r="L902" s="1"/>
    </row>
    <row r="903" spans="7:12" x14ac:dyDescent="0.25">
      <c r="G903" s="1"/>
      <c r="H903" s="1"/>
      <c r="I903" s="1"/>
      <c r="J903" s="1"/>
      <c r="K903" s="1"/>
      <c r="L903" s="1"/>
    </row>
    <row r="904" spans="7:12" x14ac:dyDescent="0.25">
      <c r="G904" s="1"/>
      <c r="H904" s="1"/>
      <c r="I904" s="1"/>
      <c r="J904" s="1"/>
      <c r="K904" s="1"/>
      <c r="L904" s="1"/>
    </row>
    <row r="905" spans="7:12" x14ac:dyDescent="0.25">
      <c r="G905" s="1"/>
      <c r="H905" s="1"/>
      <c r="I905" s="1"/>
      <c r="J905" s="1"/>
      <c r="K905" s="1"/>
      <c r="L905" s="1"/>
    </row>
    <row r="906" spans="7:12" x14ac:dyDescent="0.25">
      <c r="G906" s="1"/>
      <c r="H906" s="1"/>
      <c r="I906" s="1"/>
      <c r="J906" s="1"/>
      <c r="K906" s="1"/>
      <c r="L906" s="1"/>
    </row>
    <row r="907" spans="7:12" x14ac:dyDescent="0.25">
      <c r="G907" s="1"/>
      <c r="H907" s="1"/>
      <c r="I907" s="1"/>
      <c r="J907" s="1"/>
      <c r="K907" s="1"/>
      <c r="L907" s="1"/>
    </row>
    <row r="908" spans="7:12" x14ac:dyDescent="0.25">
      <c r="G908" s="1"/>
      <c r="H908" s="1"/>
      <c r="I908" s="1"/>
      <c r="J908" s="1"/>
      <c r="K908" s="1"/>
      <c r="L908" s="1"/>
    </row>
    <row r="909" spans="7:12" x14ac:dyDescent="0.25">
      <c r="G909" s="1"/>
      <c r="H909" s="1"/>
      <c r="I909" s="1"/>
      <c r="J909" s="1"/>
      <c r="K909" s="1"/>
      <c r="L909" s="1"/>
    </row>
    <row r="910" spans="7:12" x14ac:dyDescent="0.25">
      <c r="G910" s="1"/>
      <c r="H910" s="1"/>
      <c r="I910" s="1"/>
      <c r="J910" s="1"/>
      <c r="K910" s="1"/>
      <c r="L910" s="1"/>
    </row>
    <row r="911" spans="7:12" x14ac:dyDescent="0.25">
      <c r="G911" s="1"/>
      <c r="H911" s="1"/>
      <c r="I911" s="1"/>
      <c r="J911" s="1"/>
      <c r="K911" s="1"/>
      <c r="L911" s="1"/>
    </row>
    <row r="912" spans="7:12" x14ac:dyDescent="0.25">
      <c r="G912" s="1"/>
      <c r="H912" s="1"/>
      <c r="I912" s="1"/>
      <c r="J912" s="1"/>
      <c r="K912" s="1"/>
      <c r="L912" s="1"/>
    </row>
    <row r="913" spans="7:12" x14ac:dyDescent="0.25">
      <c r="G913" s="1"/>
      <c r="H913" s="1"/>
      <c r="I913" s="1"/>
      <c r="J913" s="1"/>
      <c r="K913" s="1"/>
      <c r="L913" s="1"/>
    </row>
    <row r="914" spans="7:12" x14ac:dyDescent="0.25">
      <c r="G914" s="1"/>
      <c r="H914" s="1"/>
      <c r="I914" s="1"/>
      <c r="J914" s="1"/>
      <c r="K914" s="1"/>
      <c r="L914" s="1"/>
    </row>
    <row r="915" spans="7:12" x14ac:dyDescent="0.25">
      <c r="G915" s="1"/>
      <c r="H915" s="1"/>
      <c r="I915" s="1"/>
      <c r="J915" s="1"/>
      <c r="K915" s="1"/>
      <c r="L915" s="1"/>
    </row>
    <row r="916" spans="7:12" x14ac:dyDescent="0.25">
      <c r="G916" s="1"/>
      <c r="H916" s="1"/>
      <c r="I916" s="1"/>
      <c r="J916" s="1"/>
      <c r="K916" s="1"/>
      <c r="L916" s="1"/>
    </row>
    <row r="917" spans="7:12" x14ac:dyDescent="0.25">
      <c r="G917" s="1"/>
      <c r="H917" s="1"/>
      <c r="I917" s="1"/>
      <c r="J917" s="1"/>
      <c r="K917" s="1"/>
      <c r="L917" s="1"/>
    </row>
    <row r="918" spans="7:12" x14ac:dyDescent="0.25">
      <c r="G918" s="1"/>
      <c r="H918" s="1"/>
      <c r="I918" s="1"/>
      <c r="J918" s="1"/>
      <c r="K918" s="1"/>
      <c r="L918" s="1"/>
    </row>
    <row r="919" spans="7:12" x14ac:dyDescent="0.25">
      <c r="G919" s="1"/>
      <c r="H919" s="1"/>
      <c r="I919" s="1"/>
      <c r="J919" s="1"/>
      <c r="K919" s="1"/>
      <c r="L919" s="1"/>
    </row>
    <row r="920" spans="7:12" x14ac:dyDescent="0.25">
      <c r="G920" s="1"/>
      <c r="H920" s="1"/>
      <c r="I920" s="1"/>
      <c r="J920" s="1"/>
      <c r="K920" s="1"/>
      <c r="L920" s="1"/>
    </row>
    <row r="921" spans="7:12" x14ac:dyDescent="0.25">
      <c r="G921" s="1"/>
      <c r="H921" s="1"/>
      <c r="I921" s="1"/>
      <c r="J921" s="1"/>
      <c r="K921" s="1"/>
      <c r="L921" s="1"/>
    </row>
    <row r="922" spans="7:12" x14ac:dyDescent="0.25">
      <c r="G922" s="1"/>
      <c r="H922" s="1"/>
      <c r="I922" s="1"/>
      <c r="J922" s="1"/>
      <c r="K922" s="1"/>
      <c r="L922" s="1"/>
    </row>
    <row r="923" spans="7:12" x14ac:dyDescent="0.25">
      <c r="G923" s="1"/>
      <c r="H923" s="1"/>
      <c r="I923" s="1"/>
      <c r="J923" s="1"/>
      <c r="K923" s="1"/>
      <c r="L923" s="1"/>
    </row>
    <row r="924" spans="7:12" x14ac:dyDescent="0.25">
      <c r="G924" s="1"/>
      <c r="H924" s="1"/>
      <c r="I924" s="1"/>
      <c r="J924" s="1"/>
      <c r="K924" s="1"/>
      <c r="L924" s="1"/>
    </row>
    <row r="925" spans="7:12" x14ac:dyDescent="0.25">
      <c r="G925" s="1"/>
      <c r="H925" s="1"/>
      <c r="I925" s="1"/>
      <c r="J925" s="1"/>
      <c r="K925" s="1"/>
      <c r="L925" s="1"/>
    </row>
    <row r="926" spans="7:12" x14ac:dyDescent="0.25">
      <c r="G926" s="1"/>
      <c r="H926" s="1"/>
      <c r="I926" s="1"/>
      <c r="J926" s="1"/>
      <c r="K926" s="1"/>
      <c r="L926" s="1"/>
    </row>
    <row r="927" spans="7:12" x14ac:dyDescent="0.25">
      <c r="G927" s="1"/>
      <c r="H927" s="1"/>
      <c r="I927" s="1"/>
      <c r="J927" s="1"/>
      <c r="K927" s="1"/>
      <c r="L927" s="1"/>
    </row>
    <row r="928" spans="7:12" x14ac:dyDescent="0.25">
      <c r="G928" s="1"/>
      <c r="H928" s="1"/>
      <c r="I928" s="1"/>
      <c r="J928" s="1"/>
      <c r="K928" s="1"/>
      <c r="L928" s="1"/>
    </row>
    <row r="929" spans="7:12" x14ac:dyDescent="0.25">
      <c r="G929" s="1"/>
      <c r="H929" s="1"/>
      <c r="I929" s="1"/>
      <c r="J929" s="1"/>
      <c r="K929" s="1"/>
      <c r="L929" s="1"/>
    </row>
    <row r="930" spans="7:12" x14ac:dyDescent="0.25">
      <c r="G930" s="1"/>
      <c r="H930" s="1"/>
      <c r="I930" s="1"/>
      <c r="J930" s="1"/>
      <c r="K930" s="1"/>
      <c r="L930" s="1"/>
    </row>
    <row r="931" spans="7:12" x14ac:dyDescent="0.25">
      <c r="G931" s="1"/>
      <c r="H931" s="1"/>
      <c r="I931" s="1"/>
      <c r="J931" s="1"/>
      <c r="K931" s="1"/>
      <c r="L931" s="1"/>
    </row>
    <row r="932" spans="7:12" x14ac:dyDescent="0.25">
      <c r="G932" s="1"/>
      <c r="H932" s="1"/>
      <c r="I932" s="1"/>
      <c r="J932" s="1"/>
      <c r="K932" s="1"/>
      <c r="L932" s="1"/>
    </row>
    <row r="933" spans="7:12" x14ac:dyDescent="0.25">
      <c r="G933" s="1"/>
      <c r="H933" s="1"/>
      <c r="I933" s="1"/>
      <c r="J933" s="1"/>
      <c r="K933" s="1"/>
      <c r="L933" s="1"/>
    </row>
    <row r="934" spans="7:12" x14ac:dyDescent="0.25">
      <c r="G934" s="1"/>
      <c r="H934" s="1"/>
      <c r="I934" s="1"/>
      <c r="J934" s="1"/>
      <c r="K934" s="1"/>
      <c r="L934" s="1"/>
    </row>
    <row r="935" spans="7:12" x14ac:dyDescent="0.25">
      <c r="G935" s="1"/>
      <c r="H935" s="1"/>
      <c r="I935" s="1"/>
      <c r="J935" s="1"/>
      <c r="K935" s="1"/>
      <c r="L935" s="1"/>
    </row>
    <row r="936" spans="7:12" x14ac:dyDescent="0.25">
      <c r="G936" s="1"/>
      <c r="H936" s="1"/>
      <c r="I936" s="1"/>
      <c r="J936" s="1"/>
      <c r="K936" s="1"/>
      <c r="L936" s="1"/>
    </row>
    <row r="937" spans="7:12" x14ac:dyDescent="0.25">
      <c r="G937" s="1"/>
      <c r="H937" s="1"/>
      <c r="I937" s="1"/>
      <c r="J937" s="1"/>
      <c r="K937" s="1"/>
      <c r="L937" s="1"/>
    </row>
    <row r="938" spans="7:12" x14ac:dyDescent="0.25">
      <c r="G938" s="1"/>
      <c r="H938" s="1"/>
      <c r="I938" s="1"/>
      <c r="J938" s="1"/>
      <c r="K938" s="1"/>
      <c r="L938" s="1"/>
    </row>
    <row r="939" spans="7:12" x14ac:dyDescent="0.25">
      <c r="G939" s="1"/>
      <c r="H939" s="1"/>
      <c r="I939" s="1"/>
      <c r="J939" s="1"/>
      <c r="K939" s="1"/>
      <c r="L939" s="1"/>
    </row>
    <row r="940" spans="7:12" x14ac:dyDescent="0.25">
      <c r="G940" s="1"/>
      <c r="H940" s="1"/>
      <c r="I940" s="1"/>
      <c r="J940" s="1"/>
      <c r="K940" s="1"/>
      <c r="L940" s="1"/>
    </row>
    <row r="941" spans="7:12" x14ac:dyDescent="0.25">
      <c r="G941" s="1"/>
      <c r="H941" s="1"/>
      <c r="I941" s="1"/>
      <c r="J941" s="1"/>
      <c r="K941" s="1"/>
      <c r="L941" s="1"/>
    </row>
    <row r="942" spans="7:12" x14ac:dyDescent="0.25">
      <c r="G942" s="1"/>
      <c r="H942" s="1"/>
      <c r="I942" s="1"/>
      <c r="J942" s="1"/>
      <c r="K942" s="1"/>
      <c r="L942" s="1"/>
    </row>
    <row r="943" spans="7:12" x14ac:dyDescent="0.25">
      <c r="G943" s="1"/>
      <c r="H943" s="1"/>
      <c r="I943" s="1"/>
      <c r="J943" s="1"/>
      <c r="K943" s="1"/>
      <c r="L943" s="1"/>
    </row>
    <row r="944" spans="7:12" x14ac:dyDescent="0.25">
      <c r="G944" s="1"/>
      <c r="H944" s="1"/>
      <c r="I944" s="1"/>
      <c r="J944" s="1"/>
      <c r="K944" s="1"/>
      <c r="L944" s="1"/>
    </row>
    <row r="945" spans="7:12" x14ac:dyDescent="0.25">
      <c r="G945" s="1"/>
      <c r="H945" s="1"/>
      <c r="I945" s="1"/>
      <c r="J945" s="1"/>
      <c r="K945" s="1"/>
      <c r="L945" s="1"/>
    </row>
    <row r="946" spans="7:12" x14ac:dyDescent="0.25">
      <c r="G946" s="1"/>
      <c r="H946" s="1"/>
      <c r="I946" s="1"/>
      <c r="J946" s="1"/>
      <c r="K946" s="1"/>
      <c r="L946" s="1"/>
    </row>
    <row r="947" spans="7:12" x14ac:dyDescent="0.25">
      <c r="G947" s="1"/>
      <c r="H947" s="1"/>
      <c r="I947" s="1"/>
      <c r="J947" s="1"/>
      <c r="K947" s="1"/>
      <c r="L947" s="1"/>
    </row>
    <row r="948" spans="7:12" x14ac:dyDescent="0.25">
      <c r="G948" s="1"/>
      <c r="H948" s="1"/>
      <c r="I948" s="1"/>
      <c r="J948" s="1"/>
      <c r="K948" s="1"/>
      <c r="L948" s="1"/>
    </row>
    <row r="949" spans="7:12" x14ac:dyDescent="0.25">
      <c r="G949" s="1"/>
      <c r="H949" s="1"/>
      <c r="I949" s="1"/>
      <c r="J949" s="1"/>
      <c r="K949" s="1"/>
      <c r="L949" s="1"/>
    </row>
    <row r="950" spans="7:12" x14ac:dyDescent="0.25">
      <c r="G950" s="1"/>
      <c r="H950" s="1"/>
      <c r="I950" s="1"/>
      <c r="J950" s="1"/>
      <c r="K950" s="1"/>
      <c r="L950" s="1"/>
    </row>
    <row r="951" spans="7:12" x14ac:dyDescent="0.25">
      <c r="G951" s="1"/>
      <c r="H951" s="1"/>
      <c r="I951" s="1"/>
      <c r="J951" s="1"/>
      <c r="K951" s="1"/>
      <c r="L951" s="1"/>
    </row>
    <row r="952" spans="7:12" x14ac:dyDescent="0.25">
      <c r="G952" s="1"/>
      <c r="H952" s="1"/>
      <c r="I952" s="1"/>
      <c r="J952" s="1"/>
      <c r="K952" s="1"/>
      <c r="L952" s="1"/>
    </row>
    <row r="953" spans="7:12" x14ac:dyDescent="0.25">
      <c r="G953" s="1"/>
      <c r="H953" s="1"/>
      <c r="I953" s="1"/>
      <c r="J953" s="1"/>
      <c r="K953" s="1"/>
      <c r="L953" s="1"/>
    </row>
    <row r="954" spans="7:12" x14ac:dyDescent="0.25">
      <c r="G954" s="1"/>
      <c r="H954" s="1"/>
      <c r="I954" s="1"/>
      <c r="J954" s="1"/>
      <c r="K954" s="1"/>
      <c r="L954" s="1"/>
    </row>
    <row r="955" spans="7:12" x14ac:dyDescent="0.25">
      <c r="G955" s="1"/>
      <c r="H955" s="1"/>
      <c r="I955" s="1"/>
      <c r="J955" s="1"/>
      <c r="K955" s="1"/>
      <c r="L955" s="1"/>
    </row>
    <row r="956" spans="7:12" x14ac:dyDescent="0.25">
      <c r="G956" s="1"/>
      <c r="H956" s="1"/>
      <c r="I956" s="1"/>
      <c r="J956" s="1"/>
      <c r="K956" s="1"/>
      <c r="L956" s="1"/>
    </row>
    <row r="957" spans="7:12" x14ac:dyDescent="0.25">
      <c r="G957" s="1"/>
      <c r="H957" s="1"/>
      <c r="I957" s="1"/>
      <c r="J957" s="1"/>
      <c r="K957" s="1"/>
      <c r="L957" s="1"/>
    </row>
    <row r="958" spans="7:12" x14ac:dyDescent="0.25">
      <c r="G958" s="1"/>
      <c r="H958" s="1"/>
      <c r="I958" s="1"/>
      <c r="J958" s="1"/>
      <c r="K958" s="1"/>
      <c r="L958" s="1"/>
    </row>
    <row r="959" spans="7:12" x14ac:dyDescent="0.25">
      <c r="G959" s="1"/>
      <c r="H959" s="1"/>
      <c r="I959" s="1"/>
      <c r="J959" s="1"/>
      <c r="K959" s="1"/>
      <c r="L959" s="1"/>
    </row>
    <row r="960" spans="7:12" x14ac:dyDescent="0.25">
      <c r="G960" s="1"/>
      <c r="H960" s="1"/>
      <c r="I960" s="1"/>
      <c r="J960" s="1"/>
      <c r="K960" s="1"/>
      <c r="L960" s="1"/>
    </row>
    <row r="961" spans="7:12" x14ac:dyDescent="0.25">
      <c r="G961" s="1"/>
      <c r="H961" s="1"/>
      <c r="I961" s="1"/>
      <c r="J961" s="1"/>
      <c r="K961" s="1"/>
      <c r="L961" s="1"/>
    </row>
    <row r="962" spans="7:12" x14ac:dyDescent="0.25">
      <c r="G962" s="1"/>
      <c r="H962" s="1"/>
      <c r="I962" s="1"/>
      <c r="J962" s="1"/>
      <c r="K962" s="1"/>
      <c r="L962" s="1"/>
    </row>
    <row r="963" spans="7:12" x14ac:dyDescent="0.25">
      <c r="G963" s="1"/>
      <c r="H963" s="1"/>
      <c r="I963" s="1"/>
      <c r="J963" s="1"/>
      <c r="K963" s="1"/>
      <c r="L963" s="1"/>
    </row>
    <row r="964" spans="7:12" x14ac:dyDescent="0.25">
      <c r="G964" s="1"/>
      <c r="H964" s="1"/>
      <c r="I964" s="1"/>
      <c r="J964" s="1"/>
      <c r="K964" s="1"/>
      <c r="L964" s="1"/>
    </row>
    <row r="965" spans="7:12" x14ac:dyDescent="0.25">
      <c r="G965" s="1"/>
      <c r="H965" s="1"/>
      <c r="I965" s="1"/>
      <c r="J965" s="1"/>
      <c r="K965" s="1"/>
      <c r="L965" s="1"/>
    </row>
    <row r="966" spans="7:12" x14ac:dyDescent="0.25">
      <c r="G966" s="1"/>
      <c r="H966" s="1"/>
      <c r="I966" s="1"/>
      <c r="J966" s="1"/>
      <c r="K966" s="1"/>
      <c r="L966" s="1"/>
    </row>
    <row r="967" spans="7:12" x14ac:dyDescent="0.25">
      <c r="G967" s="1"/>
      <c r="H967" s="1"/>
      <c r="I967" s="1"/>
      <c r="J967" s="1"/>
      <c r="K967" s="1"/>
      <c r="L967" s="1"/>
    </row>
    <row r="968" spans="7:12" x14ac:dyDescent="0.25">
      <c r="G968" s="1"/>
      <c r="H968" s="1"/>
      <c r="I968" s="1"/>
      <c r="J968" s="1"/>
      <c r="K968" s="1"/>
      <c r="L968" s="1"/>
    </row>
    <row r="969" spans="7:12" x14ac:dyDescent="0.25">
      <c r="G969" s="1"/>
      <c r="H969" s="1"/>
      <c r="I969" s="1"/>
      <c r="J969" s="1"/>
      <c r="K969" s="1"/>
      <c r="L969" s="1"/>
    </row>
    <row r="970" spans="7:12" x14ac:dyDescent="0.25">
      <c r="G970" s="1"/>
      <c r="H970" s="1"/>
      <c r="I970" s="1"/>
      <c r="J970" s="1"/>
      <c r="K970" s="1"/>
      <c r="L970" s="1"/>
    </row>
    <row r="971" spans="7:12" x14ac:dyDescent="0.25">
      <c r="G971" s="1"/>
      <c r="H971" s="1"/>
      <c r="I971" s="1"/>
      <c r="J971" s="1"/>
      <c r="K971" s="1"/>
      <c r="L971" s="1"/>
    </row>
    <row r="972" spans="7:12" x14ac:dyDescent="0.25">
      <c r="G972" s="1"/>
      <c r="H972" s="1"/>
      <c r="I972" s="1"/>
      <c r="J972" s="1"/>
      <c r="K972" s="1"/>
      <c r="L972" s="1"/>
    </row>
    <row r="973" spans="7:12" x14ac:dyDescent="0.25">
      <c r="G973" s="1"/>
      <c r="H973" s="1"/>
      <c r="I973" s="1"/>
      <c r="J973" s="1"/>
      <c r="K973" s="1"/>
      <c r="L973" s="1"/>
    </row>
    <row r="974" spans="7:12" x14ac:dyDescent="0.25">
      <c r="G974" s="1"/>
      <c r="H974" s="1"/>
      <c r="I974" s="1"/>
      <c r="J974" s="1"/>
      <c r="K974" s="1"/>
      <c r="L974" s="1"/>
    </row>
    <row r="975" spans="7:12" x14ac:dyDescent="0.25">
      <c r="G975" s="1"/>
      <c r="H975" s="1"/>
      <c r="I975" s="1"/>
      <c r="J975" s="1"/>
      <c r="K975" s="1"/>
      <c r="L975" s="1"/>
    </row>
    <row r="976" spans="7:12" x14ac:dyDescent="0.25">
      <c r="G976" s="1"/>
      <c r="H976" s="1"/>
      <c r="I976" s="1"/>
      <c r="J976" s="1"/>
      <c r="K976" s="1"/>
      <c r="L976" s="1"/>
    </row>
    <row r="977" spans="7:12" x14ac:dyDescent="0.25">
      <c r="G977" s="1"/>
      <c r="H977" s="1"/>
      <c r="I977" s="1"/>
      <c r="J977" s="1"/>
      <c r="K977" s="1"/>
      <c r="L977" s="1"/>
    </row>
    <row r="978" spans="7:12" x14ac:dyDescent="0.25">
      <c r="G978" s="1"/>
      <c r="H978" s="1"/>
      <c r="I978" s="1"/>
      <c r="J978" s="1"/>
      <c r="K978" s="1"/>
      <c r="L978" s="1"/>
    </row>
    <row r="979" spans="7:12" x14ac:dyDescent="0.25">
      <c r="G979" s="1"/>
      <c r="H979" s="1"/>
      <c r="I979" s="1"/>
      <c r="J979" s="1"/>
      <c r="K979" s="1"/>
      <c r="L979" s="1"/>
    </row>
    <row r="980" spans="7:12" x14ac:dyDescent="0.25">
      <c r="G980" s="1"/>
      <c r="H980" s="1"/>
      <c r="I980" s="1"/>
      <c r="J980" s="1"/>
      <c r="K980" s="1"/>
      <c r="L980" s="1"/>
    </row>
    <row r="981" spans="7:12" x14ac:dyDescent="0.25">
      <c r="G981" s="1"/>
      <c r="H981" s="1"/>
      <c r="I981" s="1"/>
      <c r="J981" s="1"/>
      <c r="K981" s="1"/>
      <c r="L981" s="1"/>
    </row>
    <row r="982" spans="7:12" x14ac:dyDescent="0.25">
      <c r="G982" s="1"/>
      <c r="H982" s="1"/>
      <c r="I982" s="1"/>
      <c r="J982" s="1"/>
      <c r="K982" s="1"/>
      <c r="L982" s="1"/>
    </row>
    <row r="983" spans="7:12" x14ac:dyDescent="0.25">
      <c r="G983" s="1"/>
      <c r="H983" s="1"/>
      <c r="I983" s="1"/>
      <c r="J983" s="1"/>
      <c r="K983" s="1"/>
      <c r="L983" s="1"/>
    </row>
    <row r="984" spans="7:12" x14ac:dyDescent="0.25">
      <c r="G984" s="1"/>
      <c r="H984" s="1"/>
      <c r="I984" s="1"/>
      <c r="J984" s="1"/>
      <c r="K984" s="1"/>
      <c r="L984" s="1"/>
    </row>
    <row r="985" spans="7:12" x14ac:dyDescent="0.25">
      <c r="G985" s="1"/>
      <c r="H985" s="1"/>
      <c r="I985" s="1"/>
      <c r="J985" s="1"/>
      <c r="K985" s="1"/>
      <c r="L985" s="1"/>
    </row>
    <row r="986" spans="7:12" x14ac:dyDescent="0.25">
      <c r="G986" s="1"/>
      <c r="H986" s="1"/>
      <c r="I986" s="1"/>
      <c r="J986" s="1"/>
      <c r="K986" s="1"/>
      <c r="L986" s="1"/>
    </row>
    <row r="987" spans="7:12" x14ac:dyDescent="0.25">
      <c r="G987" s="1"/>
      <c r="H987" s="1"/>
      <c r="I987" s="1"/>
      <c r="J987" s="1"/>
      <c r="K987" s="1"/>
      <c r="L987" s="1"/>
    </row>
    <row r="988" spans="7:12" x14ac:dyDescent="0.25">
      <c r="G988" s="1"/>
      <c r="H988" s="1"/>
      <c r="I988" s="1"/>
      <c r="J988" s="1"/>
      <c r="K988" s="1"/>
      <c r="L988" s="1"/>
    </row>
    <row r="989" spans="7:12" x14ac:dyDescent="0.25">
      <c r="G989" s="1"/>
      <c r="H989" s="1"/>
      <c r="I989" s="1"/>
      <c r="J989" s="1"/>
      <c r="K989" s="1"/>
      <c r="L989" s="1"/>
    </row>
    <row r="990" spans="7:12" x14ac:dyDescent="0.25">
      <c r="G990" s="1"/>
      <c r="H990" s="1"/>
      <c r="I990" s="1"/>
      <c r="J990" s="1"/>
      <c r="K990" s="1"/>
      <c r="L990" s="1"/>
    </row>
    <row r="991" spans="7:12" x14ac:dyDescent="0.25">
      <c r="G991" s="1"/>
      <c r="H991" s="1"/>
      <c r="I991" s="1"/>
      <c r="J991" s="1"/>
      <c r="K991" s="1"/>
      <c r="L991" s="1"/>
    </row>
    <row r="992" spans="7:12" x14ac:dyDescent="0.25">
      <c r="G992" s="1"/>
      <c r="H992" s="1"/>
      <c r="I992" s="1"/>
      <c r="J992" s="1"/>
      <c r="K992" s="1"/>
      <c r="L992" s="1"/>
    </row>
    <row r="993" spans="7:12" x14ac:dyDescent="0.25">
      <c r="G993" s="1"/>
      <c r="H993" s="1"/>
      <c r="I993" s="1"/>
      <c r="J993" s="1"/>
      <c r="K993" s="1"/>
      <c r="L993" s="1"/>
    </row>
    <row r="994" spans="7:12" x14ac:dyDescent="0.25">
      <c r="G994" s="1"/>
      <c r="H994" s="1"/>
      <c r="I994" s="1"/>
      <c r="J994" s="1"/>
      <c r="K994" s="1"/>
      <c r="L994" s="1"/>
    </row>
    <row r="995" spans="7:12" x14ac:dyDescent="0.25">
      <c r="G995" s="1"/>
      <c r="H995" s="1"/>
      <c r="I995" s="1"/>
      <c r="J995" s="1"/>
      <c r="K995" s="1"/>
      <c r="L995" s="1"/>
    </row>
    <row r="996" spans="7:12" x14ac:dyDescent="0.25">
      <c r="G996" s="1"/>
      <c r="H996" s="1"/>
      <c r="I996" s="1"/>
      <c r="J996" s="1"/>
      <c r="K996" s="1"/>
      <c r="L996" s="1"/>
    </row>
    <row r="997" spans="7:12" x14ac:dyDescent="0.25">
      <c r="G997" s="1"/>
      <c r="H997" s="1"/>
      <c r="I997" s="1"/>
      <c r="J997" s="1"/>
      <c r="K997" s="1"/>
      <c r="L997" s="1"/>
    </row>
    <row r="998" spans="7:12" x14ac:dyDescent="0.25">
      <c r="G998" s="1"/>
      <c r="H998" s="1"/>
      <c r="I998" s="1"/>
      <c r="J998" s="1"/>
      <c r="K998" s="1"/>
      <c r="L998" s="1"/>
    </row>
    <row r="999" spans="7:12" x14ac:dyDescent="0.25">
      <c r="G999" s="1"/>
      <c r="H999" s="1"/>
      <c r="I999" s="1"/>
      <c r="J999" s="1"/>
      <c r="K999" s="1"/>
      <c r="L999" s="1"/>
    </row>
    <row r="1000" spans="7:12" x14ac:dyDescent="0.25">
      <c r="G1000" s="1"/>
      <c r="H1000" s="1"/>
      <c r="I1000" s="1"/>
      <c r="J1000" s="1"/>
      <c r="K1000" s="1"/>
      <c r="L1000" s="1"/>
    </row>
    <row r="1001" spans="7:12" x14ac:dyDescent="0.25">
      <c r="G1001" s="1"/>
      <c r="H1001" s="1"/>
      <c r="I1001" s="1"/>
      <c r="J1001" s="1"/>
      <c r="K1001" s="1"/>
      <c r="L1001" s="1"/>
    </row>
    <row r="1002" spans="7:12" x14ac:dyDescent="0.25">
      <c r="G1002" s="1"/>
      <c r="H1002" s="1"/>
      <c r="I1002" s="1"/>
      <c r="J1002" s="1"/>
      <c r="K1002" s="1"/>
      <c r="L1002" s="1"/>
    </row>
    <row r="1003" spans="7:12" x14ac:dyDescent="0.25">
      <c r="G1003" s="1"/>
      <c r="H1003" s="1"/>
      <c r="I1003" s="1"/>
      <c r="J1003" s="1"/>
      <c r="K1003" s="1"/>
      <c r="L1003" s="1"/>
    </row>
    <row r="1004" spans="7:12" x14ac:dyDescent="0.25">
      <c r="G1004" s="1"/>
      <c r="H1004" s="1"/>
      <c r="I1004" s="1"/>
      <c r="J1004" s="1"/>
      <c r="K1004" s="1"/>
      <c r="L1004" s="1"/>
    </row>
    <row r="1005" spans="7:12" x14ac:dyDescent="0.25">
      <c r="G1005" s="1"/>
      <c r="H1005" s="1"/>
      <c r="I1005" s="1"/>
      <c r="J1005" s="1"/>
      <c r="K1005" s="1"/>
      <c r="L1005" s="1"/>
    </row>
    <row r="1006" spans="7:12" x14ac:dyDescent="0.25">
      <c r="G1006" s="1"/>
      <c r="H1006" s="1"/>
      <c r="I1006" s="1"/>
      <c r="J1006" s="1"/>
      <c r="K1006" s="1"/>
      <c r="L1006" s="1"/>
    </row>
    <row r="1007" spans="7:12" x14ac:dyDescent="0.25">
      <c r="G1007" s="1"/>
      <c r="H1007" s="1"/>
      <c r="I1007" s="1"/>
      <c r="J1007" s="1"/>
      <c r="K1007" s="1"/>
      <c r="L1007" s="1"/>
    </row>
    <row r="1008" spans="7:12" x14ac:dyDescent="0.25">
      <c r="G1008" s="1"/>
      <c r="H1008" s="1"/>
      <c r="I1008" s="1"/>
      <c r="J1008" s="1"/>
      <c r="K1008" s="1"/>
      <c r="L1008" s="1"/>
    </row>
    <row r="1009" spans="7:12" x14ac:dyDescent="0.25">
      <c r="G1009" s="1"/>
      <c r="H1009" s="1"/>
      <c r="I1009" s="1"/>
      <c r="J1009" s="1"/>
      <c r="K1009" s="1"/>
      <c r="L1009" s="1"/>
    </row>
    <row r="1010" spans="7:12" x14ac:dyDescent="0.25">
      <c r="G1010" s="1"/>
      <c r="H1010" s="1"/>
      <c r="I1010" s="1"/>
      <c r="J1010" s="1"/>
      <c r="K1010" s="1"/>
      <c r="L1010" s="1"/>
    </row>
    <row r="1011" spans="7:12" x14ac:dyDescent="0.25">
      <c r="G1011" s="1"/>
      <c r="H1011" s="1"/>
      <c r="I1011" s="1"/>
      <c r="J1011" s="1"/>
      <c r="K1011" s="1"/>
      <c r="L1011" s="1"/>
    </row>
    <row r="1012" spans="7:12" x14ac:dyDescent="0.25">
      <c r="G1012" s="1"/>
      <c r="H1012" s="1"/>
      <c r="I1012" s="1"/>
      <c r="J1012" s="1"/>
      <c r="K1012" s="1"/>
      <c r="L1012" s="1"/>
    </row>
    <row r="1013" spans="7:12" x14ac:dyDescent="0.25">
      <c r="G1013" s="1"/>
      <c r="H1013" s="1"/>
      <c r="I1013" s="1"/>
      <c r="J1013" s="1"/>
      <c r="K1013" s="1"/>
      <c r="L1013" s="1"/>
    </row>
    <row r="1014" spans="7:12" x14ac:dyDescent="0.25">
      <c r="G1014" s="1"/>
      <c r="H1014" s="1"/>
      <c r="I1014" s="1"/>
      <c r="J1014" s="1"/>
      <c r="K1014" s="1"/>
      <c r="L1014" s="1"/>
    </row>
    <row r="1015" spans="7:12" x14ac:dyDescent="0.25">
      <c r="G1015" s="1"/>
      <c r="H1015" s="1"/>
      <c r="I1015" s="1"/>
      <c r="J1015" s="1"/>
      <c r="K1015" s="1"/>
      <c r="L1015" s="1"/>
    </row>
    <row r="1016" spans="7:12" x14ac:dyDescent="0.25">
      <c r="G1016" s="1"/>
      <c r="H1016" s="1"/>
      <c r="I1016" s="1"/>
      <c r="J1016" s="1"/>
      <c r="K1016" s="1"/>
      <c r="L1016" s="1"/>
    </row>
    <row r="1017" spans="7:12" x14ac:dyDescent="0.25">
      <c r="G1017" s="1"/>
      <c r="H1017" s="1"/>
      <c r="I1017" s="1"/>
      <c r="J1017" s="1"/>
      <c r="K1017" s="1"/>
      <c r="L1017" s="1"/>
    </row>
    <row r="1018" spans="7:12" x14ac:dyDescent="0.25">
      <c r="G1018" s="1"/>
      <c r="H1018" s="1"/>
      <c r="I1018" s="1"/>
      <c r="J1018" s="1"/>
      <c r="K1018" s="1"/>
      <c r="L1018" s="1"/>
    </row>
    <row r="1019" spans="7:12" x14ac:dyDescent="0.25">
      <c r="G1019" s="1"/>
      <c r="H1019" s="1"/>
      <c r="I1019" s="1"/>
      <c r="J1019" s="1"/>
      <c r="K1019" s="1"/>
      <c r="L1019" s="1"/>
    </row>
    <row r="1020" spans="7:12" x14ac:dyDescent="0.25">
      <c r="G1020" s="1"/>
      <c r="H1020" s="1"/>
      <c r="I1020" s="1"/>
      <c r="J1020" s="1"/>
      <c r="K1020" s="1"/>
      <c r="L1020" s="1"/>
    </row>
    <row r="1021" spans="7:12" x14ac:dyDescent="0.25">
      <c r="G1021" s="1"/>
      <c r="H1021" s="1"/>
      <c r="I1021" s="1"/>
      <c r="J1021" s="1"/>
      <c r="K1021" s="1"/>
      <c r="L1021" s="1"/>
    </row>
    <row r="1022" spans="7:12" x14ac:dyDescent="0.25">
      <c r="G1022" s="1"/>
      <c r="H1022" s="1"/>
      <c r="I1022" s="1"/>
      <c r="J1022" s="1"/>
      <c r="K1022" s="1"/>
      <c r="L1022" s="1"/>
    </row>
    <row r="1023" spans="7:12" x14ac:dyDescent="0.25">
      <c r="G1023" s="1"/>
      <c r="H1023" s="1"/>
      <c r="I1023" s="1"/>
      <c r="J1023" s="1"/>
      <c r="K1023" s="1"/>
      <c r="L1023" s="1"/>
    </row>
    <row r="1024" spans="7:12" x14ac:dyDescent="0.25">
      <c r="G1024" s="1"/>
      <c r="H1024" s="1"/>
      <c r="I1024" s="1"/>
      <c r="J1024" s="1"/>
      <c r="K1024" s="1"/>
      <c r="L1024" s="1"/>
    </row>
    <row r="1025" spans="7:12" x14ac:dyDescent="0.25">
      <c r="G1025" s="1"/>
      <c r="H1025" s="1"/>
      <c r="I1025" s="1"/>
      <c r="J1025" s="1"/>
      <c r="K1025" s="1"/>
      <c r="L1025" s="1"/>
    </row>
    <row r="1026" spans="7:12" x14ac:dyDescent="0.25">
      <c r="G1026" s="1"/>
      <c r="H1026" s="1"/>
      <c r="I1026" s="1"/>
      <c r="J1026" s="1"/>
      <c r="K1026" s="1"/>
      <c r="L1026" s="1"/>
    </row>
    <row r="1027" spans="7:12" x14ac:dyDescent="0.25">
      <c r="G1027" s="1"/>
      <c r="H1027" s="1"/>
      <c r="I1027" s="1"/>
      <c r="J1027" s="1"/>
      <c r="K1027" s="1"/>
      <c r="L1027" s="1"/>
    </row>
    <row r="1028" spans="7:12" x14ac:dyDescent="0.25">
      <c r="G1028" s="1"/>
      <c r="H1028" s="1"/>
      <c r="I1028" s="1"/>
      <c r="J1028" s="1"/>
      <c r="K1028" s="1"/>
      <c r="L1028" s="1"/>
    </row>
    <row r="1029" spans="7:12" x14ac:dyDescent="0.25">
      <c r="G1029" s="1"/>
      <c r="H1029" s="1"/>
      <c r="I1029" s="1"/>
      <c r="J1029" s="1"/>
      <c r="K1029" s="1"/>
      <c r="L1029" s="1"/>
    </row>
    <row r="1030" spans="7:12" x14ac:dyDescent="0.25">
      <c r="G1030" s="1"/>
      <c r="H1030" s="1"/>
      <c r="I1030" s="1"/>
      <c r="J1030" s="1"/>
      <c r="K1030" s="1"/>
      <c r="L1030" s="1"/>
    </row>
    <row r="1031" spans="7:12" x14ac:dyDescent="0.25">
      <c r="G1031" s="1"/>
      <c r="H1031" s="1"/>
      <c r="I1031" s="1"/>
      <c r="J1031" s="1"/>
      <c r="K1031" s="1"/>
      <c r="L1031" s="1"/>
    </row>
    <row r="1032" spans="7:12" x14ac:dyDescent="0.25">
      <c r="G1032" s="1"/>
      <c r="H1032" s="1"/>
      <c r="I1032" s="1"/>
      <c r="J1032" s="1"/>
      <c r="K1032" s="1"/>
      <c r="L1032" s="1"/>
    </row>
    <row r="1033" spans="7:12" x14ac:dyDescent="0.25">
      <c r="G1033" s="1"/>
      <c r="H1033" s="1"/>
      <c r="I1033" s="1"/>
      <c r="J1033" s="1"/>
      <c r="K1033" s="1"/>
      <c r="L1033" s="1"/>
    </row>
    <row r="1034" spans="7:12" x14ac:dyDescent="0.25">
      <c r="G1034" s="1"/>
      <c r="H1034" s="1"/>
      <c r="I1034" s="1"/>
      <c r="J1034" s="1"/>
      <c r="K1034" s="1"/>
      <c r="L1034" s="1"/>
    </row>
    <row r="1035" spans="7:12" x14ac:dyDescent="0.25">
      <c r="G1035" s="1"/>
      <c r="H1035" s="1"/>
      <c r="I1035" s="1"/>
      <c r="J1035" s="1"/>
      <c r="K1035" s="1"/>
      <c r="L1035" s="1"/>
    </row>
    <row r="1036" spans="7:12" x14ac:dyDescent="0.25">
      <c r="G1036" s="1"/>
      <c r="H1036" s="1"/>
      <c r="I1036" s="1"/>
      <c r="J1036" s="1"/>
      <c r="K1036" s="1"/>
      <c r="L1036" s="1"/>
    </row>
    <row r="1037" spans="7:12" x14ac:dyDescent="0.25">
      <c r="G1037" s="1"/>
      <c r="H1037" s="1"/>
      <c r="I1037" s="1"/>
      <c r="J1037" s="1"/>
      <c r="K1037" s="1"/>
      <c r="L1037" s="1"/>
    </row>
    <row r="1038" spans="7:12" x14ac:dyDescent="0.25">
      <c r="G1038" s="1"/>
      <c r="H1038" s="1"/>
      <c r="I1038" s="1"/>
      <c r="J1038" s="1"/>
      <c r="K1038" s="1"/>
      <c r="L1038" s="1"/>
    </row>
    <row r="1039" spans="7:12" x14ac:dyDescent="0.25">
      <c r="G1039" s="1"/>
      <c r="H1039" s="1"/>
      <c r="I1039" s="1"/>
      <c r="J1039" s="1"/>
      <c r="K1039" s="1"/>
      <c r="L1039" s="1"/>
    </row>
    <row r="1040" spans="7:12" x14ac:dyDescent="0.25">
      <c r="G1040" s="1"/>
      <c r="H1040" s="1"/>
      <c r="I1040" s="1"/>
      <c r="J1040" s="1"/>
      <c r="K1040" s="1"/>
      <c r="L1040" s="1"/>
    </row>
    <row r="1041" spans="7:12" x14ac:dyDescent="0.25">
      <c r="G1041" s="1"/>
      <c r="H1041" s="1"/>
      <c r="I1041" s="1"/>
      <c r="J1041" s="1"/>
      <c r="K1041" s="1"/>
      <c r="L1041" s="1"/>
    </row>
    <row r="1042" spans="7:12" x14ac:dyDescent="0.25">
      <c r="G1042" s="1"/>
      <c r="H1042" s="1"/>
      <c r="I1042" s="1"/>
      <c r="J1042" s="1"/>
      <c r="K1042" s="1"/>
      <c r="L1042" s="1"/>
    </row>
    <row r="1043" spans="7:12" x14ac:dyDescent="0.25">
      <c r="G1043" s="1"/>
      <c r="H1043" s="1"/>
      <c r="I1043" s="1"/>
      <c r="J1043" s="1"/>
      <c r="K1043" s="1"/>
      <c r="L1043" s="1"/>
    </row>
    <row r="1044" spans="7:12" x14ac:dyDescent="0.25">
      <c r="G1044" s="1"/>
      <c r="H1044" s="1"/>
      <c r="I1044" s="1"/>
      <c r="J1044" s="1"/>
      <c r="K1044" s="1"/>
      <c r="L1044" s="1"/>
    </row>
    <row r="1045" spans="7:12" x14ac:dyDescent="0.25">
      <c r="G1045" s="1"/>
      <c r="H1045" s="1"/>
      <c r="I1045" s="1"/>
      <c r="J1045" s="1"/>
      <c r="K1045" s="1"/>
      <c r="L1045" s="1"/>
    </row>
    <row r="1046" spans="7:12" x14ac:dyDescent="0.25">
      <c r="G1046" s="1"/>
      <c r="H1046" s="1"/>
      <c r="I1046" s="1"/>
      <c r="J1046" s="1"/>
      <c r="K1046" s="1"/>
      <c r="L1046" s="1"/>
    </row>
    <row r="1047" spans="7:12" x14ac:dyDescent="0.25">
      <c r="G1047" s="1"/>
      <c r="H1047" s="1"/>
      <c r="I1047" s="1"/>
      <c r="J1047" s="1"/>
      <c r="K1047" s="1"/>
      <c r="L1047" s="1"/>
    </row>
    <row r="1048" spans="7:12" x14ac:dyDescent="0.25">
      <c r="G1048" s="1"/>
      <c r="H1048" s="1"/>
      <c r="I1048" s="1"/>
      <c r="J1048" s="1"/>
      <c r="K1048" s="1"/>
      <c r="L1048" s="1"/>
    </row>
    <row r="1049" spans="7:12" x14ac:dyDescent="0.25">
      <c r="G1049" s="1"/>
      <c r="H1049" s="1"/>
      <c r="I1049" s="1"/>
      <c r="J1049" s="1"/>
      <c r="K1049" s="1"/>
      <c r="L1049" s="1"/>
    </row>
    <row r="1050" spans="7:12" x14ac:dyDescent="0.25">
      <c r="G1050" s="1"/>
      <c r="H1050" s="1"/>
      <c r="I1050" s="1"/>
      <c r="J1050" s="1"/>
      <c r="K1050" s="1"/>
      <c r="L1050" s="1"/>
    </row>
    <row r="1051" spans="7:12" x14ac:dyDescent="0.25">
      <c r="G1051" s="1"/>
      <c r="H1051" s="1"/>
      <c r="I1051" s="1"/>
      <c r="J1051" s="1"/>
      <c r="K1051" s="1"/>
      <c r="L1051" s="1"/>
    </row>
    <row r="1052" spans="7:12" x14ac:dyDescent="0.25">
      <c r="G1052" s="1"/>
      <c r="H1052" s="1"/>
      <c r="I1052" s="1"/>
      <c r="J1052" s="1"/>
      <c r="K1052" s="1"/>
      <c r="L1052" s="1"/>
    </row>
    <row r="1053" spans="7:12" x14ac:dyDescent="0.25">
      <c r="G1053" s="1"/>
      <c r="H1053" s="1"/>
      <c r="I1053" s="1"/>
      <c r="J1053" s="1"/>
      <c r="K1053" s="1"/>
      <c r="L1053" s="1"/>
    </row>
    <row r="1054" spans="7:12" x14ac:dyDescent="0.25">
      <c r="G1054" s="1"/>
      <c r="H1054" s="1"/>
      <c r="I1054" s="1"/>
      <c r="J1054" s="1"/>
      <c r="K1054" s="1"/>
      <c r="L1054" s="1"/>
    </row>
    <row r="1055" spans="7:12" x14ac:dyDescent="0.25">
      <c r="G1055" s="1"/>
      <c r="H1055" s="1"/>
      <c r="I1055" s="1"/>
      <c r="J1055" s="1"/>
      <c r="K1055" s="1"/>
      <c r="L1055" s="1"/>
    </row>
    <row r="1056" spans="7:12" x14ac:dyDescent="0.25">
      <c r="G1056" s="1"/>
      <c r="H1056" s="1"/>
      <c r="I1056" s="1"/>
      <c r="J1056" s="1"/>
      <c r="K1056" s="1"/>
      <c r="L1056" s="1"/>
    </row>
    <row r="1057" spans="7:12" x14ac:dyDescent="0.25">
      <c r="G1057" s="1"/>
      <c r="H1057" s="1"/>
      <c r="I1057" s="1"/>
      <c r="J1057" s="1"/>
      <c r="K1057" s="1"/>
      <c r="L1057" s="1"/>
    </row>
    <row r="1058" spans="7:12" x14ac:dyDescent="0.25">
      <c r="G1058" s="1"/>
      <c r="H1058" s="1"/>
      <c r="I1058" s="1"/>
      <c r="J1058" s="1"/>
      <c r="K1058" s="1"/>
      <c r="L1058" s="1"/>
    </row>
    <row r="1059" spans="7:12" x14ac:dyDescent="0.25">
      <c r="G1059" s="1"/>
      <c r="H1059" s="1"/>
      <c r="I1059" s="1"/>
      <c r="J1059" s="1"/>
      <c r="K1059" s="1"/>
      <c r="L1059" s="1"/>
    </row>
    <row r="1060" spans="7:12" x14ac:dyDescent="0.25">
      <c r="G1060" s="1"/>
      <c r="H1060" s="1"/>
      <c r="I1060" s="1"/>
      <c r="J1060" s="1"/>
      <c r="K1060" s="1"/>
      <c r="L1060" s="1"/>
    </row>
    <row r="1061" spans="7:12" x14ac:dyDescent="0.25">
      <c r="G1061" s="1"/>
      <c r="H1061" s="1"/>
      <c r="I1061" s="1"/>
      <c r="J1061" s="1"/>
      <c r="K1061" s="1"/>
      <c r="L1061" s="1"/>
    </row>
    <row r="1062" spans="7:12" x14ac:dyDescent="0.25">
      <c r="G1062" s="1"/>
      <c r="H1062" s="1"/>
      <c r="I1062" s="1"/>
      <c r="J1062" s="1"/>
      <c r="K1062" s="1"/>
      <c r="L1062" s="1"/>
    </row>
    <row r="1063" spans="7:12" x14ac:dyDescent="0.25">
      <c r="G1063" s="1"/>
      <c r="H1063" s="1"/>
      <c r="I1063" s="1"/>
      <c r="J1063" s="1"/>
      <c r="K1063" s="1"/>
      <c r="L1063" s="1"/>
    </row>
    <row r="1064" spans="7:12" x14ac:dyDescent="0.25">
      <c r="G1064" s="1"/>
      <c r="H1064" s="1"/>
      <c r="I1064" s="1"/>
      <c r="J1064" s="1"/>
      <c r="K1064" s="1"/>
      <c r="L1064" s="1"/>
    </row>
    <row r="1065" spans="7:12" x14ac:dyDescent="0.25">
      <c r="G1065" s="1"/>
      <c r="H1065" s="1"/>
      <c r="I1065" s="1"/>
      <c r="J1065" s="1"/>
      <c r="K1065" s="1"/>
      <c r="L1065" s="1"/>
    </row>
    <row r="1066" spans="7:12" x14ac:dyDescent="0.25">
      <c r="G1066" s="1"/>
      <c r="H1066" s="1"/>
      <c r="I1066" s="1"/>
      <c r="J1066" s="1"/>
      <c r="K1066" s="1"/>
      <c r="L1066" s="1"/>
    </row>
    <row r="1067" spans="7:12" x14ac:dyDescent="0.25">
      <c r="G1067" s="1"/>
      <c r="H1067" s="1"/>
      <c r="I1067" s="1"/>
      <c r="J1067" s="1"/>
      <c r="K1067" s="1"/>
      <c r="L1067" s="1"/>
    </row>
    <row r="1068" spans="7:12" x14ac:dyDescent="0.25">
      <c r="G1068" s="1"/>
      <c r="H1068" s="1"/>
      <c r="I1068" s="1"/>
      <c r="J1068" s="1"/>
      <c r="K1068" s="1"/>
      <c r="L1068" s="1"/>
    </row>
    <row r="1069" spans="7:12" x14ac:dyDescent="0.25">
      <c r="G1069" s="1"/>
      <c r="H1069" s="1"/>
      <c r="I1069" s="1"/>
      <c r="J1069" s="1"/>
      <c r="K1069" s="1"/>
      <c r="L1069" s="1"/>
    </row>
    <row r="1070" spans="7:12" x14ac:dyDescent="0.25">
      <c r="G1070" s="1"/>
      <c r="H1070" s="1"/>
      <c r="I1070" s="1"/>
      <c r="J1070" s="1"/>
      <c r="K1070" s="1"/>
      <c r="L1070" s="1"/>
    </row>
    <row r="1071" spans="7:12" x14ac:dyDescent="0.25">
      <c r="G1071" s="1"/>
      <c r="H1071" s="1"/>
      <c r="I1071" s="1"/>
      <c r="J1071" s="1"/>
      <c r="K1071" s="1"/>
      <c r="L1071" s="1"/>
    </row>
    <row r="1072" spans="7:12" x14ac:dyDescent="0.25">
      <c r="G1072" s="1"/>
      <c r="H1072" s="1"/>
      <c r="I1072" s="1"/>
      <c r="J1072" s="1"/>
      <c r="K1072" s="1"/>
      <c r="L1072" s="1"/>
    </row>
    <row r="1073" spans="7:12" x14ac:dyDescent="0.25">
      <c r="G1073" s="1"/>
      <c r="H1073" s="1"/>
      <c r="I1073" s="1"/>
      <c r="J1073" s="1"/>
      <c r="K1073" s="1"/>
      <c r="L1073" s="1"/>
    </row>
    <row r="1074" spans="7:12" x14ac:dyDescent="0.25">
      <c r="G1074" s="1"/>
      <c r="H1074" s="1"/>
      <c r="I1074" s="1"/>
      <c r="J1074" s="1"/>
      <c r="K1074" s="1"/>
      <c r="L1074" s="1"/>
    </row>
    <row r="1075" spans="7:12" x14ac:dyDescent="0.25">
      <c r="G1075" s="1"/>
      <c r="H1075" s="1"/>
      <c r="I1075" s="1"/>
      <c r="J1075" s="1"/>
      <c r="K1075" s="1"/>
      <c r="L1075" s="1"/>
    </row>
    <row r="1076" spans="7:12" x14ac:dyDescent="0.25">
      <c r="G1076" s="1"/>
      <c r="H1076" s="1"/>
      <c r="I1076" s="1"/>
      <c r="J1076" s="1"/>
      <c r="K1076" s="1"/>
      <c r="L1076" s="1"/>
    </row>
    <row r="1077" spans="7:12" x14ac:dyDescent="0.25">
      <c r="G1077" s="1"/>
      <c r="H1077" s="1"/>
      <c r="I1077" s="1"/>
      <c r="J1077" s="1"/>
      <c r="K1077" s="1"/>
      <c r="L1077" s="1"/>
    </row>
    <row r="1078" spans="7:12" x14ac:dyDescent="0.25">
      <c r="G1078" s="1"/>
      <c r="H1078" s="1"/>
      <c r="I1078" s="1"/>
      <c r="J1078" s="1"/>
      <c r="K1078" s="1"/>
      <c r="L1078" s="1"/>
    </row>
    <row r="1079" spans="7:12" x14ac:dyDescent="0.25">
      <c r="G1079" s="1"/>
      <c r="H1079" s="1"/>
      <c r="I1079" s="1"/>
      <c r="J1079" s="1"/>
      <c r="K1079" s="1"/>
      <c r="L1079" s="1"/>
    </row>
    <row r="1080" spans="7:12" x14ac:dyDescent="0.25">
      <c r="G1080" s="1"/>
      <c r="H1080" s="1"/>
      <c r="I1080" s="1"/>
      <c r="J1080" s="1"/>
      <c r="K1080" s="1"/>
      <c r="L1080" s="1"/>
    </row>
    <row r="1081" spans="7:12" x14ac:dyDescent="0.25">
      <c r="G1081" s="1"/>
      <c r="H1081" s="1"/>
      <c r="I1081" s="1"/>
      <c r="J1081" s="1"/>
      <c r="K1081" s="1"/>
      <c r="L1081" s="1"/>
    </row>
    <row r="1082" spans="7:12" x14ac:dyDescent="0.25">
      <c r="G1082" s="1"/>
      <c r="H1082" s="1"/>
      <c r="I1082" s="1"/>
      <c r="J1082" s="1"/>
      <c r="K1082" s="1"/>
      <c r="L1082" s="1"/>
    </row>
    <row r="1083" spans="7:12" x14ac:dyDescent="0.25">
      <c r="G1083" s="1"/>
      <c r="H1083" s="1"/>
      <c r="I1083" s="1"/>
      <c r="J1083" s="1"/>
      <c r="K1083" s="1"/>
      <c r="L1083" s="1"/>
    </row>
    <row r="1084" spans="7:12" x14ac:dyDescent="0.25">
      <c r="G1084" s="1"/>
      <c r="H1084" s="1"/>
      <c r="I1084" s="1"/>
      <c r="J1084" s="1"/>
      <c r="K1084" s="1"/>
      <c r="L1084" s="1"/>
    </row>
    <row r="1085" spans="7:12" x14ac:dyDescent="0.25">
      <c r="G1085" s="1"/>
      <c r="H1085" s="1"/>
      <c r="I1085" s="1"/>
      <c r="J1085" s="1"/>
      <c r="K1085" s="1"/>
      <c r="L1085" s="1"/>
    </row>
    <row r="1086" spans="7:12" x14ac:dyDescent="0.25">
      <c r="G1086" s="1"/>
      <c r="H1086" s="1"/>
      <c r="I1086" s="1"/>
      <c r="J1086" s="1"/>
      <c r="K1086" s="1"/>
      <c r="L1086" s="1"/>
    </row>
    <row r="1087" spans="7:12" x14ac:dyDescent="0.25">
      <c r="G1087" s="1"/>
      <c r="H1087" s="1"/>
      <c r="I1087" s="1"/>
      <c r="J1087" s="1"/>
      <c r="K1087" s="1"/>
      <c r="L1087" s="1"/>
    </row>
    <row r="1088" spans="7:12" x14ac:dyDescent="0.25">
      <c r="G1088" s="1"/>
      <c r="H1088" s="1"/>
      <c r="I1088" s="1"/>
      <c r="J1088" s="1"/>
      <c r="K1088" s="1"/>
      <c r="L1088" s="1"/>
    </row>
    <row r="1089" spans="7:12" x14ac:dyDescent="0.25">
      <c r="G1089" s="1"/>
      <c r="H1089" s="1"/>
      <c r="I1089" s="1"/>
      <c r="J1089" s="1"/>
      <c r="K1089" s="1"/>
      <c r="L1089" s="1"/>
    </row>
    <row r="1090" spans="7:12" x14ac:dyDescent="0.25">
      <c r="G1090" s="1"/>
      <c r="H1090" s="1"/>
      <c r="I1090" s="1"/>
      <c r="J1090" s="1"/>
      <c r="K1090" s="1"/>
      <c r="L1090" s="1"/>
    </row>
    <row r="1091" spans="7:12" x14ac:dyDescent="0.25">
      <c r="G1091" s="1"/>
      <c r="H1091" s="1"/>
      <c r="I1091" s="1"/>
      <c r="J1091" s="1"/>
      <c r="K1091" s="1"/>
      <c r="L1091" s="1"/>
    </row>
    <row r="1092" spans="7:12" x14ac:dyDescent="0.25">
      <c r="G1092" s="1"/>
      <c r="H1092" s="1"/>
      <c r="I1092" s="1"/>
      <c r="J1092" s="1"/>
      <c r="K1092" s="1"/>
      <c r="L1092" s="1"/>
    </row>
    <row r="1093" spans="7:12" x14ac:dyDescent="0.25">
      <c r="G1093" s="1"/>
      <c r="H1093" s="1"/>
      <c r="I1093" s="1"/>
      <c r="J1093" s="1"/>
      <c r="K1093" s="1"/>
      <c r="L1093" s="1"/>
    </row>
    <row r="1094" spans="7:12" x14ac:dyDescent="0.25">
      <c r="G1094" s="1"/>
      <c r="H1094" s="1"/>
      <c r="I1094" s="1"/>
      <c r="J1094" s="1"/>
      <c r="K1094" s="1"/>
      <c r="L1094" s="1"/>
    </row>
    <row r="1095" spans="7:12" x14ac:dyDescent="0.25">
      <c r="G1095" s="1"/>
      <c r="H1095" s="1"/>
      <c r="I1095" s="1"/>
      <c r="J1095" s="1"/>
      <c r="K1095" s="1"/>
      <c r="L1095" s="1"/>
    </row>
    <row r="1096" spans="7:12" x14ac:dyDescent="0.25">
      <c r="G1096" s="1"/>
      <c r="H1096" s="1"/>
      <c r="I1096" s="1"/>
      <c r="J1096" s="1"/>
      <c r="K1096" s="1"/>
      <c r="L1096" s="1"/>
    </row>
    <row r="1097" spans="7:12" x14ac:dyDescent="0.25">
      <c r="G1097" s="1"/>
      <c r="H1097" s="1"/>
      <c r="I1097" s="1"/>
      <c r="J1097" s="1"/>
      <c r="K1097" s="1"/>
      <c r="L1097" s="1"/>
    </row>
    <row r="1098" spans="7:12" x14ac:dyDescent="0.25">
      <c r="G1098" s="1"/>
      <c r="H1098" s="1"/>
      <c r="I1098" s="1"/>
      <c r="J1098" s="1"/>
      <c r="K1098" s="1"/>
      <c r="L1098" s="1"/>
    </row>
    <row r="1099" spans="7:12" x14ac:dyDescent="0.25">
      <c r="G1099" s="1"/>
      <c r="H1099" s="1"/>
      <c r="I1099" s="1"/>
      <c r="J1099" s="1"/>
      <c r="K1099" s="1"/>
      <c r="L1099" s="1"/>
    </row>
    <row r="1100" spans="7:12" x14ac:dyDescent="0.25">
      <c r="G1100" s="1"/>
      <c r="H1100" s="1"/>
      <c r="I1100" s="1"/>
      <c r="J1100" s="1"/>
      <c r="K1100" s="1"/>
      <c r="L1100" s="1"/>
    </row>
    <row r="1101" spans="7:12" x14ac:dyDescent="0.25">
      <c r="G1101" s="1"/>
      <c r="H1101" s="1"/>
      <c r="I1101" s="1"/>
      <c r="J1101" s="1"/>
      <c r="K1101" s="1"/>
      <c r="L1101" s="1"/>
    </row>
    <row r="1102" spans="7:12" x14ac:dyDescent="0.25">
      <c r="G1102" s="1"/>
      <c r="H1102" s="1"/>
      <c r="I1102" s="1"/>
      <c r="J1102" s="1"/>
      <c r="K1102" s="1"/>
      <c r="L1102" s="1"/>
    </row>
    <row r="1103" spans="7:12" x14ac:dyDescent="0.25">
      <c r="G1103" s="1"/>
      <c r="H1103" s="1"/>
      <c r="I1103" s="1"/>
      <c r="J1103" s="1"/>
      <c r="K1103" s="1"/>
      <c r="L1103" s="1"/>
    </row>
    <row r="1104" spans="7:12" x14ac:dyDescent="0.25">
      <c r="G1104" s="1"/>
      <c r="H1104" s="1"/>
      <c r="I1104" s="1"/>
      <c r="J1104" s="1"/>
      <c r="K1104" s="1"/>
      <c r="L1104" s="1"/>
    </row>
    <row r="1105" spans="7:12" x14ac:dyDescent="0.25">
      <c r="G1105" s="1"/>
      <c r="H1105" s="1"/>
      <c r="I1105" s="1"/>
      <c r="J1105" s="1"/>
      <c r="K1105" s="1"/>
      <c r="L1105" s="1"/>
    </row>
    <row r="1106" spans="7:12" x14ac:dyDescent="0.25">
      <c r="G1106" s="1"/>
      <c r="H1106" s="1"/>
      <c r="I1106" s="1"/>
      <c r="J1106" s="1"/>
      <c r="K1106" s="1"/>
      <c r="L1106" s="1"/>
    </row>
    <row r="1107" spans="7:12" x14ac:dyDescent="0.25">
      <c r="G1107" s="1"/>
      <c r="H1107" s="1"/>
      <c r="I1107" s="1"/>
      <c r="J1107" s="1"/>
      <c r="K1107" s="1"/>
      <c r="L1107" s="1"/>
    </row>
    <row r="1108" spans="7:12" x14ac:dyDescent="0.25">
      <c r="G1108" s="1"/>
      <c r="H1108" s="1"/>
      <c r="I1108" s="1"/>
      <c r="J1108" s="1"/>
      <c r="K1108" s="1"/>
      <c r="L1108" s="1"/>
    </row>
    <row r="1109" spans="7:12" x14ac:dyDescent="0.25">
      <c r="G1109" s="1"/>
      <c r="H1109" s="1"/>
      <c r="I1109" s="1"/>
      <c r="J1109" s="1"/>
      <c r="K1109" s="1"/>
      <c r="L1109" s="1"/>
    </row>
    <row r="1110" spans="7:12" x14ac:dyDescent="0.25">
      <c r="G1110" s="1"/>
      <c r="H1110" s="1"/>
      <c r="I1110" s="1"/>
      <c r="J1110" s="1"/>
      <c r="K1110" s="1"/>
      <c r="L1110" s="1"/>
    </row>
    <row r="1111" spans="7:12" x14ac:dyDescent="0.25">
      <c r="G1111" s="1"/>
      <c r="H1111" s="1"/>
      <c r="I1111" s="1"/>
      <c r="J1111" s="1"/>
      <c r="K1111" s="1"/>
      <c r="L1111" s="1"/>
    </row>
    <row r="1112" spans="7:12" x14ac:dyDescent="0.25">
      <c r="G1112" s="1"/>
      <c r="H1112" s="1"/>
      <c r="I1112" s="1"/>
      <c r="J1112" s="1"/>
      <c r="K1112" s="1"/>
      <c r="L1112" s="1"/>
    </row>
    <row r="1113" spans="7:12" x14ac:dyDescent="0.25">
      <c r="G1113" s="1"/>
      <c r="H1113" s="1"/>
      <c r="I1113" s="1"/>
      <c r="J1113" s="1"/>
      <c r="K1113" s="1"/>
      <c r="L1113" s="1"/>
    </row>
    <row r="1114" spans="7:12" x14ac:dyDescent="0.25">
      <c r="G1114" s="1"/>
      <c r="H1114" s="1"/>
      <c r="I1114" s="1"/>
      <c r="J1114" s="1"/>
      <c r="K1114" s="1"/>
      <c r="L1114" s="1"/>
    </row>
    <row r="1115" spans="7:12" x14ac:dyDescent="0.25">
      <c r="G1115" s="1"/>
      <c r="H1115" s="1"/>
      <c r="I1115" s="1"/>
      <c r="J1115" s="1"/>
      <c r="K1115" s="1"/>
      <c r="L1115" s="1"/>
    </row>
    <row r="1116" spans="7:12" x14ac:dyDescent="0.25">
      <c r="G1116" s="1"/>
      <c r="H1116" s="1"/>
      <c r="I1116" s="1"/>
      <c r="J1116" s="1"/>
      <c r="K1116" s="1"/>
      <c r="L1116" s="1"/>
    </row>
    <row r="1117" spans="7:12" x14ac:dyDescent="0.25">
      <c r="G1117" s="1"/>
      <c r="H1117" s="1"/>
      <c r="I1117" s="1"/>
      <c r="J1117" s="1"/>
      <c r="K1117" s="1"/>
      <c r="L1117" s="1"/>
    </row>
    <row r="1118" spans="7:12" x14ac:dyDescent="0.25">
      <c r="G1118" s="1"/>
      <c r="H1118" s="1"/>
      <c r="I1118" s="1"/>
      <c r="J1118" s="1"/>
      <c r="K1118" s="1"/>
      <c r="L1118" s="1"/>
    </row>
    <row r="1119" spans="7:12" x14ac:dyDescent="0.25">
      <c r="G1119" s="1"/>
      <c r="H1119" s="1"/>
      <c r="I1119" s="1"/>
      <c r="J1119" s="1"/>
      <c r="K1119" s="1"/>
      <c r="L1119" s="1"/>
    </row>
    <row r="1120" spans="7:12" x14ac:dyDescent="0.25">
      <c r="G1120" s="1"/>
      <c r="H1120" s="1"/>
      <c r="I1120" s="1"/>
      <c r="J1120" s="1"/>
      <c r="K1120" s="1"/>
      <c r="L1120" s="1"/>
    </row>
    <row r="1121" spans="7:12" x14ac:dyDescent="0.25">
      <c r="G1121" s="1"/>
      <c r="H1121" s="1"/>
      <c r="I1121" s="1"/>
      <c r="J1121" s="1"/>
      <c r="K1121" s="1"/>
      <c r="L1121" s="1"/>
    </row>
    <row r="1122" spans="7:12" x14ac:dyDescent="0.25">
      <c r="G1122" s="1"/>
      <c r="H1122" s="1"/>
      <c r="I1122" s="1"/>
      <c r="J1122" s="1"/>
      <c r="K1122" s="1"/>
      <c r="L1122" s="1"/>
    </row>
    <row r="1123" spans="7:12" x14ac:dyDescent="0.25">
      <c r="G1123" s="1"/>
      <c r="H1123" s="1"/>
      <c r="I1123" s="1"/>
      <c r="J1123" s="1"/>
      <c r="K1123" s="1"/>
      <c r="L1123" s="1"/>
    </row>
    <row r="1124" spans="7:12" x14ac:dyDescent="0.25">
      <c r="G1124" s="1"/>
      <c r="H1124" s="1"/>
      <c r="I1124" s="1"/>
      <c r="J1124" s="1"/>
      <c r="K1124" s="1"/>
      <c r="L1124" s="1"/>
    </row>
    <row r="1125" spans="7:12" x14ac:dyDescent="0.25">
      <c r="G1125" s="1"/>
      <c r="H1125" s="1"/>
      <c r="I1125" s="1"/>
      <c r="J1125" s="1"/>
      <c r="K1125" s="1"/>
      <c r="L1125" s="1"/>
    </row>
    <row r="1126" spans="7:12" x14ac:dyDescent="0.25">
      <c r="G1126" s="1"/>
      <c r="H1126" s="1"/>
      <c r="I1126" s="1"/>
      <c r="J1126" s="1"/>
      <c r="K1126" s="1"/>
      <c r="L1126" s="1"/>
    </row>
    <row r="1127" spans="7:12" x14ac:dyDescent="0.25">
      <c r="G1127" s="1"/>
      <c r="H1127" s="1"/>
      <c r="I1127" s="1"/>
      <c r="J1127" s="1"/>
      <c r="K1127" s="1"/>
      <c r="L1127" s="1"/>
    </row>
    <row r="1128" spans="7:12" x14ac:dyDescent="0.25">
      <c r="G1128" s="1"/>
      <c r="H1128" s="1"/>
      <c r="I1128" s="1"/>
      <c r="J1128" s="1"/>
      <c r="K1128" s="1"/>
      <c r="L1128" s="1"/>
    </row>
    <row r="1129" spans="7:12" x14ac:dyDescent="0.25">
      <c r="G1129" s="1"/>
      <c r="H1129" s="1"/>
      <c r="I1129" s="1"/>
      <c r="J1129" s="1"/>
      <c r="K1129" s="1"/>
      <c r="L1129" s="1"/>
    </row>
    <row r="1130" spans="7:12" x14ac:dyDescent="0.25">
      <c r="G1130" s="1"/>
      <c r="H1130" s="1"/>
      <c r="I1130" s="1"/>
      <c r="J1130" s="1"/>
      <c r="K1130" s="1"/>
      <c r="L1130" s="1"/>
    </row>
    <row r="1131" spans="7:12" x14ac:dyDescent="0.25">
      <c r="G1131" s="1"/>
      <c r="H1131" s="1"/>
      <c r="I1131" s="1"/>
      <c r="J1131" s="1"/>
      <c r="K1131" s="1"/>
      <c r="L1131" s="1"/>
    </row>
    <row r="1132" spans="7:12" x14ac:dyDescent="0.25">
      <c r="G1132" s="1"/>
      <c r="H1132" s="1"/>
      <c r="I1132" s="1"/>
      <c r="J1132" s="1"/>
      <c r="K1132" s="1"/>
      <c r="L1132" s="1"/>
    </row>
    <row r="1133" spans="7:12" x14ac:dyDescent="0.25">
      <c r="G1133" s="1"/>
      <c r="H1133" s="1"/>
      <c r="I1133" s="1"/>
      <c r="J1133" s="1"/>
      <c r="K1133" s="1"/>
      <c r="L1133" s="1"/>
    </row>
    <row r="1134" spans="7:12" x14ac:dyDescent="0.25">
      <c r="G1134" s="1"/>
      <c r="H1134" s="1"/>
      <c r="I1134" s="1"/>
      <c r="J1134" s="1"/>
      <c r="K1134" s="1"/>
      <c r="L1134" s="1"/>
    </row>
    <row r="1135" spans="7:12" x14ac:dyDescent="0.25">
      <c r="G1135" s="1"/>
      <c r="H1135" s="1"/>
      <c r="I1135" s="1"/>
      <c r="J1135" s="1"/>
      <c r="K1135" s="1"/>
      <c r="L1135" s="1"/>
    </row>
    <row r="1136" spans="7:12" x14ac:dyDescent="0.25">
      <c r="G1136" s="1"/>
      <c r="H1136" s="1"/>
      <c r="I1136" s="1"/>
      <c r="J1136" s="1"/>
      <c r="K1136" s="1"/>
      <c r="L1136" s="1"/>
    </row>
    <row r="1137" spans="7:12" x14ac:dyDescent="0.25">
      <c r="G1137" s="1"/>
      <c r="H1137" s="1"/>
      <c r="I1137" s="1"/>
      <c r="J1137" s="1"/>
      <c r="K1137" s="1"/>
      <c r="L1137" s="1"/>
    </row>
    <row r="1138" spans="7:12" x14ac:dyDescent="0.25">
      <c r="G1138" s="1"/>
      <c r="H1138" s="1"/>
      <c r="I1138" s="1"/>
      <c r="J1138" s="1"/>
      <c r="K1138" s="1"/>
      <c r="L1138" s="1"/>
    </row>
    <row r="1139" spans="7:12" x14ac:dyDescent="0.25">
      <c r="G1139" s="1"/>
      <c r="H1139" s="1"/>
      <c r="I1139" s="1"/>
      <c r="J1139" s="1"/>
      <c r="K1139" s="1"/>
      <c r="L1139" s="1"/>
    </row>
    <row r="1140" spans="7:12" x14ac:dyDescent="0.25">
      <c r="G1140" s="1"/>
      <c r="H1140" s="1"/>
      <c r="I1140" s="1"/>
      <c r="J1140" s="1"/>
      <c r="K1140" s="1"/>
      <c r="L1140" s="1"/>
    </row>
    <row r="1141" spans="7:12" x14ac:dyDescent="0.25">
      <c r="G1141" s="1"/>
      <c r="H1141" s="1"/>
      <c r="I1141" s="1"/>
      <c r="J1141" s="1"/>
      <c r="K1141" s="1"/>
      <c r="L1141" s="1"/>
    </row>
    <row r="1142" spans="7:12" x14ac:dyDescent="0.25">
      <c r="G1142" s="1"/>
      <c r="H1142" s="1"/>
      <c r="I1142" s="1"/>
      <c r="J1142" s="1"/>
      <c r="K1142" s="1"/>
      <c r="L1142" s="1"/>
    </row>
    <row r="1143" spans="7:12" x14ac:dyDescent="0.25">
      <c r="G1143" s="1"/>
      <c r="H1143" s="1"/>
      <c r="I1143" s="1"/>
      <c r="J1143" s="1"/>
      <c r="K1143" s="1"/>
      <c r="L1143" s="1"/>
    </row>
    <row r="1144" spans="7:12" x14ac:dyDescent="0.25">
      <c r="G1144" s="1"/>
      <c r="H1144" s="1"/>
      <c r="I1144" s="1"/>
      <c r="J1144" s="1"/>
      <c r="K1144" s="1"/>
      <c r="L1144" s="1"/>
    </row>
    <row r="1145" spans="7:12" x14ac:dyDescent="0.25">
      <c r="G1145" s="1"/>
      <c r="H1145" s="1"/>
      <c r="I1145" s="1"/>
      <c r="J1145" s="1"/>
      <c r="K1145" s="1"/>
      <c r="L1145" s="1"/>
    </row>
    <row r="1146" spans="7:12" x14ac:dyDescent="0.25">
      <c r="G1146" s="1"/>
      <c r="H1146" s="1"/>
      <c r="I1146" s="1"/>
      <c r="J1146" s="1"/>
      <c r="K1146" s="1"/>
      <c r="L1146" s="1"/>
    </row>
    <row r="1147" spans="7:12" x14ac:dyDescent="0.25">
      <c r="G1147" s="1"/>
      <c r="H1147" s="1"/>
      <c r="I1147" s="1"/>
      <c r="J1147" s="1"/>
      <c r="K1147" s="1"/>
      <c r="L1147" s="1"/>
    </row>
    <row r="1148" spans="7:12" x14ac:dyDescent="0.25">
      <c r="G1148" s="1"/>
      <c r="H1148" s="1"/>
      <c r="I1148" s="1"/>
      <c r="J1148" s="1"/>
      <c r="K1148" s="1"/>
      <c r="L1148" s="1"/>
    </row>
    <row r="1149" spans="7:12" x14ac:dyDescent="0.25">
      <c r="G1149" s="1"/>
      <c r="H1149" s="1"/>
      <c r="I1149" s="1"/>
      <c r="J1149" s="1"/>
      <c r="K1149" s="1"/>
      <c r="L1149" s="1"/>
    </row>
    <row r="1150" spans="7:12" x14ac:dyDescent="0.25">
      <c r="G1150" s="1"/>
      <c r="H1150" s="1"/>
      <c r="I1150" s="1"/>
      <c r="J1150" s="1"/>
      <c r="K1150" s="1"/>
      <c r="L1150" s="1"/>
    </row>
    <row r="1151" spans="7:12" x14ac:dyDescent="0.25">
      <c r="G1151" s="1"/>
      <c r="H1151" s="1"/>
      <c r="I1151" s="1"/>
      <c r="J1151" s="1"/>
      <c r="K1151" s="1"/>
      <c r="L1151" s="1"/>
    </row>
    <row r="1152" spans="7:12" x14ac:dyDescent="0.25">
      <c r="G1152" s="1"/>
      <c r="H1152" s="1"/>
      <c r="I1152" s="1"/>
      <c r="J1152" s="1"/>
      <c r="K1152" s="1"/>
      <c r="L1152" s="1"/>
    </row>
    <row r="1153" spans="7:12" x14ac:dyDescent="0.25">
      <c r="G1153" s="1"/>
      <c r="H1153" s="1"/>
      <c r="I1153" s="1"/>
      <c r="J1153" s="1"/>
      <c r="K1153" s="1"/>
      <c r="L1153" s="1"/>
    </row>
    <row r="1154" spans="7:12" x14ac:dyDescent="0.25">
      <c r="G1154" s="1"/>
      <c r="H1154" s="1"/>
      <c r="I1154" s="1"/>
      <c r="J1154" s="1"/>
      <c r="K1154" s="1"/>
      <c r="L1154" s="1"/>
    </row>
    <row r="1155" spans="7:12" x14ac:dyDescent="0.25">
      <c r="G1155" s="1"/>
      <c r="H1155" s="1"/>
      <c r="I1155" s="1"/>
      <c r="J1155" s="1"/>
      <c r="K1155" s="1"/>
      <c r="L1155" s="1"/>
    </row>
    <row r="1156" spans="7:12" x14ac:dyDescent="0.25">
      <c r="G1156" s="1"/>
      <c r="H1156" s="1"/>
      <c r="I1156" s="1"/>
      <c r="J1156" s="1"/>
      <c r="K1156" s="1"/>
      <c r="L1156" s="1"/>
    </row>
    <row r="1157" spans="7:12" x14ac:dyDescent="0.25">
      <c r="G1157" s="1"/>
      <c r="H1157" s="1"/>
      <c r="I1157" s="1"/>
      <c r="J1157" s="1"/>
      <c r="K1157" s="1"/>
      <c r="L1157" s="1"/>
    </row>
    <row r="1158" spans="7:12" x14ac:dyDescent="0.25">
      <c r="G1158" s="1"/>
      <c r="H1158" s="1"/>
      <c r="I1158" s="1"/>
      <c r="J1158" s="1"/>
      <c r="K1158" s="1"/>
      <c r="L1158" s="1"/>
    </row>
    <row r="1159" spans="7:12" x14ac:dyDescent="0.25">
      <c r="G1159" s="1"/>
      <c r="H1159" s="1"/>
      <c r="I1159" s="1"/>
      <c r="J1159" s="1"/>
      <c r="K1159" s="1"/>
      <c r="L1159" s="1"/>
    </row>
    <row r="1160" spans="7:12" x14ac:dyDescent="0.25">
      <c r="G1160" s="1"/>
      <c r="H1160" s="1"/>
      <c r="I1160" s="1"/>
      <c r="J1160" s="1"/>
      <c r="K1160" s="1"/>
      <c r="L1160" s="1"/>
    </row>
    <row r="1161" spans="7:12" x14ac:dyDescent="0.25">
      <c r="G1161" s="1"/>
      <c r="H1161" s="1"/>
      <c r="I1161" s="1"/>
      <c r="J1161" s="1"/>
      <c r="K1161" s="1"/>
      <c r="L1161" s="1"/>
    </row>
    <row r="1162" spans="7:12" x14ac:dyDescent="0.25">
      <c r="G1162" s="1"/>
      <c r="H1162" s="1"/>
      <c r="I1162" s="1"/>
      <c r="J1162" s="1"/>
      <c r="K1162" s="1"/>
      <c r="L1162" s="1"/>
    </row>
    <row r="1163" spans="7:12" x14ac:dyDescent="0.25">
      <c r="G1163" s="1"/>
      <c r="H1163" s="1"/>
      <c r="I1163" s="1"/>
      <c r="J1163" s="1"/>
      <c r="K1163" s="1"/>
      <c r="L1163" s="1"/>
    </row>
    <row r="1164" spans="7:12" x14ac:dyDescent="0.25">
      <c r="G1164" s="1"/>
      <c r="H1164" s="1"/>
      <c r="I1164" s="1"/>
      <c r="J1164" s="1"/>
      <c r="K1164" s="1"/>
      <c r="L1164" s="1"/>
    </row>
    <row r="1165" spans="7:12" x14ac:dyDescent="0.25">
      <c r="G1165" s="1"/>
      <c r="H1165" s="1"/>
      <c r="I1165" s="1"/>
      <c r="J1165" s="1"/>
      <c r="K1165" s="1"/>
      <c r="L1165" s="1"/>
    </row>
    <row r="1166" spans="7:12" x14ac:dyDescent="0.25">
      <c r="G1166" s="1"/>
      <c r="H1166" s="1"/>
      <c r="I1166" s="1"/>
      <c r="J1166" s="1"/>
      <c r="K1166" s="1"/>
      <c r="L1166" s="1"/>
    </row>
    <row r="1167" spans="7:12" x14ac:dyDescent="0.25">
      <c r="G1167" s="1"/>
      <c r="H1167" s="1"/>
      <c r="I1167" s="1"/>
      <c r="J1167" s="1"/>
      <c r="K1167" s="1"/>
      <c r="L1167" s="1"/>
    </row>
    <row r="1168" spans="7:12" x14ac:dyDescent="0.25">
      <c r="G1168" s="1"/>
      <c r="H1168" s="1"/>
      <c r="I1168" s="1"/>
      <c r="J1168" s="1"/>
      <c r="K1168" s="1"/>
      <c r="L1168" s="1"/>
    </row>
    <row r="1169" spans="7:12" x14ac:dyDescent="0.25">
      <c r="G1169" s="1"/>
      <c r="H1169" s="1"/>
      <c r="I1169" s="1"/>
      <c r="J1169" s="1"/>
      <c r="K1169" s="1"/>
      <c r="L1169" s="1"/>
    </row>
    <row r="1170" spans="7:12" x14ac:dyDescent="0.25">
      <c r="G1170" s="1"/>
      <c r="H1170" s="1"/>
      <c r="I1170" s="1"/>
      <c r="J1170" s="1"/>
      <c r="K1170" s="1"/>
      <c r="L1170" s="1"/>
    </row>
    <row r="1171" spans="7:12" x14ac:dyDescent="0.25">
      <c r="G1171" s="1"/>
      <c r="H1171" s="1"/>
      <c r="I1171" s="1"/>
      <c r="J1171" s="1"/>
      <c r="K1171" s="1"/>
      <c r="L1171" s="1"/>
    </row>
    <row r="1172" spans="7:12" x14ac:dyDescent="0.25">
      <c r="G1172" s="1"/>
      <c r="H1172" s="1"/>
      <c r="I1172" s="1"/>
      <c r="J1172" s="1"/>
      <c r="K1172" s="1"/>
      <c r="L1172" s="1"/>
    </row>
    <row r="1173" spans="7:12" x14ac:dyDescent="0.25">
      <c r="G1173" s="1"/>
      <c r="H1173" s="1"/>
      <c r="I1173" s="1"/>
      <c r="J1173" s="1"/>
      <c r="K1173" s="1"/>
      <c r="L1173" s="1"/>
    </row>
    <row r="1174" spans="7:12" x14ac:dyDescent="0.25">
      <c r="G1174" s="1"/>
      <c r="H1174" s="1"/>
      <c r="I1174" s="1"/>
      <c r="J1174" s="1"/>
      <c r="K1174" s="1"/>
      <c r="L1174" s="1"/>
    </row>
    <row r="1175" spans="7:12" x14ac:dyDescent="0.25">
      <c r="G1175" s="1"/>
      <c r="H1175" s="1"/>
      <c r="I1175" s="1"/>
      <c r="J1175" s="1"/>
      <c r="K1175" s="1"/>
      <c r="L1175" s="1"/>
    </row>
    <row r="1176" spans="7:12" x14ac:dyDescent="0.25">
      <c r="G1176" s="1"/>
      <c r="H1176" s="1"/>
      <c r="I1176" s="1"/>
      <c r="J1176" s="1"/>
      <c r="K1176" s="1"/>
      <c r="L1176" s="1"/>
    </row>
    <row r="1177" spans="7:12" x14ac:dyDescent="0.25">
      <c r="G1177" s="1"/>
      <c r="H1177" s="1"/>
      <c r="I1177" s="1"/>
      <c r="J1177" s="1"/>
      <c r="K1177" s="1"/>
      <c r="L1177" s="1"/>
    </row>
    <row r="1178" spans="7:12" x14ac:dyDescent="0.25">
      <c r="G1178" s="1"/>
      <c r="H1178" s="1"/>
      <c r="I1178" s="1"/>
      <c r="J1178" s="1"/>
      <c r="K1178" s="1"/>
      <c r="L1178" s="1"/>
    </row>
    <row r="1179" spans="7:12" x14ac:dyDescent="0.25">
      <c r="G1179" s="1"/>
      <c r="H1179" s="1"/>
      <c r="I1179" s="1"/>
      <c r="J1179" s="1"/>
      <c r="K1179" s="1"/>
      <c r="L1179" s="1"/>
    </row>
    <row r="1180" spans="7:12" x14ac:dyDescent="0.25">
      <c r="G1180" s="1"/>
      <c r="H1180" s="1"/>
      <c r="I1180" s="1"/>
      <c r="J1180" s="1"/>
      <c r="K1180" s="1"/>
      <c r="L1180" s="1"/>
    </row>
    <row r="1181" spans="7:12" x14ac:dyDescent="0.25">
      <c r="G1181" s="1"/>
      <c r="H1181" s="1"/>
      <c r="I1181" s="1"/>
      <c r="J1181" s="1"/>
      <c r="K1181" s="1"/>
      <c r="L1181" s="1"/>
    </row>
    <row r="1182" spans="7:12" x14ac:dyDescent="0.25">
      <c r="G1182" s="1"/>
      <c r="H1182" s="1"/>
      <c r="I1182" s="1"/>
      <c r="J1182" s="1"/>
      <c r="K1182" s="1"/>
      <c r="L1182" s="1"/>
    </row>
    <row r="1183" spans="7:12" x14ac:dyDescent="0.25">
      <c r="G1183" s="1"/>
      <c r="H1183" s="1"/>
      <c r="I1183" s="1"/>
      <c r="J1183" s="1"/>
      <c r="K1183" s="1"/>
      <c r="L1183" s="1"/>
    </row>
    <row r="1184" spans="7:12" x14ac:dyDescent="0.25">
      <c r="G1184" s="1"/>
      <c r="H1184" s="1"/>
      <c r="I1184" s="1"/>
      <c r="J1184" s="1"/>
      <c r="K1184" s="1"/>
      <c r="L1184" s="1"/>
    </row>
    <row r="1185" spans="7:12" x14ac:dyDescent="0.25">
      <c r="G1185" s="1"/>
      <c r="H1185" s="1"/>
      <c r="I1185" s="1"/>
      <c r="J1185" s="1"/>
      <c r="K1185" s="1"/>
      <c r="L1185" s="1"/>
    </row>
    <row r="1186" spans="7:12" x14ac:dyDescent="0.25">
      <c r="G1186" s="1"/>
      <c r="H1186" s="1"/>
      <c r="I1186" s="1"/>
      <c r="J1186" s="1"/>
      <c r="K1186" s="1"/>
      <c r="L1186" s="1"/>
    </row>
    <row r="1187" spans="7:12" x14ac:dyDescent="0.25">
      <c r="G1187" s="1"/>
      <c r="H1187" s="1"/>
      <c r="I1187" s="1"/>
      <c r="J1187" s="1"/>
      <c r="K1187" s="1"/>
      <c r="L1187" s="1"/>
    </row>
    <row r="1188" spans="7:12" x14ac:dyDescent="0.25">
      <c r="G1188" s="1"/>
      <c r="H1188" s="1"/>
      <c r="I1188" s="1"/>
      <c r="J1188" s="1"/>
      <c r="K1188" s="1"/>
      <c r="L1188" s="1"/>
    </row>
    <row r="1189" spans="7:12" x14ac:dyDescent="0.25">
      <c r="G1189" s="1"/>
      <c r="H1189" s="1"/>
      <c r="I1189" s="1"/>
      <c r="J1189" s="1"/>
      <c r="K1189" s="1"/>
      <c r="L1189" s="1"/>
    </row>
    <row r="1190" spans="7:12" x14ac:dyDescent="0.25">
      <c r="G1190" s="1"/>
      <c r="H1190" s="1"/>
      <c r="I1190" s="1"/>
      <c r="J1190" s="1"/>
      <c r="K1190" s="1"/>
      <c r="L1190" s="1"/>
    </row>
    <row r="1191" spans="7:12" x14ac:dyDescent="0.25">
      <c r="G1191" s="1"/>
      <c r="H1191" s="1"/>
      <c r="I1191" s="1"/>
      <c r="J1191" s="1"/>
      <c r="K1191" s="1"/>
      <c r="L1191" s="1"/>
    </row>
    <row r="1192" spans="7:12" x14ac:dyDescent="0.25">
      <c r="G1192" s="1"/>
      <c r="H1192" s="1"/>
      <c r="I1192" s="1"/>
      <c r="J1192" s="1"/>
      <c r="K1192" s="1"/>
      <c r="L1192" s="1"/>
    </row>
    <row r="1193" spans="7:12" x14ac:dyDescent="0.25">
      <c r="G1193" s="1"/>
      <c r="H1193" s="1"/>
      <c r="I1193" s="1"/>
      <c r="J1193" s="1"/>
      <c r="K1193" s="1"/>
      <c r="L1193" s="1"/>
    </row>
    <row r="1194" spans="7:12" x14ac:dyDescent="0.25">
      <c r="G1194" s="1"/>
      <c r="H1194" s="1"/>
      <c r="I1194" s="1"/>
      <c r="J1194" s="1"/>
      <c r="K1194" s="1"/>
      <c r="L1194" s="1"/>
    </row>
    <row r="1195" spans="7:12" x14ac:dyDescent="0.25">
      <c r="G1195" s="1"/>
      <c r="H1195" s="1"/>
      <c r="I1195" s="1"/>
      <c r="J1195" s="1"/>
      <c r="K1195" s="1"/>
      <c r="L1195" s="1"/>
    </row>
    <row r="1196" spans="7:12" x14ac:dyDescent="0.25">
      <c r="G1196" s="1"/>
      <c r="H1196" s="1"/>
      <c r="I1196" s="1"/>
      <c r="J1196" s="1"/>
      <c r="K1196" s="1"/>
      <c r="L1196" s="1"/>
    </row>
    <row r="1197" spans="7:12" x14ac:dyDescent="0.25">
      <c r="G1197" s="1"/>
      <c r="H1197" s="1"/>
      <c r="I1197" s="1"/>
      <c r="J1197" s="1"/>
      <c r="K1197" s="1"/>
      <c r="L1197" s="1"/>
    </row>
    <row r="1198" spans="7:12" x14ac:dyDescent="0.25">
      <c r="G1198" s="1"/>
      <c r="H1198" s="1"/>
      <c r="I1198" s="1"/>
      <c r="J1198" s="1"/>
      <c r="K1198" s="1"/>
      <c r="L1198" s="1"/>
    </row>
    <row r="1199" spans="7:12" x14ac:dyDescent="0.25">
      <c r="G1199" s="1"/>
      <c r="H1199" s="1"/>
      <c r="I1199" s="1"/>
      <c r="J1199" s="1"/>
      <c r="K1199" s="1"/>
      <c r="L1199" s="1"/>
    </row>
    <row r="1200" spans="7:12" x14ac:dyDescent="0.25">
      <c r="G1200" s="1"/>
      <c r="H1200" s="1"/>
      <c r="I1200" s="1"/>
      <c r="J1200" s="1"/>
      <c r="K1200" s="1"/>
      <c r="L1200" s="1"/>
    </row>
    <row r="1201" spans="7:12" x14ac:dyDescent="0.25">
      <c r="G1201" s="1"/>
      <c r="H1201" s="1"/>
      <c r="I1201" s="1"/>
      <c r="J1201" s="1"/>
      <c r="K1201" s="1"/>
      <c r="L1201" s="1"/>
    </row>
    <row r="1202" spans="7:12" x14ac:dyDescent="0.25">
      <c r="G1202" s="1"/>
      <c r="H1202" s="1"/>
      <c r="I1202" s="1"/>
      <c r="J1202" s="1"/>
      <c r="K1202" s="1"/>
      <c r="L1202" s="1"/>
    </row>
    <row r="1203" spans="7:12" x14ac:dyDescent="0.25">
      <c r="G1203" s="1"/>
      <c r="H1203" s="1"/>
      <c r="I1203" s="1"/>
      <c r="J1203" s="1"/>
      <c r="K1203" s="1"/>
      <c r="L1203" s="1"/>
    </row>
    <row r="1204" spans="7:12" x14ac:dyDescent="0.25">
      <c r="G1204" s="1"/>
      <c r="H1204" s="1"/>
      <c r="I1204" s="1"/>
      <c r="J1204" s="1"/>
      <c r="K1204" s="1"/>
      <c r="L1204" s="1"/>
    </row>
    <row r="1205" spans="7:12" x14ac:dyDescent="0.25">
      <c r="G1205" s="1"/>
      <c r="H1205" s="1"/>
      <c r="I1205" s="1"/>
      <c r="J1205" s="1"/>
      <c r="K1205" s="1"/>
      <c r="L1205" s="1"/>
    </row>
    <row r="1206" spans="7:12" x14ac:dyDescent="0.25">
      <c r="G1206" s="1"/>
      <c r="H1206" s="1"/>
      <c r="I1206" s="1"/>
      <c r="J1206" s="1"/>
      <c r="K1206" s="1"/>
      <c r="L1206" s="1"/>
    </row>
    <row r="1207" spans="7:12" x14ac:dyDescent="0.25">
      <c r="G1207" s="1"/>
      <c r="H1207" s="1"/>
      <c r="I1207" s="1"/>
      <c r="J1207" s="1"/>
      <c r="K1207" s="1"/>
      <c r="L1207" s="1"/>
    </row>
    <row r="1208" spans="7:12" x14ac:dyDescent="0.25">
      <c r="G1208" s="1"/>
      <c r="H1208" s="1"/>
      <c r="I1208" s="1"/>
      <c r="J1208" s="1"/>
      <c r="K1208" s="1"/>
      <c r="L1208" s="1"/>
    </row>
    <row r="1209" spans="7:12" x14ac:dyDescent="0.25">
      <c r="G1209" s="1"/>
      <c r="H1209" s="1"/>
      <c r="I1209" s="1"/>
      <c r="J1209" s="1"/>
      <c r="K1209" s="1"/>
      <c r="L1209" s="1"/>
    </row>
    <row r="1210" spans="7:12" x14ac:dyDescent="0.25">
      <c r="G1210" s="1"/>
      <c r="H1210" s="1"/>
      <c r="I1210" s="1"/>
      <c r="J1210" s="1"/>
      <c r="K1210" s="1"/>
      <c r="L1210" s="1"/>
    </row>
    <row r="1211" spans="7:12" x14ac:dyDescent="0.25">
      <c r="G1211" s="1"/>
      <c r="H1211" s="1"/>
      <c r="I1211" s="1"/>
      <c r="J1211" s="1"/>
      <c r="K1211" s="1"/>
      <c r="L1211" s="1"/>
    </row>
    <row r="1212" spans="7:12" x14ac:dyDescent="0.25">
      <c r="G1212" s="1"/>
      <c r="H1212" s="1"/>
      <c r="I1212" s="1"/>
      <c r="J1212" s="1"/>
      <c r="K1212" s="1"/>
      <c r="L1212" s="1"/>
    </row>
    <row r="1213" spans="7:12" x14ac:dyDescent="0.25">
      <c r="G1213" s="1"/>
      <c r="H1213" s="1"/>
      <c r="I1213" s="1"/>
      <c r="J1213" s="1"/>
      <c r="K1213" s="1"/>
      <c r="L1213" s="1"/>
    </row>
    <row r="1214" spans="7:12" x14ac:dyDescent="0.25">
      <c r="G1214" s="1"/>
      <c r="H1214" s="1"/>
      <c r="I1214" s="1"/>
      <c r="J1214" s="1"/>
      <c r="K1214" s="1"/>
      <c r="L1214" s="1"/>
    </row>
    <row r="1215" spans="7:12" x14ac:dyDescent="0.25">
      <c r="G1215" s="1"/>
      <c r="H1215" s="1"/>
      <c r="I1215" s="1"/>
      <c r="J1215" s="1"/>
      <c r="K1215" s="1"/>
      <c r="L1215" s="1"/>
    </row>
    <row r="1216" spans="7:12" x14ac:dyDescent="0.25">
      <c r="G1216" s="1"/>
      <c r="H1216" s="1"/>
      <c r="I1216" s="1"/>
      <c r="J1216" s="1"/>
      <c r="K1216" s="1"/>
      <c r="L1216" s="1"/>
    </row>
    <row r="1217" spans="7:12" x14ac:dyDescent="0.25">
      <c r="G1217" s="1"/>
      <c r="H1217" s="1"/>
      <c r="I1217" s="1"/>
      <c r="J1217" s="1"/>
      <c r="K1217" s="1"/>
      <c r="L1217" s="1"/>
    </row>
    <row r="1218" spans="7:12" x14ac:dyDescent="0.25">
      <c r="G1218" s="1"/>
      <c r="H1218" s="1"/>
      <c r="I1218" s="1"/>
      <c r="J1218" s="1"/>
      <c r="K1218" s="1"/>
      <c r="L1218" s="1"/>
    </row>
    <row r="1219" spans="7:12" x14ac:dyDescent="0.25">
      <c r="G1219" s="1"/>
      <c r="H1219" s="1"/>
      <c r="I1219" s="1"/>
      <c r="J1219" s="1"/>
      <c r="K1219" s="1"/>
      <c r="L1219" s="1"/>
    </row>
    <row r="1220" spans="7:12" x14ac:dyDescent="0.25">
      <c r="G1220" s="1"/>
      <c r="H1220" s="1"/>
      <c r="I1220" s="1"/>
      <c r="J1220" s="1"/>
      <c r="K1220" s="1"/>
      <c r="L1220" s="1"/>
    </row>
    <row r="1221" spans="7:12" x14ac:dyDescent="0.25">
      <c r="G1221" s="1"/>
      <c r="H1221" s="1"/>
      <c r="I1221" s="1"/>
      <c r="J1221" s="1"/>
      <c r="K1221" s="1"/>
      <c r="L1221" s="1"/>
    </row>
    <row r="1222" spans="7:12" x14ac:dyDescent="0.25">
      <c r="G1222" s="1"/>
      <c r="H1222" s="1"/>
      <c r="I1222" s="1"/>
      <c r="J1222" s="1"/>
      <c r="K1222" s="1"/>
      <c r="L1222" s="1"/>
    </row>
    <row r="1223" spans="7:12" x14ac:dyDescent="0.25">
      <c r="G1223" s="1"/>
      <c r="H1223" s="1"/>
      <c r="I1223" s="1"/>
      <c r="J1223" s="1"/>
      <c r="K1223" s="1"/>
      <c r="L1223" s="1"/>
    </row>
    <row r="1224" spans="7:12" x14ac:dyDescent="0.25">
      <c r="G1224" s="1"/>
      <c r="H1224" s="1"/>
      <c r="I1224" s="1"/>
      <c r="J1224" s="1"/>
      <c r="K1224" s="1"/>
      <c r="L1224" s="1"/>
    </row>
    <row r="1225" spans="7:12" x14ac:dyDescent="0.25">
      <c r="G1225" s="1"/>
      <c r="H1225" s="1"/>
      <c r="I1225" s="1"/>
      <c r="J1225" s="1"/>
      <c r="K1225" s="1"/>
      <c r="L1225" s="1"/>
    </row>
    <row r="1226" spans="7:12" x14ac:dyDescent="0.25">
      <c r="G1226" s="1"/>
      <c r="H1226" s="1"/>
      <c r="I1226" s="1"/>
      <c r="J1226" s="1"/>
      <c r="K1226" s="1"/>
      <c r="L1226" s="1"/>
    </row>
    <row r="1227" spans="7:12" x14ac:dyDescent="0.25">
      <c r="G1227" s="1"/>
      <c r="H1227" s="1"/>
      <c r="I1227" s="1"/>
      <c r="J1227" s="1"/>
      <c r="K1227" s="1"/>
      <c r="L1227" s="1"/>
    </row>
    <row r="1228" spans="7:12" x14ac:dyDescent="0.25">
      <c r="G1228" s="1"/>
      <c r="H1228" s="1"/>
      <c r="I1228" s="1"/>
      <c r="J1228" s="1"/>
      <c r="K1228" s="1"/>
      <c r="L1228" s="1"/>
    </row>
    <row r="1229" spans="7:12" x14ac:dyDescent="0.25">
      <c r="G1229" s="1"/>
      <c r="H1229" s="1"/>
      <c r="I1229" s="1"/>
      <c r="J1229" s="1"/>
      <c r="K1229" s="1"/>
      <c r="L1229" s="1"/>
    </row>
    <row r="1230" spans="7:12" x14ac:dyDescent="0.25">
      <c r="G1230" s="1"/>
      <c r="H1230" s="1"/>
      <c r="I1230" s="1"/>
      <c r="J1230" s="1"/>
      <c r="K1230" s="1"/>
      <c r="L1230" s="1"/>
    </row>
    <row r="1231" spans="7:12" x14ac:dyDescent="0.25">
      <c r="G1231" s="1"/>
      <c r="H1231" s="1"/>
      <c r="I1231" s="1"/>
      <c r="J1231" s="1"/>
      <c r="K1231" s="1"/>
      <c r="L1231" s="1"/>
    </row>
    <row r="1232" spans="7:12" x14ac:dyDescent="0.25">
      <c r="G1232" s="1"/>
      <c r="H1232" s="1"/>
      <c r="I1232" s="1"/>
      <c r="J1232" s="1"/>
      <c r="K1232" s="1"/>
      <c r="L1232" s="1"/>
    </row>
    <row r="1233" spans="7:12" x14ac:dyDescent="0.25">
      <c r="G1233" s="1"/>
      <c r="H1233" s="1"/>
      <c r="I1233" s="1"/>
      <c r="J1233" s="1"/>
      <c r="K1233" s="1"/>
      <c r="L1233" s="1"/>
    </row>
    <row r="1234" spans="7:12" x14ac:dyDescent="0.25">
      <c r="G1234" s="1"/>
      <c r="H1234" s="1"/>
      <c r="I1234" s="1"/>
      <c r="J1234" s="1"/>
      <c r="K1234" s="1"/>
      <c r="L1234" s="1"/>
    </row>
    <row r="1235" spans="7:12" x14ac:dyDescent="0.25">
      <c r="G1235" s="1"/>
      <c r="H1235" s="1"/>
      <c r="I1235" s="1"/>
      <c r="J1235" s="1"/>
      <c r="K1235" s="1"/>
      <c r="L1235" s="1"/>
    </row>
    <row r="1236" spans="7:12" x14ac:dyDescent="0.25">
      <c r="G1236" s="1"/>
      <c r="H1236" s="1"/>
      <c r="I1236" s="1"/>
      <c r="J1236" s="1"/>
      <c r="K1236" s="1"/>
      <c r="L1236" s="1"/>
    </row>
    <row r="1237" spans="7:12" x14ac:dyDescent="0.25">
      <c r="G1237" s="1"/>
      <c r="H1237" s="1"/>
      <c r="I1237" s="1"/>
      <c r="J1237" s="1"/>
      <c r="K1237" s="1"/>
      <c r="L1237" s="1"/>
    </row>
    <row r="1238" spans="7:12" x14ac:dyDescent="0.25">
      <c r="G1238" s="1"/>
      <c r="H1238" s="1"/>
      <c r="I1238" s="1"/>
      <c r="J1238" s="1"/>
      <c r="K1238" s="1"/>
      <c r="L1238" s="1"/>
    </row>
    <row r="1239" spans="7:12" x14ac:dyDescent="0.25">
      <c r="G1239" s="1"/>
      <c r="H1239" s="1"/>
      <c r="I1239" s="1"/>
      <c r="J1239" s="1"/>
      <c r="K1239" s="1"/>
      <c r="L1239" s="1"/>
    </row>
    <row r="1240" spans="7:12" x14ac:dyDescent="0.25">
      <c r="G1240" s="1"/>
      <c r="H1240" s="1"/>
      <c r="I1240" s="1"/>
      <c r="J1240" s="1"/>
      <c r="K1240" s="1"/>
      <c r="L1240" s="1"/>
    </row>
    <row r="1241" spans="7:12" x14ac:dyDescent="0.25">
      <c r="G1241" s="1"/>
      <c r="H1241" s="1"/>
      <c r="I1241" s="1"/>
      <c r="J1241" s="1"/>
      <c r="K1241" s="1"/>
      <c r="L1241" s="1"/>
    </row>
    <row r="1242" spans="7:12" x14ac:dyDescent="0.25">
      <c r="G1242" s="1"/>
      <c r="H1242" s="1"/>
      <c r="I1242" s="1"/>
      <c r="J1242" s="1"/>
      <c r="K1242" s="1"/>
      <c r="L1242" s="1"/>
    </row>
    <row r="1243" spans="7:12" x14ac:dyDescent="0.25">
      <c r="G1243" s="1"/>
      <c r="H1243" s="1"/>
      <c r="I1243" s="1"/>
      <c r="J1243" s="1"/>
      <c r="K1243" s="1"/>
      <c r="L1243" s="1"/>
    </row>
    <row r="1244" spans="7:12" x14ac:dyDescent="0.25">
      <c r="G1244" s="1"/>
      <c r="H1244" s="1"/>
      <c r="I1244" s="1"/>
      <c r="J1244" s="1"/>
      <c r="K1244" s="1"/>
      <c r="L1244" s="1"/>
    </row>
    <row r="1245" spans="7:12" x14ac:dyDescent="0.25">
      <c r="G1245" s="1"/>
      <c r="H1245" s="1"/>
      <c r="I1245" s="1"/>
      <c r="J1245" s="1"/>
      <c r="K1245" s="1"/>
      <c r="L1245" s="1"/>
    </row>
    <row r="1246" spans="7:12" x14ac:dyDescent="0.25">
      <c r="G1246" s="1"/>
      <c r="H1246" s="1"/>
      <c r="I1246" s="1"/>
      <c r="J1246" s="1"/>
      <c r="K1246" s="1"/>
      <c r="L1246" s="1"/>
    </row>
    <row r="1247" spans="7:12" x14ac:dyDescent="0.25">
      <c r="G1247" s="1"/>
      <c r="H1247" s="1"/>
      <c r="I1247" s="1"/>
      <c r="J1247" s="1"/>
      <c r="K1247" s="1"/>
      <c r="L1247" s="1"/>
    </row>
    <row r="1248" spans="7:12" x14ac:dyDescent="0.25">
      <c r="G1248" s="1"/>
      <c r="H1248" s="1"/>
      <c r="I1248" s="1"/>
      <c r="J1248" s="1"/>
      <c r="K1248" s="1"/>
      <c r="L1248" s="1"/>
    </row>
    <row r="1249" spans="7:12" x14ac:dyDescent="0.25">
      <c r="G1249" s="1"/>
      <c r="H1249" s="1"/>
      <c r="I1249" s="1"/>
      <c r="J1249" s="1"/>
      <c r="K1249" s="1"/>
      <c r="L1249" s="1"/>
    </row>
    <row r="1250" spans="7:12" x14ac:dyDescent="0.25">
      <c r="G1250" s="1"/>
      <c r="H1250" s="1"/>
      <c r="I1250" s="1"/>
      <c r="J1250" s="1"/>
      <c r="K1250" s="1"/>
      <c r="L1250" s="1"/>
    </row>
    <row r="1251" spans="7:12" x14ac:dyDescent="0.25">
      <c r="G1251" s="1"/>
      <c r="H1251" s="1"/>
      <c r="I1251" s="1"/>
      <c r="J1251" s="1"/>
      <c r="K1251" s="1"/>
      <c r="L1251" s="1"/>
    </row>
    <row r="1252" spans="7:12" x14ac:dyDescent="0.25">
      <c r="G1252" s="1"/>
      <c r="H1252" s="1"/>
      <c r="I1252" s="1"/>
      <c r="J1252" s="1"/>
      <c r="K1252" s="1"/>
      <c r="L1252" s="1"/>
    </row>
    <row r="1253" spans="7:12" x14ac:dyDescent="0.25">
      <c r="G1253" s="1"/>
      <c r="H1253" s="1"/>
      <c r="I1253" s="1"/>
      <c r="J1253" s="1"/>
      <c r="K1253" s="1"/>
      <c r="L1253" s="1"/>
    </row>
    <row r="1254" spans="7:12" x14ac:dyDescent="0.25">
      <c r="G1254" s="1"/>
      <c r="H1254" s="1"/>
      <c r="I1254" s="1"/>
      <c r="J1254" s="1"/>
      <c r="K1254" s="1"/>
      <c r="L1254" s="1"/>
    </row>
    <row r="1255" spans="7:12" x14ac:dyDescent="0.25">
      <c r="G1255" s="1"/>
      <c r="H1255" s="1"/>
      <c r="I1255" s="1"/>
      <c r="J1255" s="1"/>
      <c r="K1255" s="1"/>
      <c r="L1255" s="1"/>
    </row>
    <row r="1256" spans="7:12" x14ac:dyDescent="0.25">
      <c r="G1256" s="1"/>
      <c r="H1256" s="1"/>
      <c r="I1256" s="1"/>
      <c r="J1256" s="1"/>
      <c r="K1256" s="1"/>
      <c r="L1256" s="1"/>
    </row>
    <row r="1257" spans="7:12" x14ac:dyDescent="0.25">
      <c r="G1257" s="1"/>
      <c r="H1257" s="1"/>
      <c r="I1257" s="1"/>
      <c r="J1257" s="1"/>
      <c r="K1257" s="1"/>
      <c r="L1257" s="1"/>
    </row>
    <row r="1258" spans="7:12" x14ac:dyDescent="0.25">
      <c r="G1258" s="1"/>
      <c r="H1258" s="1"/>
      <c r="I1258" s="1"/>
      <c r="J1258" s="1"/>
      <c r="K1258" s="1"/>
      <c r="L1258" s="1"/>
    </row>
    <row r="1259" spans="7:12" x14ac:dyDescent="0.25">
      <c r="G1259" s="1"/>
      <c r="H1259" s="1"/>
      <c r="I1259" s="1"/>
      <c r="J1259" s="1"/>
      <c r="K1259" s="1"/>
      <c r="L1259" s="1"/>
    </row>
    <row r="1260" spans="7:12" x14ac:dyDescent="0.25">
      <c r="G1260" s="1"/>
      <c r="H1260" s="1"/>
      <c r="I1260" s="1"/>
      <c r="J1260" s="1"/>
      <c r="K1260" s="1"/>
      <c r="L1260" s="1"/>
    </row>
    <row r="1261" spans="7:12" x14ac:dyDescent="0.25">
      <c r="G1261" s="1"/>
      <c r="H1261" s="1"/>
      <c r="I1261" s="1"/>
      <c r="J1261" s="1"/>
      <c r="K1261" s="1"/>
      <c r="L1261" s="1"/>
    </row>
    <row r="1262" spans="7:12" x14ac:dyDescent="0.25">
      <c r="G1262" s="1"/>
      <c r="H1262" s="1"/>
      <c r="I1262" s="1"/>
      <c r="J1262" s="1"/>
      <c r="K1262" s="1"/>
      <c r="L1262" s="1"/>
    </row>
    <row r="1263" spans="7:12" x14ac:dyDescent="0.25">
      <c r="G1263" s="1"/>
      <c r="H1263" s="1"/>
      <c r="I1263" s="1"/>
      <c r="J1263" s="1"/>
      <c r="K1263" s="1"/>
      <c r="L1263" s="1"/>
    </row>
    <row r="1264" spans="7:12" x14ac:dyDescent="0.25">
      <c r="G1264" s="1"/>
      <c r="H1264" s="1"/>
      <c r="I1264" s="1"/>
      <c r="J1264" s="1"/>
      <c r="K1264" s="1"/>
      <c r="L1264" s="1"/>
    </row>
    <row r="1265" spans="7:12" x14ac:dyDescent="0.25">
      <c r="G1265" s="1"/>
      <c r="H1265" s="1"/>
      <c r="I1265" s="1"/>
      <c r="J1265" s="1"/>
      <c r="K1265" s="1"/>
      <c r="L1265" s="1"/>
    </row>
    <row r="1266" spans="7:12" x14ac:dyDescent="0.25">
      <c r="G1266" s="1"/>
      <c r="H1266" s="1"/>
      <c r="I1266" s="1"/>
      <c r="J1266" s="1"/>
      <c r="K1266" s="1"/>
      <c r="L1266" s="1"/>
    </row>
    <row r="1267" spans="7:12" x14ac:dyDescent="0.25">
      <c r="G1267" s="1"/>
      <c r="H1267" s="1"/>
      <c r="I1267" s="1"/>
      <c r="J1267" s="1"/>
      <c r="K1267" s="1"/>
      <c r="L1267" s="1"/>
    </row>
    <row r="1268" spans="7:12" x14ac:dyDescent="0.25">
      <c r="G1268" s="1"/>
      <c r="H1268" s="1"/>
      <c r="I1268" s="1"/>
      <c r="J1268" s="1"/>
      <c r="K1268" s="1"/>
      <c r="L1268" s="1"/>
    </row>
    <row r="1269" spans="7:12" x14ac:dyDescent="0.25">
      <c r="G1269" s="1"/>
      <c r="H1269" s="1"/>
      <c r="I1269" s="1"/>
      <c r="J1269" s="1"/>
      <c r="K1269" s="1"/>
      <c r="L1269" s="1"/>
    </row>
    <row r="1270" spans="7:12" x14ac:dyDescent="0.25">
      <c r="G1270" s="1"/>
      <c r="H1270" s="1"/>
      <c r="I1270" s="1"/>
      <c r="J1270" s="1"/>
      <c r="K1270" s="1"/>
      <c r="L1270" s="1"/>
    </row>
    <row r="1271" spans="7:12" x14ac:dyDescent="0.25">
      <c r="G1271" s="1"/>
      <c r="H1271" s="1"/>
      <c r="I1271" s="1"/>
      <c r="J1271" s="1"/>
      <c r="K1271" s="1"/>
      <c r="L1271" s="1"/>
    </row>
    <row r="1272" spans="7:12" x14ac:dyDescent="0.25">
      <c r="G1272" s="1"/>
      <c r="H1272" s="1"/>
      <c r="I1272" s="1"/>
      <c r="J1272" s="1"/>
      <c r="K1272" s="1"/>
      <c r="L1272" s="1"/>
    </row>
    <row r="1273" spans="7:12" x14ac:dyDescent="0.25">
      <c r="G1273" s="1"/>
      <c r="H1273" s="1"/>
      <c r="I1273" s="1"/>
      <c r="J1273" s="1"/>
      <c r="K1273" s="1"/>
      <c r="L1273" s="1"/>
    </row>
    <row r="1274" spans="7:12" x14ac:dyDescent="0.25">
      <c r="G1274" s="1"/>
      <c r="H1274" s="1"/>
      <c r="I1274" s="1"/>
      <c r="J1274" s="1"/>
      <c r="K1274" s="1"/>
      <c r="L1274" s="1"/>
    </row>
    <row r="1275" spans="7:12" x14ac:dyDescent="0.25">
      <c r="G1275" s="1"/>
      <c r="H1275" s="1"/>
      <c r="I1275" s="1"/>
      <c r="J1275" s="1"/>
      <c r="K1275" s="1"/>
      <c r="L1275" s="1"/>
    </row>
    <row r="1276" spans="7:12" x14ac:dyDescent="0.25">
      <c r="G1276" s="1"/>
      <c r="H1276" s="1"/>
      <c r="I1276" s="1"/>
      <c r="J1276" s="1"/>
      <c r="K1276" s="1"/>
      <c r="L1276" s="1"/>
    </row>
    <row r="1277" spans="7:12" x14ac:dyDescent="0.25">
      <c r="G1277" s="1"/>
      <c r="H1277" s="1"/>
      <c r="I1277" s="1"/>
      <c r="J1277" s="1"/>
      <c r="K1277" s="1"/>
      <c r="L1277" s="1"/>
    </row>
    <row r="1278" spans="7:12" x14ac:dyDescent="0.25">
      <c r="G1278" s="1"/>
      <c r="H1278" s="1"/>
      <c r="I1278" s="1"/>
      <c r="J1278" s="1"/>
      <c r="K1278" s="1"/>
      <c r="L1278" s="1"/>
    </row>
    <row r="1279" spans="7:12" x14ac:dyDescent="0.25">
      <c r="G1279" s="1"/>
      <c r="H1279" s="1"/>
      <c r="I1279" s="1"/>
      <c r="J1279" s="1"/>
      <c r="K1279" s="1"/>
      <c r="L1279" s="1"/>
    </row>
    <row r="1280" spans="7:12" x14ac:dyDescent="0.25">
      <c r="G1280" s="1"/>
      <c r="H1280" s="1"/>
      <c r="I1280" s="1"/>
      <c r="J1280" s="1"/>
      <c r="K1280" s="1"/>
      <c r="L1280" s="1"/>
    </row>
    <row r="1281" spans="7:12" x14ac:dyDescent="0.25">
      <c r="G1281" s="1"/>
      <c r="H1281" s="1"/>
      <c r="I1281" s="1"/>
      <c r="J1281" s="1"/>
      <c r="K1281" s="1"/>
      <c r="L1281" s="1"/>
    </row>
    <row r="1282" spans="7:12" x14ac:dyDescent="0.25">
      <c r="G1282" s="1"/>
      <c r="H1282" s="1"/>
      <c r="I1282" s="1"/>
      <c r="J1282" s="1"/>
      <c r="K1282" s="1"/>
      <c r="L1282" s="1"/>
    </row>
    <row r="1283" spans="7:12" x14ac:dyDescent="0.25">
      <c r="G1283" s="1"/>
      <c r="H1283" s="1"/>
      <c r="I1283" s="1"/>
      <c r="J1283" s="1"/>
      <c r="K1283" s="1"/>
      <c r="L1283" s="1"/>
    </row>
    <row r="1284" spans="7:12" x14ac:dyDescent="0.25">
      <c r="G1284" s="1"/>
      <c r="H1284" s="1"/>
      <c r="I1284" s="1"/>
      <c r="J1284" s="1"/>
      <c r="K1284" s="1"/>
      <c r="L1284" s="1"/>
    </row>
    <row r="1285" spans="7:12" x14ac:dyDescent="0.25">
      <c r="G1285" s="1"/>
      <c r="H1285" s="1"/>
      <c r="I1285" s="1"/>
      <c r="J1285" s="1"/>
      <c r="K1285" s="1"/>
      <c r="L1285" s="1"/>
    </row>
    <row r="1286" spans="7:12" x14ac:dyDescent="0.25">
      <c r="G1286" s="1"/>
      <c r="H1286" s="1"/>
      <c r="I1286" s="1"/>
      <c r="J1286" s="1"/>
      <c r="K1286" s="1"/>
      <c r="L1286" s="1"/>
    </row>
    <row r="1287" spans="7:12" x14ac:dyDescent="0.25">
      <c r="G1287" s="1"/>
      <c r="H1287" s="1"/>
      <c r="I1287" s="1"/>
      <c r="J1287" s="1"/>
      <c r="K1287" s="1"/>
      <c r="L1287" s="1"/>
    </row>
    <row r="1288" spans="7:12" x14ac:dyDescent="0.25">
      <c r="G1288" s="1"/>
      <c r="H1288" s="1"/>
      <c r="I1288" s="1"/>
      <c r="J1288" s="1"/>
      <c r="K1288" s="1"/>
      <c r="L1288" s="1"/>
    </row>
    <row r="1289" spans="7:12" x14ac:dyDescent="0.25">
      <c r="G1289" s="1"/>
      <c r="H1289" s="1"/>
      <c r="I1289" s="1"/>
      <c r="J1289" s="1"/>
      <c r="K1289" s="1"/>
      <c r="L1289" s="1"/>
    </row>
    <row r="1290" spans="7:12" x14ac:dyDescent="0.25">
      <c r="G1290" s="1"/>
      <c r="H1290" s="1"/>
      <c r="I1290" s="1"/>
      <c r="J1290" s="1"/>
      <c r="K1290" s="1"/>
      <c r="L1290" s="1"/>
    </row>
    <row r="1291" spans="7:12" x14ac:dyDescent="0.25">
      <c r="G1291" s="1"/>
      <c r="H1291" s="1"/>
      <c r="I1291" s="1"/>
      <c r="J1291" s="1"/>
      <c r="K1291" s="1"/>
      <c r="L1291" s="1"/>
    </row>
    <row r="1292" spans="7:12" x14ac:dyDescent="0.25">
      <c r="G1292" s="1"/>
      <c r="H1292" s="1"/>
      <c r="I1292" s="1"/>
      <c r="J1292" s="1"/>
      <c r="K1292" s="1"/>
      <c r="L1292" s="1"/>
    </row>
    <row r="1293" spans="7:12" x14ac:dyDescent="0.25">
      <c r="G1293" s="1"/>
      <c r="H1293" s="1"/>
      <c r="I1293" s="1"/>
      <c r="J1293" s="1"/>
      <c r="K1293" s="1"/>
      <c r="L1293" s="1"/>
    </row>
    <row r="1294" spans="7:12" x14ac:dyDescent="0.25">
      <c r="G1294" s="1"/>
      <c r="H1294" s="1"/>
      <c r="I1294" s="1"/>
      <c r="J1294" s="1"/>
      <c r="K1294" s="1"/>
      <c r="L1294" s="1"/>
    </row>
    <row r="1295" spans="7:12" x14ac:dyDescent="0.25">
      <c r="G1295" s="1"/>
      <c r="H1295" s="1"/>
      <c r="I1295" s="1"/>
      <c r="J1295" s="1"/>
      <c r="K1295" s="1"/>
      <c r="L1295" s="1"/>
    </row>
    <row r="1296" spans="7:12" x14ac:dyDescent="0.25">
      <c r="G1296" s="1"/>
      <c r="H1296" s="1"/>
      <c r="I1296" s="1"/>
      <c r="J1296" s="1"/>
      <c r="K1296" s="1"/>
      <c r="L1296" s="1"/>
    </row>
    <row r="1297" spans="7:12" x14ac:dyDescent="0.25">
      <c r="G1297" s="1"/>
      <c r="H1297" s="1"/>
      <c r="I1297" s="1"/>
      <c r="J1297" s="1"/>
      <c r="K1297" s="1"/>
      <c r="L1297" s="1"/>
    </row>
    <row r="1298" spans="7:12" x14ac:dyDescent="0.25">
      <c r="G1298" s="1"/>
      <c r="H1298" s="1"/>
      <c r="I1298" s="1"/>
      <c r="J1298" s="1"/>
      <c r="K1298" s="1"/>
      <c r="L1298" s="1"/>
    </row>
    <row r="1299" spans="7:12" x14ac:dyDescent="0.25">
      <c r="G1299" s="1"/>
      <c r="H1299" s="1"/>
      <c r="I1299" s="1"/>
      <c r="J1299" s="1"/>
      <c r="K1299" s="1"/>
      <c r="L1299" s="1"/>
    </row>
    <row r="1300" spans="7:12" x14ac:dyDescent="0.25">
      <c r="G1300" s="1"/>
      <c r="H1300" s="1"/>
      <c r="I1300" s="1"/>
      <c r="J1300" s="1"/>
      <c r="K1300" s="1"/>
      <c r="L1300" s="1"/>
    </row>
    <row r="1301" spans="7:12" x14ac:dyDescent="0.25">
      <c r="G1301" s="1"/>
      <c r="H1301" s="1"/>
      <c r="I1301" s="1"/>
      <c r="J1301" s="1"/>
      <c r="K1301" s="1"/>
      <c r="L1301" s="1"/>
    </row>
    <row r="1302" spans="7:12" x14ac:dyDescent="0.25">
      <c r="G1302" s="1"/>
      <c r="H1302" s="1"/>
      <c r="I1302" s="1"/>
      <c r="J1302" s="1"/>
      <c r="K1302" s="1"/>
      <c r="L1302" s="1"/>
    </row>
    <row r="1303" spans="7:12" x14ac:dyDescent="0.25">
      <c r="G1303" s="1"/>
      <c r="H1303" s="1"/>
      <c r="I1303" s="1"/>
      <c r="J1303" s="1"/>
      <c r="K1303" s="1"/>
      <c r="L1303" s="1"/>
    </row>
    <row r="1304" spans="7:12" x14ac:dyDescent="0.25">
      <c r="G1304" s="1"/>
      <c r="H1304" s="1"/>
      <c r="I1304" s="1"/>
      <c r="J1304" s="1"/>
      <c r="K1304" s="1"/>
      <c r="L1304" s="1"/>
    </row>
    <row r="1305" spans="7:12" x14ac:dyDescent="0.25">
      <c r="G1305" s="1"/>
      <c r="H1305" s="1"/>
      <c r="I1305" s="1"/>
      <c r="J1305" s="1"/>
      <c r="K1305" s="1"/>
      <c r="L1305" s="1"/>
    </row>
    <row r="1306" spans="7:12" x14ac:dyDescent="0.25">
      <c r="G1306" s="1"/>
      <c r="H1306" s="1"/>
      <c r="I1306" s="1"/>
      <c r="J1306" s="1"/>
      <c r="K1306" s="1"/>
      <c r="L1306" s="1"/>
    </row>
    <row r="1307" spans="7:12" x14ac:dyDescent="0.25">
      <c r="G1307" s="1"/>
      <c r="H1307" s="1"/>
      <c r="I1307" s="1"/>
      <c r="J1307" s="1"/>
      <c r="K1307" s="1"/>
      <c r="L1307" s="1"/>
    </row>
    <row r="1308" spans="7:12" x14ac:dyDescent="0.25">
      <c r="G1308" s="1"/>
      <c r="H1308" s="1"/>
      <c r="I1308" s="1"/>
      <c r="J1308" s="1"/>
      <c r="K1308" s="1"/>
      <c r="L1308" s="1"/>
    </row>
    <row r="1309" spans="7:12" x14ac:dyDescent="0.25">
      <c r="G1309" s="1"/>
      <c r="H1309" s="1"/>
      <c r="I1309" s="1"/>
      <c r="J1309" s="1"/>
      <c r="K1309" s="1"/>
      <c r="L1309" s="1"/>
    </row>
    <row r="1310" spans="7:12" x14ac:dyDescent="0.25">
      <c r="G1310" s="1"/>
      <c r="H1310" s="1"/>
      <c r="I1310" s="1"/>
      <c r="J1310" s="1"/>
      <c r="K1310" s="1"/>
      <c r="L1310" s="1"/>
    </row>
    <row r="1311" spans="7:12" x14ac:dyDescent="0.25">
      <c r="G1311" s="1"/>
      <c r="H1311" s="1"/>
      <c r="I1311" s="1"/>
      <c r="J1311" s="1"/>
      <c r="K1311" s="1"/>
      <c r="L1311" s="1"/>
    </row>
    <row r="1312" spans="7:12" x14ac:dyDescent="0.25">
      <c r="G1312" s="1"/>
      <c r="H1312" s="1"/>
      <c r="I1312" s="1"/>
      <c r="J1312" s="1"/>
      <c r="K1312" s="1"/>
      <c r="L1312" s="1"/>
    </row>
    <row r="1313" spans="7:12" x14ac:dyDescent="0.25">
      <c r="G1313" s="1"/>
      <c r="H1313" s="1"/>
      <c r="I1313" s="1"/>
      <c r="J1313" s="1"/>
      <c r="K1313" s="1"/>
      <c r="L1313" s="1"/>
    </row>
    <row r="1314" spans="7:12" x14ac:dyDescent="0.25">
      <c r="G1314" s="1"/>
      <c r="H1314" s="1"/>
      <c r="I1314" s="1"/>
      <c r="J1314" s="1"/>
      <c r="K1314" s="1"/>
      <c r="L1314" s="1"/>
    </row>
    <row r="1315" spans="7:12" x14ac:dyDescent="0.25">
      <c r="G1315" s="1"/>
      <c r="H1315" s="1"/>
      <c r="I1315" s="1"/>
      <c r="J1315" s="1"/>
      <c r="K1315" s="1"/>
      <c r="L1315" s="1"/>
    </row>
    <row r="1316" spans="7:12" x14ac:dyDescent="0.25">
      <c r="G1316" s="1"/>
      <c r="H1316" s="1"/>
      <c r="I1316" s="1"/>
      <c r="J1316" s="1"/>
      <c r="K1316" s="1"/>
      <c r="L1316" s="1"/>
    </row>
    <row r="1317" spans="7:12" x14ac:dyDescent="0.25">
      <c r="G1317" s="1"/>
      <c r="H1317" s="1"/>
      <c r="I1317" s="1"/>
      <c r="J1317" s="1"/>
      <c r="K1317" s="1"/>
      <c r="L1317" s="1"/>
    </row>
    <row r="1318" spans="7:12" x14ac:dyDescent="0.25">
      <c r="G1318" s="1"/>
      <c r="H1318" s="1"/>
      <c r="I1318" s="1"/>
      <c r="J1318" s="1"/>
      <c r="K1318" s="1"/>
      <c r="L1318" s="1"/>
    </row>
    <row r="1319" spans="7:12" x14ac:dyDescent="0.25">
      <c r="G1319" s="1"/>
      <c r="H1319" s="1"/>
      <c r="I1319" s="1"/>
      <c r="J1319" s="1"/>
      <c r="K1319" s="1"/>
      <c r="L1319" s="1"/>
    </row>
    <row r="1320" spans="7:12" x14ac:dyDescent="0.25">
      <c r="G1320" s="1"/>
      <c r="H1320" s="1"/>
      <c r="I1320" s="1"/>
      <c r="J1320" s="1"/>
      <c r="K1320" s="1"/>
      <c r="L1320" s="1"/>
    </row>
    <row r="1321" spans="7:12" x14ac:dyDescent="0.25">
      <c r="G1321" s="1"/>
      <c r="H1321" s="1"/>
      <c r="I1321" s="1"/>
      <c r="J1321" s="1"/>
      <c r="K1321" s="1"/>
      <c r="L1321" s="1"/>
    </row>
    <row r="1322" spans="7:12" x14ac:dyDescent="0.25">
      <c r="G1322" s="1"/>
      <c r="H1322" s="1"/>
      <c r="I1322" s="1"/>
      <c r="J1322" s="1"/>
      <c r="K1322" s="1"/>
      <c r="L1322" s="1"/>
    </row>
    <row r="1323" spans="7:12" x14ac:dyDescent="0.25">
      <c r="G1323" s="1"/>
      <c r="H1323" s="1"/>
      <c r="I1323" s="1"/>
      <c r="J1323" s="1"/>
      <c r="K1323" s="1"/>
      <c r="L1323" s="1"/>
    </row>
    <row r="1324" spans="7:12" x14ac:dyDescent="0.25">
      <c r="G1324" s="1"/>
      <c r="H1324" s="1"/>
      <c r="I1324" s="1"/>
      <c r="J1324" s="1"/>
      <c r="K1324" s="1"/>
      <c r="L1324" s="1"/>
    </row>
    <row r="1325" spans="7:12" x14ac:dyDescent="0.25">
      <c r="G1325" s="1"/>
      <c r="H1325" s="1"/>
      <c r="I1325" s="1"/>
      <c r="J1325" s="1"/>
      <c r="K1325" s="1"/>
      <c r="L1325" s="1"/>
    </row>
    <row r="1326" spans="7:12" x14ac:dyDescent="0.25">
      <c r="G1326" s="1"/>
      <c r="H1326" s="1"/>
      <c r="I1326" s="1"/>
      <c r="J1326" s="1"/>
      <c r="K1326" s="1"/>
      <c r="L1326" s="1"/>
    </row>
    <row r="1327" spans="7:12" x14ac:dyDescent="0.25">
      <c r="G1327" s="1"/>
      <c r="H1327" s="1"/>
      <c r="I1327" s="1"/>
      <c r="J1327" s="1"/>
      <c r="K1327" s="1"/>
      <c r="L1327" s="1"/>
    </row>
    <row r="1328" spans="7:12" x14ac:dyDescent="0.25">
      <c r="G1328" s="1"/>
      <c r="H1328" s="1"/>
      <c r="I1328" s="1"/>
      <c r="J1328" s="1"/>
      <c r="K1328" s="1"/>
      <c r="L1328" s="1"/>
    </row>
    <row r="1329" spans="7:12" x14ac:dyDescent="0.25">
      <c r="G1329" s="1"/>
      <c r="H1329" s="1"/>
      <c r="I1329" s="1"/>
      <c r="J1329" s="1"/>
      <c r="K1329" s="1"/>
      <c r="L1329" s="1"/>
    </row>
    <row r="1330" spans="7:12" x14ac:dyDescent="0.25">
      <c r="G1330" s="1"/>
      <c r="H1330" s="1"/>
      <c r="I1330" s="1"/>
      <c r="J1330" s="1"/>
      <c r="K1330" s="1"/>
      <c r="L1330" s="1"/>
    </row>
    <row r="1331" spans="7:12" x14ac:dyDescent="0.25">
      <c r="G1331" s="1"/>
      <c r="H1331" s="1"/>
      <c r="I1331" s="1"/>
      <c r="J1331" s="1"/>
      <c r="K1331" s="1"/>
      <c r="L1331" s="1"/>
    </row>
    <row r="1332" spans="7:12" x14ac:dyDescent="0.25">
      <c r="G1332" s="1"/>
      <c r="H1332" s="1"/>
      <c r="I1332" s="1"/>
      <c r="J1332" s="1"/>
      <c r="K1332" s="1"/>
      <c r="L1332" s="1"/>
    </row>
    <row r="1333" spans="7:12" x14ac:dyDescent="0.25">
      <c r="G1333" s="1"/>
      <c r="H1333" s="1"/>
      <c r="I1333" s="1"/>
      <c r="J1333" s="1"/>
      <c r="K1333" s="1"/>
      <c r="L1333" s="1"/>
    </row>
    <row r="1334" spans="7:12" x14ac:dyDescent="0.25">
      <c r="G1334" s="1"/>
      <c r="H1334" s="1"/>
      <c r="I1334" s="1"/>
      <c r="J1334" s="1"/>
      <c r="K1334" s="1"/>
      <c r="L1334" s="1"/>
    </row>
    <row r="1335" spans="7:12" x14ac:dyDescent="0.25">
      <c r="G1335" s="1"/>
      <c r="H1335" s="1"/>
      <c r="I1335" s="1"/>
      <c r="J1335" s="1"/>
      <c r="K1335" s="1"/>
      <c r="L1335" s="1"/>
    </row>
    <row r="1336" spans="7:12" x14ac:dyDescent="0.25">
      <c r="G1336" s="1"/>
      <c r="H1336" s="1"/>
      <c r="I1336" s="1"/>
      <c r="J1336" s="1"/>
      <c r="K1336" s="1"/>
      <c r="L1336" s="1"/>
    </row>
    <row r="1337" spans="7:12" x14ac:dyDescent="0.25">
      <c r="G1337" s="1"/>
      <c r="H1337" s="1"/>
      <c r="I1337" s="1"/>
      <c r="J1337" s="1"/>
      <c r="K1337" s="1"/>
      <c r="L1337" s="1"/>
    </row>
    <row r="1338" spans="7:12" x14ac:dyDescent="0.25">
      <c r="G1338" s="1"/>
      <c r="H1338" s="1"/>
      <c r="I1338" s="1"/>
      <c r="J1338" s="1"/>
      <c r="K1338" s="1"/>
      <c r="L1338" s="1"/>
    </row>
    <row r="1339" spans="7:12" x14ac:dyDescent="0.25">
      <c r="G1339" s="1"/>
      <c r="H1339" s="1"/>
      <c r="I1339" s="1"/>
      <c r="J1339" s="1"/>
      <c r="K1339" s="1"/>
      <c r="L1339" s="1"/>
    </row>
    <row r="1340" spans="7:12" x14ac:dyDescent="0.25">
      <c r="G1340" s="1"/>
      <c r="H1340" s="1"/>
      <c r="I1340" s="1"/>
      <c r="J1340" s="1"/>
      <c r="K1340" s="1"/>
      <c r="L1340" s="1"/>
    </row>
    <row r="1341" spans="7:12" x14ac:dyDescent="0.25">
      <c r="G1341" s="1"/>
      <c r="H1341" s="1"/>
      <c r="I1341" s="1"/>
      <c r="J1341" s="1"/>
      <c r="K1341" s="1"/>
      <c r="L1341" s="1"/>
    </row>
    <row r="1342" spans="7:12" x14ac:dyDescent="0.25">
      <c r="G1342" s="1"/>
      <c r="H1342" s="1"/>
      <c r="I1342" s="1"/>
      <c r="J1342" s="1"/>
      <c r="K1342" s="1"/>
      <c r="L1342" s="1"/>
    </row>
    <row r="1343" spans="7:12" x14ac:dyDescent="0.25">
      <c r="G1343" s="1"/>
      <c r="H1343" s="1"/>
      <c r="I1343" s="1"/>
      <c r="J1343" s="1"/>
      <c r="K1343" s="1"/>
      <c r="L1343" s="1"/>
    </row>
    <row r="1344" spans="7:12" x14ac:dyDescent="0.25">
      <c r="G1344" s="1"/>
      <c r="H1344" s="1"/>
      <c r="I1344" s="1"/>
      <c r="J1344" s="1"/>
      <c r="K1344" s="1"/>
      <c r="L1344" s="1"/>
    </row>
    <row r="1345" spans="7:12" x14ac:dyDescent="0.25">
      <c r="G1345" s="1"/>
      <c r="H1345" s="1"/>
      <c r="I1345" s="1"/>
      <c r="J1345" s="1"/>
      <c r="K1345" s="1"/>
      <c r="L1345" s="1"/>
    </row>
    <row r="1346" spans="7:12" x14ac:dyDescent="0.25">
      <c r="G1346" s="1"/>
      <c r="H1346" s="1"/>
      <c r="I1346" s="1"/>
      <c r="J1346" s="1"/>
      <c r="K1346" s="1"/>
      <c r="L1346" s="1"/>
    </row>
    <row r="1347" spans="7:12" x14ac:dyDescent="0.25">
      <c r="G1347" s="1"/>
      <c r="H1347" s="1"/>
      <c r="I1347" s="1"/>
      <c r="J1347" s="1"/>
      <c r="K1347" s="1"/>
      <c r="L1347" s="1"/>
    </row>
    <row r="1348" spans="7:12" x14ac:dyDescent="0.25">
      <c r="G1348" s="1"/>
      <c r="H1348" s="1"/>
      <c r="I1348" s="1"/>
      <c r="J1348" s="1"/>
      <c r="K1348" s="1"/>
      <c r="L1348" s="1"/>
    </row>
    <row r="1349" spans="7:12" x14ac:dyDescent="0.25">
      <c r="G1349" s="1"/>
      <c r="H1349" s="1"/>
      <c r="I1349" s="1"/>
      <c r="J1349" s="1"/>
      <c r="K1349" s="1"/>
      <c r="L1349" s="1"/>
    </row>
    <row r="1350" spans="7:12" x14ac:dyDescent="0.25">
      <c r="G1350" s="1"/>
      <c r="H1350" s="1"/>
      <c r="I1350" s="1"/>
      <c r="J1350" s="1"/>
      <c r="K1350" s="1"/>
      <c r="L1350" s="1"/>
    </row>
    <row r="1351" spans="7:12" x14ac:dyDescent="0.25">
      <c r="G1351" s="1"/>
      <c r="H1351" s="1"/>
      <c r="I1351" s="1"/>
      <c r="J1351" s="1"/>
      <c r="K1351" s="1"/>
      <c r="L1351" s="1"/>
    </row>
    <row r="1352" spans="7:12" x14ac:dyDescent="0.25">
      <c r="G1352" s="1"/>
      <c r="H1352" s="1"/>
      <c r="I1352" s="1"/>
      <c r="J1352" s="1"/>
      <c r="K1352" s="1"/>
      <c r="L1352" s="1"/>
    </row>
    <row r="1353" spans="7:12" x14ac:dyDescent="0.25">
      <c r="G1353" s="1"/>
      <c r="H1353" s="1"/>
      <c r="I1353" s="1"/>
      <c r="J1353" s="1"/>
      <c r="K1353" s="1"/>
      <c r="L1353" s="1"/>
    </row>
    <row r="1354" spans="7:12" x14ac:dyDescent="0.25">
      <c r="G1354" s="1"/>
      <c r="H1354" s="1"/>
      <c r="I1354" s="1"/>
      <c r="J1354" s="1"/>
      <c r="K1354" s="1"/>
      <c r="L1354" s="1"/>
    </row>
    <row r="1355" spans="7:12" x14ac:dyDescent="0.25">
      <c r="G1355" s="1"/>
      <c r="H1355" s="1"/>
      <c r="I1355" s="1"/>
      <c r="J1355" s="1"/>
      <c r="K1355" s="1"/>
      <c r="L1355" s="1"/>
    </row>
    <row r="1356" spans="7:12" x14ac:dyDescent="0.25">
      <c r="G1356" s="1"/>
      <c r="H1356" s="1"/>
      <c r="I1356" s="1"/>
      <c r="J1356" s="1"/>
      <c r="K1356" s="1"/>
      <c r="L1356" s="1"/>
    </row>
    <row r="1357" spans="7:12" x14ac:dyDescent="0.25">
      <c r="G1357" s="1"/>
      <c r="H1357" s="1"/>
      <c r="I1357" s="1"/>
      <c r="J1357" s="1"/>
      <c r="K1357" s="1"/>
      <c r="L1357" s="1"/>
    </row>
    <row r="1358" spans="7:12" x14ac:dyDescent="0.25">
      <c r="G1358" s="1"/>
      <c r="H1358" s="1"/>
      <c r="I1358" s="1"/>
      <c r="J1358" s="1"/>
      <c r="K1358" s="1"/>
      <c r="L1358" s="1"/>
    </row>
    <row r="1359" spans="7:12" x14ac:dyDescent="0.25">
      <c r="G1359" s="1"/>
      <c r="H1359" s="1"/>
      <c r="I1359" s="1"/>
      <c r="J1359" s="1"/>
      <c r="K1359" s="1"/>
      <c r="L1359" s="1"/>
    </row>
    <row r="1360" spans="7:12" x14ac:dyDescent="0.25">
      <c r="G1360" s="1"/>
      <c r="H1360" s="1"/>
      <c r="I1360" s="1"/>
      <c r="J1360" s="1"/>
      <c r="K1360" s="1"/>
      <c r="L1360" s="1"/>
    </row>
    <row r="1361" spans="7:12" x14ac:dyDescent="0.25">
      <c r="G1361" s="1"/>
      <c r="H1361" s="1"/>
      <c r="I1361" s="1"/>
      <c r="J1361" s="1"/>
      <c r="K1361" s="1"/>
      <c r="L1361" s="1"/>
    </row>
    <row r="1362" spans="7:12" x14ac:dyDescent="0.25">
      <c r="G1362" s="1"/>
      <c r="H1362" s="1"/>
      <c r="I1362" s="1"/>
      <c r="J1362" s="1"/>
      <c r="K1362" s="1"/>
      <c r="L1362" s="1"/>
    </row>
    <row r="1363" spans="7:12" x14ac:dyDescent="0.25">
      <c r="G1363" s="1"/>
      <c r="H1363" s="1"/>
      <c r="I1363" s="1"/>
      <c r="J1363" s="1"/>
      <c r="K1363" s="1"/>
      <c r="L1363" s="1"/>
    </row>
    <row r="1364" spans="7:12" x14ac:dyDescent="0.25">
      <c r="G1364" s="1"/>
      <c r="H1364" s="1"/>
      <c r="I1364" s="1"/>
      <c r="J1364" s="1"/>
      <c r="K1364" s="1"/>
      <c r="L1364" s="1"/>
    </row>
    <row r="1365" spans="7:12" x14ac:dyDescent="0.25">
      <c r="G1365" s="1"/>
      <c r="H1365" s="1"/>
      <c r="I1365" s="1"/>
      <c r="J1365" s="1"/>
      <c r="K1365" s="1"/>
      <c r="L1365" s="1"/>
    </row>
    <row r="1366" spans="7:12" x14ac:dyDescent="0.25">
      <c r="G1366" s="1"/>
      <c r="H1366" s="1"/>
      <c r="I1366" s="1"/>
      <c r="J1366" s="1"/>
      <c r="K1366" s="1"/>
      <c r="L1366" s="1"/>
    </row>
    <row r="1367" spans="7:12" x14ac:dyDescent="0.25">
      <c r="G1367" s="1"/>
      <c r="H1367" s="1"/>
      <c r="I1367" s="1"/>
      <c r="J1367" s="1"/>
      <c r="K1367" s="1"/>
      <c r="L1367" s="1"/>
    </row>
    <row r="1368" spans="7:12" x14ac:dyDescent="0.25">
      <c r="G1368" s="1"/>
      <c r="H1368" s="1"/>
      <c r="I1368" s="1"/>
      <c r="J1368" s="1"/>
      <c r="K1368" s="1"/>
      <c r="L1368" s="1"/>
    </row>
    <row r="1369" spans="7:12" x14ac:dyDescent="0.25">
      <c r="G1369" s="1"/>
      <c r="H1369" s="1"/>
      <c r="I1369" s="1"/>
      <c r="J1369" s="1"/>
      <c r="K1369" s="1"/>
      <c r="L1369" s="1"/>
    </row>
    <row r="1370" spans="7:12" x14ac:dyDescent="0.25">
      <c r="G1370" s="1"/>
      <c r="H1370" s="1"/>
      <c r="I1370" s="1"/>
      <c r="J1370" s="1"/>
      <c r="K1370" s="1"/>
      <c r="L1370" s="1"/>
    </row>
    <row r="1371" spans="7:12" x14ac:dyDescent="0.25">
      <c r="G1371" s="1"/>
      <c r="H1371" s="1"/>
      <c r="I1371" s="1"/>
      <c r="J1371" s="1"/>
      <c r="K1371" s="1"/>
      <c r="L1371" s="1"/>
    </row>
    <row r="1372" spans="7:12" x14ac:dyDescent="0.25">
      <c r="G1372" s="1"/>
      <c r="H1372" s="1"/>
      <c r="I1372" s="1"/>
      <c r="J1372" s="1"/>
      <c r="K1372" s="1"/>
      <c r="L1372" s="1"/>
    </row>
    <row r="1373" spans="7:12" x14ac:dyDescent="0.25">
      <c r="G1373" s="1"/>
      <c r="H1373" s="1"/>
      <c r="I1373" s="1"/>
      <c r="J1373" s="1"/>
      <c r="K1373" s="1"/>
      <c r="L1373" s="1"/>
    </row>
    <row r="1374" spans="7:12" x14ac:dyDescent="0.25">
      <c r="G1374" s="1"/>
      <c r="H1374" s="1"/>
      <c r="I1374" s="1"/>
      <c r="J1374" s="1"/>
      <c r="K1374" s="1"/>
      <c r="L1374" s="1"/>
    </row>
    <row r="1375" spans="7:12" x14ac:dyDescent="0.25">
      <c r="G1375" s="1"/>
      <c r="H1375" s="1"/>
      <c r="I1375" s="1"/>
      <c r="J1375" s="1"/>
      <c r="K1375" s="1"/>
      <c r="L1375" s="1"/>
    </row>
    <row r="1376" spans="7:12" x14ac:dyDescent="0.25">
      <c r="G1376" s="1"/>
      <c r="H1376" s="1"/>
      <c r="I1376" s="1"/>
      <c r="J1376" s="1"/>
      <c r="K1376" s="1"/>
      <c r="L1376" s="1"/>
    </row>
    <row r="1377" spans="7:12" x14ac:dyDescent="0.25">
      <c r="G1377" s="1"/>
      <c r="H1377" s="1"/>
      <c r="I1377" s="1"/>
      <c r="J1377" s="1"/>
      <c r="K1377" s="1"/>
      <c r="L1377" s="1"/>
    </row>
    <row r="1378" spans="7:12" x14ac:dyDescent="0.25">
      <c r="G1378" s="1"/>
      <c r="H1378" s="1"/>
      <c r="I1378" s="1"/>
      <c r="J1378" s="1"/>
      <c r="K1378" s="1"/>
      <c r="L1378" s="1"/>
    </row>
    <row r="1379" spans="7:12" x14ac:dyDescent="0.25">
      <c r="G1379" s="1"/>
      <c r="H1379" s="1"/>
      <c r="I1379" s="1"/>
      <c r="J1379" s="1"/>
      <c r="K1379" s="1"/>
      <c r="L1379" s="1"/>
    </row>
    <row r="1380" spans="7:12" x14ac:dyDescent="0.25">
      <c r="G1380" s="1"/>
      <c r="H1380" s="1"/>
      <c r="I1380" s="1"/>
      <c r="J1380" s="1"/>
      <c r="K1380" s="1"/>
      <c r="L1380" s="1"/>
    </row>
    <row r="1381" spans="7:12" x14ac:dyDescent="0.25">
      <c r="G1381" s="1"/>
      <c r="H1381" s="1"/>
      <c r="I1381" s="1"/>
      <c r="J1381" s="1"/>
      <c r="K1381" s="1"/>
      <c r="L1381" s="1"/>
    </row>
    <row r="1382" spans="7:12" x14ac:dyDescent="0.25">
      <c r="G1382" s="1"/>
      <c r="H1382" s="1"/>
      <c r="I1382" s="1"/>
      <c r="J1382" s="1"/>
      <c r="K1382" s="1"/>
      <c r="L1382" s="1"/>
    </row>
    <row r="1383" spans="7:12" x14ac:dyDescent="0.25">
      <c r="G1383" s="1"/>
      <c r="H1383" s="1"/>
      <c r="I1383" s="1"/>
      <c r="J1383" s="1"/>
      <c r="K1383" s="1"/>
      <c r="L1383" s="1"/>
    </row>
    <row r="1384" spans="7:12" x14ac:dyDescent="0.25">
      <c r="G1384" s="1"/>
      <c r="H1384" s="1"/>
      <c r="I1384" s="1"/>
      <c r="J1384" s="1"/>
      <c r="K1384" s="1"/>
      <c r="L1384" s="1"/>
    </row>
    <row r="1385" spans="7:12" x14ac:dyDescent="0.25">
      <c r="G1385" s="1"/>
      <c r="H1385" s="1"/>
      <c r="I1385" s="1"/>
      <c r="J1385" s="1"/>
      <c r="K1385" s="1"/>
      <c r="L1385" s="1"/>
    </row>
    <row r="1386" spans="7:12" x14ac:dyDescent="0.25">
      <c r="G1386" s="1"/>
      <c r="H1386" s="1"/>
      <c r="I1386" s="1"/>
      <c r="J1386" s="1"/>
      <c r="K1386" s="1"/>
      <c r="L1386" s="1"/>
    </row>
    <row r="1387" spans="7:12" x14ac:dyDescent="0.25">
      <c r="G1387" s="1"/>
      <c r="H1387" s="1"/>
      <c r="I1387" s="1"/>
      <c r="J1387" s="1"/>
      <c r="K1387" s="1"/>
      <c r="L1387" s="1"/>
    </row>
    <row r="1388" spans="7:12" x14ac:dyDescent="0.25">
      <c r="G1388" s="1"/>
      <c r="H1388" s="1"/>
      <c r="I1388" s="1"/>
      <c r="J1388" s="1"/>
      <c r="K1388" s="1"/>
      <c r="L1388" s="1"/>
    </row>
    <row r="1389" spans="7:12" x14ac:dyDescent="0.25">
      <c r="G1389" s="1"/>
      <c r="H1389" s="1"/>
      <c r="I1389" s="1"/>
      <c r="J1389" s="1"/>
      <c r="K1389" s="1"/>
      <c r="L1389" s="1"/>
    </row>
    <row r="1390" spans="7:12" x14ac:dyDescent="0.25">
      <c r="G1390" s="1"/>
      <c r="H1390" s="1"/>
      <c r="I1390" s="1"/>
      <c r="J1390" s="1"/>
      <c r="K1390" s="1"/>
      <c r="L1390" s="1"/>
    </row>
    <row r="1391" spans="7:12" x14ac:dyDescent="0.25">
      <c r="G1391" s="1"/>
      <c r="H1391" s="1"/>
      <c r="I1391" s="1"/>
      <c r="J1391" s="1"/>
      <c r="K1391" s="1"/>
      <c r="L1391" s="1"/>
    </row>
    <row r="1392" spans="7:12" x14ac:dyDescent="0.25">
      <c r="G1392" s="1"/>
      <c r="H1392" s="1"/>
      <c r="I1392" s="1"/>
      <c r="J1392" s="1"/>
      <c r="K1392" s="1"/>
      <c r="L1392" s="1"/>
    </row>
    <row r="1393" spans="7:12" x14ac:dyDescent="0.25">
      <c r="G1393" s="1"/>
      <c r="H1393" s="1"/>
      <c r="I1393" s="1"/>
      <c r="J1393" s="1"/>
      <c r="K1393" s="1"/>
      <c r="L1393" s="1"/>
    </row>
    <row r="1394" spans="7:12" x14ac:dyDescent="0.25">
      <c r="G1394" s="1"/>
      <c r="H1394" s="1"/>
      <c r="I1394" s="1"/>
      <c r="J1394" s="1"/>
      <c r="K1394" s="1"/>
      <c r="L1394" s="1"/>
    </row>
    <row r="1395" spans="7:12" x14ac:dyDescent="0.25">
      <c r="G1395" s="1"/>
      <c r="H1395" s="1"/>
      <c r="I1395" s="1"/>
      <c r="J1395" s="1"/>
      <c r="K1395" s="1"/>
      <c r="L1395" s="1"/>
    </row>
    <row r="1396" spans="7:12" x14ac:dyDescent="0.25">
      <c r="G1396" s="1"/>
      <c r="H1396" s="1"/>
      <c r="I1396" s="1"/>
      <c r="J1396" s="1"/>
      <c r="K1396" s="1"/>
      <c r="L1396" s="1"/>
    </row>
    <row r="1397" spans="7:12" x14ac:dyDescent="0.25">
      <c r="G1397" s="1"/>
      <c r="H1397" s="1"/>
      <c r="I1397" s="1"/>
      <c r="J1397" s="1"/>
      <c r="K1397" s="1"/>
      <c r="L1397" s="1"/>
    </row>
    <row r="1398" spans="7:12" x14ac:dyDescent="0.25">
      <c r="G1398" s="1"/>
      <c r="H1398" s="1"/>
      <c r="I1398" s="1"/>
      <c r="J1398" s="1"/>
      <c r="K1398" s="1"/>
      <c r="L1398" s="1"/>
    </row>
    <row r="1399" spans="7:12" x14ac:dyDescent="0.25">
      <c r="G1399" s="1"/>
      <c r="H1399" s="1"/>
      <c r="I1399" s="1"/>
      <c r="J1399" s="1"/>
      <c r="K1399" s="1"/>
      <c r="L1399" s="1"/>
    </row>
    <row r="1400" spans="7:12" x14ac:dyDescent="0.25">
      <c r="G1400" s="1"/>
      <c r="H1400" s="1"/>
      <c r="I1400" s="1"/>
      <c r="J1400" s="1"/>
      <c r="K1400" s="1"/>
      <c r="L1400" s="1"/>
    </row>
    <row r="1401" spans="7:12" x14ac:dyDescent="0.25">
      <c r="G1401" s="1"/>
      <c r="H1401" s="1"/>
      <c r="I1401" s="1"/>
      <c r="J1401" s="1"/>
      <c r="K1401" s="1"/>
      <c r="L1401" s="1"/>
    </row>
    <row r="1402" spans="7:12" x14ac:dyDescent="0.25">
      <c r="G1402" s="1"/>
      <c r="H1402" s="1"/>
      <c r="I1402" s="1"/>
      <c r="J1402" s="1"/>
      <c r="K1402" s="1"/>
      <c r="L1402" s="1"/>
    </row>
    <row r="1403" spans="7:12" x14ac:dyDescent="0.25">
      <c r="G1403" s="1"/>
      <c r="H1403" s="1"/>
      <c r="I1403" s="1"/>
      <c r="J1403" s="1"/>
      <c r="K1403" s="1"/>
      <c r="L1403" s="1"/>
    </row>
    <row r="1404" spans="7:12" x14ac:dyDescent="0.25">
      <c r="G1404" s="1"/>
      <c r="H1404" s="1"/>
      <c r="I1404" s="1"/>
      <c r="J1404" s="1"/>
      <c r="K1404" s="1"/>
      <c r="L1404" s="1"/>
    </row>
    <row r="1405" spans="7:12" x14ac:dyDescent="0.25">
      <c r="G1405" s="1"/>
      <c r="H1405" s="1"/>
      <c r="I1405" s="1"/>
      <c r="J1405" s="1"/>
      <c r="K1405" s="1"/>
      <c r="L1405" s="1"/>
    </row>
    <row r="1406" spans="7:12" x14ac:dyDescent="0.25">
      <c r="G1406" s="1"/>
      <c r="H1406" s="1"/>
      <c r="I1406" s="1"/>
      <c r="J1406" s="1"/>
      <c r="K1406" s="1"/>
      <c r="L1406" s="1"/>
    </row>
    <row r="1407" spans="7:12" x14ac:dyDescent="0.25">
      <c r="G1407" s="1"/>
      <c r="H1407" s="1"/>
      <c r="I1407" s="1"/>
      <c r="J1407" s="1"/>
      <c r="K1407" s="1"/>
      <c r="L1407" s="1"/>
    </row>
    <row r="1408" spans="7:12" x14ac:dyDescent="0.25">
      <c r="G1408" s="1"/>
      <c r="H1408" s="1"/>
      <c r="I1408" s="1"/>
      <c r="J1408" s="1"/>
      <c r="K1408" s="1"/>
      <c r="L1408" s="1"/>
    </row>
    <row r="1409" spans="7:12" x14ac:dyDescent="0.25">
      <c r="G1409" s="1"/>
      <c r="H1409" s="1"/>
      <c r="I1409" s="1"/>
      <c r="J1409" s="1"/>
      <c r="K1409" s="1"/>
      <c r="L1409" s="1"/>
    </row>
    <row r="1410" spans="7:12" x14ac:dyDescent="0.25">
      <c r="G1410" s="1"/>
      <c r="H1410" s="1"/>
      <c r="I1410" s="1"/>
      <c r="J1410" s="1"/>
      <c r="K1410" s="1"/>
      <c r="L1410" s="1"/>
    </row>
    <row r="1411" spans="7:12" x14ac:dyDescent="0.25">
      <c r="G1411" s="1"/>
      <c r="H1411" s="1"/>
      <c r="I1411" s="1"/>
      <c r="J1411" s="1"/>
      <c r="K1411" s="1"/>
      <c r="L1411" s="1"/>
    </row>
    <row r="1412" spans="7:12" x14ac:dyDescent="0.25">
      <c r="G1412" s="1"/>
      <c r="H1412" s="1"/>
      <c r="I1412" s="1"/>
      <c r="J1412" s="1"/>
      <c r="K1412" s="1"/>
      <c r="L1412" s="1"/>
    </row>
    <row r="1413" spans="7:12" x14ac:dyDescent="0.25">
      <c r="G1413" s="1"/>
      <c r="H1413" s="1"/>
      <c r="I1413" s="1"/>
      <c r="J1413" s="1"/>
      <c r="K1413" s="1"/>
      <c r="L1413" s="1"/>
    </row>
    <row r="1414" spans="7:12" x14ac:dyDescent="0.25">
      <c r="G1414" s="1"/>
      <c r="H1414" s="1"/>
      <c r="I1414" s="1"/>
      <c r="J1414" s="1"/>
      <c r="K1414" s="1"/>
      <c r="L1414" s="1"/>
    </row>
    <row r="1415" spans="7:12" x14ac:dyDescent="0.25">
      <c r="G1415" s="1"/>
      <c r="H1415" s="1"/>
      <c r="I1415" s="1"/>
      <c r="J1415" s="1"/>
      <c r="K1415" s="1"/>
      <c r="L1415" s="1"/>
    </row>
    <row r="1416" spans="7:12" x14ac:dyDescent="0.25">
      <c r="G1416" s="1"/>
      <c r="H1416" s="1"/>
      <c r="I1416" s="1"/>
      <c r="J1416" s="1"/>
      <c r="K1416" s="1"/>
      <c r="L1416" s="1"/>
    </row>
    <row r="1417" spans="7:12" x14ac:dyDescent="0.25">
      <c r="G1417" s="1"/>
      <c r="H1417" s="1"/>
      <c r="I1417" s="1"/>
      <c r="J1417" s="1"/>
      <c r="K1417" s="1"/>
      <c r="L1417" s="1"/>
    </row>
    <row r="1418" spans="7:12" x14ac:dyDescent="0.25">
      <c r="G1418" s="1"/>
      <c r="H1418" s="1"/>
      <c r="I1418" s="1"/>
      <c r="J1418" s="1"/>
      <c r="K1418" s="1"/>
      <c r="L1418" s="1"/>
    </row>
    <row r="1419" spans="7:12" x14ac:dyDescent="0.25">
      <c r="G1419" s="1"/>
      <c r="H1419" s="1"/>
      <c r="I1419" s="1"/>
      <c r="J1419" s="1"/>
      <c r="K1419" s="1"/>
      <c r="L1419" s="1"/>
    </row>
    <row r="1420" spans="7:12" x14ac:dyDescent="0.25">
      <c r="G1420" s="1"/>
      <c r="H1420" s="1"/>
      <c r="I1420" s="1"/>
      <c r="J1420" s="1"/>
      <c r="K1420" s="1"/>
      <c r="L1420" s="1"/>
    </row>
    <row r="1421" spans="7:12" x14ac:dyDescent="0.25">
      <c r="G1421" s="1"/>
      <c r="H1421" s="1"/>
      <c r="I1421" s="1"/>
      <c r="J1421" s="1"/>
      <c r="K1421" s="1"/>
      <c r="L1421" s="1"/>
    </row>
    <row r="1422" spans="7:12" x14ac:dyDescent="0.25">
      <c r="G1422" s="1"/>
      <c r="H1422" s="1"/>
      <c r="I1422" s="1"/>
      <c r="J1422" s="1"/>
      <c r="K1422" s="1"/>
      <c r="L1422" s="1"/>
    </row>
    <row r="1423" spans="7:12" x14ac:dyDescent="0.25">
      <c r="G1423" s="1"/>
      <c r="H1423" s="1"/>
      <c r="I1423" s="1"/>
      <c r="J1423" s="1"/>
      <c r="K1423" s="1"/>
      <c r="L1423" s="1"/>
    </row>
    <row r="1424" spans="7:12" x14ac:dyDescent="0.25">
      <c r="G1424" s="1"/>
      <c r="H1424" s="1"/>
      <c r="I1424" s="1"/>
      <c r="J1424" s="1"/>
      <c r="K1424" s="1"/>
      <c r="L1424" s="1"/>
    </row>
    <row r="1425" spans="7:12" x14ac:dyDescent="0.25">
      <c r="G1425" s="1"/>
      <c r="H1425" s="1"/>
      <c r="I1425" s="1"/>
      <c r="J1425" s="1"/>
      <c r="K1425" s="1"/>
      <c r="L1425" s="1"/>
    </row>
    <row r="1426" spans="7:12" x14ac:dyDescent="0.25">
      <c r="G1426" s="1"/>
      <c r="H1426" s="1"/>
      <c r="I1426" s="1"/>
      <c r="J1426" s="1"/>
      <c r="K1426" s="1"/>
      <c r="L1426" s="1"/>
    </row>
    <row r="1427" spans="7:12" x14ac:dyDescent="0.25">
      <c r="G1427" s="1"/>
      <c r="H1427" s="1"/>
      <c r="I1427" s="1"/>
      <c r="J1427" s="1"/>
      <c r="K1427" s="1"/>
      <c r="L1427" s="1"/>
    </row>
    <row r="1428" spans="7:12" x14ac:dyDescent="0.25">
      <c r="G1428" s="1"/>
      <c r="H1428" s="1"/>
      <c r="I1428" s="1"/>
      <c r="J1428" s="1"/>
      <c r="K1428" s="1"/>
      <c r="L1428" s="1"/>
    </row>
    <row r="1429" spans="7:12" x14ac:dyDescent="0.25">
      <c r="G1429" s="1"/>
      <c r="H1429" s="1"/>
      <c r="I1429" s="1"/>
      <c r="J1429" s="1"/>
      <c r="K1429" s="1"/>
      <c r="L1429" s="1"/>
    </row>
    <row r="1430" spans="7:12" x14ac:dyDescent="0.25">
      <c r="G1430" s="1"/>
      <c r="H1430" s="1"/>
      <c r="I1430" s="1"/>
      <c r="J1430" s="1"/>
      <c r="K1430" s="1"/>
      <c r="L1430" s="1"/>
    </row>
    <row r="1431" spans="7:12" x14ac:dyDescent="0.25">
      <c r="G1431" s="1"/>
      <c r="H1431" s="1"/>
      <c r="I1431" s="1"/>
      <c r="J1431" s="1"/>
      <c r="K1431" s="1"/>
      <c r="L1431" s="1"/>
    </row>
    <row r="1432" spans="7:12" x14ac:dyDescent="0.25">
      <c r="G1432" s="1"/>
      <c r="H1432" s="1"/>
      <c r="I1432" s="1"/>
      <c r="J1432" s="1"/>
      <c r="K1432" s="1"/>
      <c r="L1432" s="1"/>
    </row>
    <row r="1433" spans="7:12" x14ac:dyDescent="0.25">
      <c r="G1433" s="1"/>
      <c r="H1433" s="1"/>
      <c r="I1433" s="1"/>
      <c r="J1433" s="1"/>
      <c r="K1433" s="1"/>
      <c r="L1433" s="1"/>
    </row>
    <row r="1434" spans="7:12" x14ac:dyDescent="0.25">
      <c r="G1434" s="1"/>
      <c r="H1434" s="1"/>
      <c r="I1434" s="1"/>
      <c r="J1434" s="1"/>
      <c r="K1434" s="1"/>
      <c r="L1434" s="1"/>
    </row>
    <row r="1435" spans="7:12" x14ac:dyDescent="0.25">
      <c r="G1435" s="1"/>
      <c r="H1435" s="1"/>
      <c r="I1435" s="1"/>
      <c r="J1435" s="1"/>
      <c r="K1435" s="1"/>
      <c r="L1435" s="1"/>
    </row>
    <row r="1436" spans="7:12" x14ac:dyDescent="0.25">
      <c r="G1436" s="1"/>
      <c r="H1436" s="1"/>
      <c r="I1436" s="1"/>
      <c r="J1436" s="1"/>
      <c r="K1436" s="1"/>
      <c r="L1436" s="1"/>
    </row>
    <row r="1437" spans="7:12" x14ac:dyDescent="0.25">
      <c r="G1437" s="1"/>
      <c r="H1437" s="1"/>
      <c r="I1437" s="1"/>
      <c r="J1437" s="1"/>
      <c r="K1437" s="1"/>
      <c r="L1437" s="1"/>
    </row>
    <row r="1438" spans="7:12" x14ac:dyDescent="0.25">
      <c r="G1438" s="1"/>
      <c r="H1438" s="1"/>
      <c r="I1438" s="1"/>
      <c r="J1438" s="1"/>
      <c r="K1438" s="1"/>
      <c r="L1438" s="1"/>
    </row>
    <row r="1439" spans="7:12" x14ac:dyDescent="0.25">
      <c r="G1439" s="1"/>
      <c r="H1439" s="1"/>
      <c r="I1439" s="1"/>
      <c r="J1439" s="1"/>
      <c r="K1439" s="1"/>
      <c r="L1439" s="1"/>
    </row>
    <row r="1440" spans="7:12" x14ac:dyDescent="0.25">
      <c r="G1440" s="1"/>
      <c r="H1440" s="1"/>
      <c r="I1440" s="1"/>
      <c r="J1440" s="1"/>
      <c r="K1440" s="1"/>
      <c r="L1440" s="1"/>
    </row>
    <row r="1441" spans="7:12" x14ac:dyDescent="0.25">
      <c r="G1441" s="1"/>
      <c r="H1441" s="1"/>
      <c r="I1441" s="1"/>
      <c r="J1441" s="1"/>
      <c r="K1441" s="1"/>
      <c r="L1441" s="1"/>
    </row>
    <row r="1442" spans="7:12" x14ac:dyDescent="0.25">
      <c r="G1442" s="1"/>
      <c r="H1442" s="1"/>
      <c r="I1442" s="1"/>
      <c r="J1442" s="1"/>
      <c r="K1442" s="1"/>
      <c r="L1442" s="1"/>
    </row>
    <row r="1443" spans="7:12" x14ac:dyDescent="0.25">
      <c r="G1443" s="1"/>
      <c r="H1443" s="1"/>
      <c r="I1443" s="1"/>
      <c r="J1443" s="1"/>
      <c r="K1443" s="1"/>
      <c r="L1443" s="1"/>
    </row>
    <row r="1444" spans="7:12" x14ac:dyDescent="0.25">
      <c r="G1444" s="1"/>
      <c r="H1444" s="1"/>
      <c r="I1444" s="1"/>
      <c r="J1444" s="1"/>
      <c r="K1444" s="1"/>
      <c r="L1444" s="1"/>
    </row>
    <row r="1445" spans="7:12" x14ac:dyDescent="0.25">
      <c r="G1445" s="1"/>
      <c r="H1445" s="1"/>
      <c r="I1445" s="1"/>
      <c r="J1445" s="1"/>
      <c r="K1445" s="1"/>
      <c r="L1445" s="1"/>
    </row>
    <row r="1446" spans="7:12" x14ac:dyDescent="0.25">
      <c r="G1446" s="1"/>
      <c r="H1446" s="1"/>
      <c r="I1446" s="1"/>
      <c r="J1446" s="1"/>
      <c r="K1446" s="1"/>
      <c r="L1446" s="1"/>
    </row>
    <row r="1447" spans="7:12" x14ac:dyDescent="0.25">
      <c r="G1447" s="1"/>
      <c r="H1447" s="1"/>
      <c r="I1447" s="1"/>
      <c r="J1447" s="1"/>
      <c r="K1447" s="1"/>
      <c r="L1447" s="1"/>
    </row>
    <row r="1448" spans="7:12" x14ac:dyDescent="0.25">
      <c r="G1448" s="1"/>
      <c r="H1448" s="1"/>
      <c r="I1448" s="1"/>
      <c r="J1448" s="1"/>
      <c r="K1448" s="1"/>
      <c r="L1448" s="1"/>
    </row>
    <row r="1449" spans="7:12" x14ac:dyDescent="0.25">
      <c r="G1449" s="1"/>
      <c r="H1449" s="1"/>
      <c r="I1449" s="1"/>
      <c r="J1449" s="1"/>
      <c r="K1449" s="1"/>
      <c r="L1449" s="1"/>
    </row>
    <row r="1450" spans="7:12" x14ac:dyDescent="0.25">
      <c r="G1450" s="1"/>
      <c r="H1450" s="1"/>
      <c r="I1450" s="1"/>
      <c r="J1450" s="1"/>
      <c r="K1450" s="1"/>
      <c r="L1450" s="1"/>
    </row>
    <row r="1451" spans="7:12" x14ac:dyDescent="0.25">
      <c r="G1451" s="1"/>
      <c r="H1451" s="1"/>
      <c r="I1451" s="1"/>
      <c r="J1451" s="1"/>
      <c r="K1451" s="1"/>
      <c r="L1451" s="1"/>
    </row>
    <row r="1452" spans="7:12" x14ac:dyDescent="0.25">
      <c r="G1452" s="1"/>
      <c r="H1452" s="1"/>
      <c r="I1452" s="1"/>
      <c r="J1452" s="1"/>
      <c r="K1452" s="1"/>
      <c r="L1452" s="1"/>
    </row>
    <row r="1453" spans="7:12" x14ac:dyDescent="0.25">
      <c r="G1453" s="1"/>
      <c r="H1453" s="1"/>
      <c r="I1453" s="1"/>
      <c r="J1453" s="1"/>
      <c r="K1453" s="1"/>
      <c r="L1453" s="1"/>
    </row>
    <row r="1454" spans="7:12" x14ac:dyDescent="0.25">
      <c r="G1454" s="1"/>
      <c r="H1454" s="1"/>
      <c r="I1454" s="1"/>
      <c r="J1454" s="1"/>
      <c r="K1454" s="1"/>
      <c r="L1454" s="1"/>
    </row>
    <row r="1455" spans="7:12" x14ac:dyDescent="0.25">
      <c r="G1455" s="1"/>
      <c r="H1455" s="1"/>
      <c r="I1455" s="1"/>
      <c r="J1455" s="1"/>
      <c r="K1455" s="1"/>
      <c r="L1455" s="1"/>
    </row>
    <row r="1456" spans="7:12" x14ac:dyDescent="0.25">
      <c r="G1456" s="1"/>
      <c r="H1456" s="1"/>
      <c r="I1456" s="1"/>
      <c r="J1456" s="1"/>
      <c r="K1456" s="1"/>
      <c r="L1456" s="1"/>
    </row>
    <row r="1457" spans="7:12" x14ac:dyDescent="0.25">
      <c r="G1457" s="1"/>
      <c r="H1457" s="1"/>
      <c r="I1457" s="1"/>
      <c r="J1457" s="1"/>
      <c r="K1457" s="1"/>
      <c r="L1457" s="1"/>
    </row>
    <row r="1458" spans="7:12" x14ac:dyDescent="0.25">
      <c r="G1458" s="1"/>
      <c r="H1458" s="1"/>
      <c r="I1458" s="1"/>
      <c r="J1458" s="1"/>
      <c r="K1458" s="1"/>
      <c r="L1458" s="1"/>
    </row>
    <row r="1459" spans="7:12" x14ac:dyDescent="0.25">
      <c r="G1459" s="1"/>
      <c r="H1459" s="1"/>
      <c r="I1459" s="1"/>
      <c r="J1459" s="1"/>
      <c r="K1459" s="1"/>
      <c r="L1459" s="1"/>
    </row>
    <row r="1460" spans="7:12" x14ac:dyDescent="0.25">
      <c r="G1460" s="1"/>
      <c r="H1460" s="1"/>
      <c r="I1460" s="1"/>
      <c r="J1460" s="1"/>
      <c r="K1460" s="1"/>
      <c r="L1460" s="1"/>
    </row>
    <row r="1461" spans="7:12" x14ac:dyDescent="0.25">
      <c r="G1461" s="1"/>
      <c r="H1461" s="1"/>
      <c r="I1461" s="1"/>
      <c r="J1461" s="1"/>
      <c r="K1461" s="1"/>
      <c r="L1461" s="1"/>
    </row>
    <row r="1462" spans="7:12" x14ac:dyDescent="0.25">
      <c r="G1462" s="1"/>
      <c r="H1462" s="1"/>
      <c r="I1462" s="1"/>
      <c r="J1462" s="1"/>
      <c r="K1462" s="1"/>
      <c r="L1462" s="1"/>
    </row>
    <row r="1463" spans="7:12" x14ac:dyDescent="0.25">
      <c r="G1463" s="1"/>
      <c r="H1463" s="1"/>
      <c r="I1463" s="1"/>
      <c r="J1463" s="1"/>
      <c r="K1463" s="1"/>
      <c r="L1463" s="1"/>
    </row>
    <row r="1464" spans="7:12" x14ac:dyDescent="0.25">
      <c r="G1464" s="1"/>
      <c r="H1464" s="1"/>
      <c r="I1464" s="1"/>
      <c r="J1464" s="1"/>
      <c r="K1464" s="1"/>
      <c r="L1464" s="1"/>
    </row>
    <row r="1465" spans="7:12" x14ac:dyDescent="0.25">
      <c r="G1465" s="1"/>
      <c r="H1465" s="1"/>
      <c r="I1465" s="1"/>
      <c r="J1465" s="1"/>
      <c r="K1465" s="1"/>
      <c r="L1465" s="1"/>
    </row>
    <row r="1466" spans="7:12" x14ac:dyDescent="0.25">
      <c r="G1466" s="1"/>
      <c r="H1466" s="1"/>
      <c r="I1466" s="1"/>
      <c r="J1466" s="1"/>
      <c r="K1466" s="1"/>
      <c r="L1466" s="1"/>
    </row>
    <row r="1467" spans="7:12" x14ac:dyDescent="0.25">
      <c r="G1467" s="1"/>
      <c r="H1467" s="1"/>
      <c r="I1467" s="1"/>
      <c r="J1467" s="1"/>
      <c r="K1467" s="1"/>
      <c r="L1467" s="1"/>
    </row>
    <row r="1468" spans="7:12" x14ac:dyDescent="0.25">
      <c r="G1468" s="1"/>
      <c r="H1468" s="1"/>
      <c r="I1468" s="1"/>
      <c r="J1468" s="1"/>
      <c r="K1468" s="1"/>
      <c r="L1468" s="1"/>
    </row>
    <row r="1469" spans="7:12" x14ac:dyDescent="0.25">
      <c r="G1469" s="1"/>
      <c r="H1469" s="1"/>
      <c r="I1469" s="1"/>
      <c r="J1469" s="1"/>
      <c r="K1469" s="1"/>
      <c r="L1469" s="1"/>
    </row>
    <row r="1470" spans="7:12" x14ac:dyDescent="0.25">
      <c r="G1470" s="1"/>
      <c r="H1470" s="1"/>
      <c r="I1470" s="1"/>
      <c r="J1470" s="1"/>
      <c r="K1470" s="1"/>
      <c r="L1470" s="1"/>
    </row>
    <row r="1471" spans="7:12" x14ac:dyDescent="0.25">
      <c r="G1471" s="1"/>
      <c r="H1471" s="1"/>
      <c r="I1471" s="1"/>
      <c r="J1471" s="1"/>
      <c r="K1471" s="1"/>
      <c r="L1471" s="1"/>
    </row>
    <row r="1472" spans="7:12" x14ac:dyDescent="0.25">
      <c r="G1472" s="1"/>
      <c r="H1472" s="1"/>
      <c r="I1472" s="1"/>
      <c r="J1472" s="1"/>
      <c r="K1472" s="1"/>
      <c r="L1472" s="1"/>
    </row>
    <row r="1473" spans="7:12" x14ac:dyDescent="0.25">
      <c r="G1473" s="1"/>
      <c r="H1473" s="1"/>
      <c r="I1473" s="1"/>
      <c r="J1473" s="1"/>
      <c r="K1473" s="1"/>
      <c r="L1473" s="1"/>
    </row>
    <row r="1474" spans="7:12" x14ac:dyDescent="0.25">
      <c r="G1474" s="1"/>
      <c r="H1474" s="1"/>
      <c r="I1474" s="1"/>
      <c r="J1474" s="1"/>
      <c r="K1474" s="1"/>
      <c r="L1474" s="1"/>
    </row>
    <row r="1475" spans="7:12" x14ac:dyDescent="0.25">
      <c r="G1475" s="1"/>
      <c r="H1475" s="1"/>
      <c r="I1475" s="1"/>
      <c r="J1475" s="1"/>
      <c r="K1475" s="1"/>
      <c r="L1475" s="1"/>
    </row>
    <row r="1476" spans="7:12" x14ac:dyDescent="0.25">
      <c r="G1476" s="1"/>
      <c r="H1476" s="1"/>
      <c r="I1476" s="1"/>
      <c r="J1476" s="1"/>
      <c r="K1476" s="1"/>
      <c r="L1476" s="1"/>
    </row>
    <row r="1477" spans="7:12" x14ac:dyDescent="0.25">
      <c r="G1477" s="1"/>
      <c r="H1477" s="1"/>
      <c r="I1477" s="1"/>
      <c r="J1477" s="1"/>
      <c r="K1477" s="1"/>
      <c r="L1477" s="1"/>
    </row>
    <row r="1478" spans="7:12" x14ac:dyDescent="0.25">
      <c r="G1478" s="1"/>
      <c r="H1478" s="1"/>
      <c r="I1478" s="1"/>
      <c r="J1478" s="1"/>
      <c r="K1478" s="1"/>
      <c r="L1478" s="1"/>
    </row>
    <row r="1479" spans="7:12" x14ac:dyDescent="0.25">
      <c r="G1479" s="1"/>
      <c r="H1479" s="1"/>
      <c r="I1479" s="1"/>
      <c r="J1479" s="1"/>
      <c r="K1479" s="1"/>
      <c r="L1479" s="1"/>
    </row>
    <row r="1480" spans="7:12" x14ac:dyDescent="0.25">
      <c r="G1480" s="1"/>
      <c r="H1480" s="1"/>
      <c r="I1480" s="1"/>
      <c r="J1480" s="1"/>
      <c r="K1480" s="1"/>
      <c r="L1480" s="1"/>
    </row>
    <row r="1481" spans="7:12" x14ac:dyDescent="0.25">
      <c r="G1481" s="1"/>
      <c r="H1481" s="1"/>
      <c r="I1481" s="1"/>
      <c r="J1481" s="1"/>
      <c r="K1481" s="1"/>
      <c r="L1481" s="1"/>
    </row>
    <row r="1482" spans="7:12" x14ac:dyDescent="0.25">
      <c r="G1482" s="1"/>
      <c r="H1482" s="1"/>
      <c r="I1482" s="1"/>
      <c r="J1482" s="1"/>
      <c r="K1482" s="1"/>
      <c r="L1482" s="1"/>
    </row>
    <row r="1483" spans="7:12" x14ac:dyDescent="0.25">
      <c r="G1483" s="1"/>
      <c r="H1483" s="1"/>
      <c r="I1483" s="1"/>
      <c r="J1483" s="1"/>
      <c r="K1483" s="1"/>
      <c r="L1483" s="1"/>
    </row>
    <row r="1484" spans="7:12" x14ac:dyDescent="0.25">
      <c r="G1484" s="1"/>
      <c r="H1484" s="1"/>
      <c r="I1484" s="1"/>
      <c r="J1484" s="1"/>
      <c r="K1484" s="1"/>
      <c r="L1484" s="1"/>
    </row>
    <row r="1485" spans="7:12" x14ac:dyDescent="0.25">
      <c r="G1485" s="1"/>
      <c r="H1485" s="1"/>
      <c r="I1485" s="1"/>
      <c r="J1485" s="1"/>
      <c r="K1485" s="1"/>
      <c r="L1485" s="1"/>
    </row>
    <row r="1486" spans="7:12" x14ac:dyDescent="0.25">
      <c r="G1486" s="1"/>
      <c r="H1486" s="1"/>
      <c r="I1486" s="1"/>
      <c r="J1486" s="1"/>
      <c r="K1486" s="1"/>
      <c r="L1486" s="1"/>
    </row>
    <row r="1487" spans="7:12" x14ac:dyDescent="0.25">
      <c r="G1487" s="1"/>
      <c r="H1487" s="1"/>
      <c r="I1487" s="1"/>
      <c r="J1487" s="1"/>
      <c r="K1487" s="1"/>
      <c r="L1487" s="1"/>
    </row>
    <row r="1488" spans="7:12" x14ac:dyDescent="0.25">
      <c r="G1488" s="1"/>
      <c r="H1488" s="1"/>
      <c r="I1488" s="1"/>
      <c r="J1488" s="1"/>
      <c r="K1488" s="1"/>
      <c r="L1488" s="1"/>
    </row>
    <row r="1489" spans="7:12" x14ac:dyDescent="0.25">
      <c r="G1489" s="1"/>
      <c r="H1489" s="1"/>
      <c r="I1489" s="1"/>
      <c r="J1489" s="1"/>
      <c r="K1489" s="1"/>
      <c r="L1489" s="1"/>
    </row>
    <row r="1490" spans="7:12" x14ac:dyDescent="0.25">
      <c r="G1490" s="1"/>
      <c r="H1490" s="1"/>
      <c r="I1490" s="1"/>
      <c r="J1490" s="1"/>
      <c r="K1490" s="1"/>
      <c r="L1490" s="1"/>
    </row>
    <row r="1491" spans="7:12" x14ac:dyDescent="0.25">
      <c r="G1491" s="1"/>
      <c r="H1491" s="1"/>
      <c r="I1491" s="1"/>
      <c r="J1491" s="1"/>
      <c r="K1491" s="1"/>
      <c r="L1491" s="1"/>
    </row>
    <row r="1492" spans="7:12" x14ac:dyDescent="0.25">
      <c r="G1492" s="1"/>
      <c r="H1492" s="1"/>
      <c r="I1492" s="1"/>
      <c r="J1492" s="1"/>
      <c r="K1492" s="1"/>
      <c r="L1492" s="1"/>
    </row>
    <row r="1493" spans="7:12" x14ac:dyDescent="0.25">
      <c r="G1493" s="1"/>
      <c r="H1493" s="1"/>
      <c r="I1493" s="1"/>
      <c r="J1493" s="1"/>
      <c r="K1493" s="1"/>
      <c r="L1493" s="1"/>
    </row>
    <row r="1494" spans="7:12" x14ac:dyDescent="0.25">
      <c r="G1494" s="1"/>
      <c r="H1494" s="1"/>
      <c r="I1494" s="1"/>
      <c r="J1494" s="1"/>
      <c r="K1494" s="1"/>
      <c r="L1494" s="1"/>
    </row>
    <row r="1495" spans="7:12" x14ac:dyDescent="0.25">
      <c r="G1495" s="1"/>
      <c r="H1495" s="1"/>
      <c r="I1495" s="1"/>
      <c r="J1495" s="1"/>
      <c r="K1495" s="1"/>
      <c r="L1495" s="1"/>
    </row>
    <row r="1496" spans="7:12" x14ac:dyDescent="0.25">
      <c r="G1496" s="1"/>
      <c r="H1496" s="1"/>
      <c r="I1496" s="1"/>
      <c r="J1496" s="1"/>
      <c r="K1496" s="1"/>
      <c r="L1496" s="1"/>
    </row>
    <row r="1497" spans="7:12" x14ac:dyDescent="0.25">
      <c r="G1497" s="1"/>
      <c r="H1497" s="1"/>
      <c r="I1497" s="1"/>
      <c r="J1497" s="1"/>
      <c r="K1497" s="1"/>
      <c r="L1497" s="1"/>
    </row>
    <row r="1498" spans="7:12" x14ac:dyDescent="0.25">
      <c r="G1498" s="1"/>
      <c r="H1498" s="1"/>
      <c r="I1498" s="1"/>
      <c r="J1498" s="1"/>
      <c r="K1498" s="1"/>
      <c r="L1498" s="1"/>
    </row>
    <row r="1499" spans="7:12" x14ac:dyDescent="0.25">
      <c r="G1499" s="1"/>
      <c r="H1499" s="1"/>
      <c r="I1499" s="1"/>
      <c r="J1499" s="1"/>
      <c r="K1499" s="1"/>
      <c r="L1499" s="1"/>
    </row>
    <row r="1500" spans="7:12" x14ac:dyDescent="0.25">
      <c r="G1500" s="1"/>
      <c r="H1500" s="1"/>
      <c r="I1500" s="1"/>
      <c r="J1500" s="1"/>
      <c r="K1500" s="1"/>
      <c r="L1500" s="1"/>
    </row>
    <row r="1501" spans="7:12" x14ac:dyDescent="0.25">
      <c r="G1501" s="1"/>
      <c r="H1501" s="1"/>
      <c r="I1501" s="1"/>
      <c r="J1501" s="1"/>
      <c r="K1501" s="1"/>
      <c r="L1501" s="1"/>
    </row>
    <row r="1502" spans="7:12" x14ac:dyDescent="0.25">
      <c r="G1502" s="1"/>
      <c r="H1502" s="1"/>
      <c r="I1502" s="1"/>
      <c r="J1502" s="1"/>
      <c r="K1502" s="1"/>
      <c r="L1502" s="1"/>
    </row>
    <row r="1503" spans="7:12" x14ac:dyDescent="0.25">
      <c r="G1503" s="1"/>
      <c r="H1503" s="1"/>
      <c r="I1503" s="1"/>
      <c r="J1503" s="1"/>
      <c r="K1503" s="1"/>
      <c r="L1503" s="1"/>
    </row>
    <row r="1504" spans="7:12" x14ac:dyDescent="0.25">
      <c r="G1504" s="1"/>
      <c r="H1504" s="1"/>
      <c r="I1504" s="1"/>
      <c r="J1504" s="1"/>
      <c r="K1504" s="1"/>
      <c r="L1504" s="1"/>
    </row>
    <row r="1505" spans="7:12" x14ac:dyDescent="0.25">
      <c r="G1505" s="1"/>
      <c r="H1505" s="1"/>
      <c r="I1505" s="1"/>
      <c r="J1505" s="1"/>
      <c r="K1505" s="1"/>
      <c r="L1505" s="1"/>
    </row>
    <row r="1506" spans="7:12" x14ac:dyDescent="0.25">
      <c r="G1506" s="1"/>
      <c r="H1506" s="1"/>
      <c r="I1506" s="1"/>
      <c r="J1506" s="1"/>
      <c r="K1506" s="1"/>
      <c r="L1506" s="1"/>
    </row>
    <row r="1507" spans="7:12" x14ac:dyDescent="0.25">
      <c r="G1507" s="1"/>
      <c r="H1507" s="1"/>
      <c r="I1507" s="1"/>
      <c r="J1507" s="1"/>
      <c r="K1507" s="1"/>
      <c r="L1507" s="1"/>
    </row>
    <row r="1508" spans="7:12" x14ac:dyDescent="0.25">
      <c r="G1508" s="1"/>
      <c r="H1508" s="1"/>
      <c r="I1508" s="1"/>
      <c r="J1508" s="1"/>
      <c r="K1508" s="1"/>
      <c r="L1508" s="1"/>
    </row>
    <row r="1509" spans="7:12" x14ac:dyDescent="0.25">
      <c r="G1509" s="1"/>
      <c r="H1509" s="1"/>
      <c r="I1509" s="1"/>
      <c r="J1509" s="1"/>
      <c r="K1509" s="1"/>
      <c r="L1509" s="1"/>
    </row>
    <row r="1510" spans="7:12" x14ac:dyDescent="0.25">
      <c r="G1510" s="1"/>
      <c r="H1510" s="1"/>
      <c r="I1510" s="1"/>
      <c r="J1510" s="1"/>
      <c r="K1510" s="1"/>
      <c r="L1510" s="1"/>
    </row>
    <row r="1511" spans="7:12" x14ac:dyDescent="0.25">
      <c r="G1511" s="1"/>
      <c r="H1511" s="1"/>
      <c r="I1511" s="1"/>
      <c r="J1511" s="1"/>
      <c r="K1511" s="1"/>
      <c r="L1511" s="1"/>
    </row>
    <row r="1512" spans="7:12" x14ac:dyDescent="0.25">
      <c r="G1512" s="1"/>
      <c r="H1512" s="1"/>
      <c r="I1512" s="1"/>
      <c r="J1512" s="1"/>
      <c r="K1512" s="1"/>
      <c r="L1512" s="1"/>
    </row>
    <row r="1513" spans="7:12" x14ac:dyDescent="0.25">
      <c r="G1513" s="1"/>
      <c r="H1513" s="1"/>
      <c r="I1513" s="1"/>
      <c r="J1513" s="1"/>
      <c r="K1513" s="1"/>
      <c r="L1513" s="1"/>
    </row>
    <row r="1514" spans="7:12" x14ac:dyDescent="0.25">
      <c r="G1514" s="1"/>
      <c r="H1514" s="1"/>
      <c r="I1514" s="1"/>
      <c r="J1514" s="1"/>
      <c r="K1514" s="1"/>
      <c r="L1514" s="1"/>
    </row>
    <row r="1515" spans="7:12" x14ac:dyDescent="0.25">
      <c r="G1515" s="1"/>
      <c r="H1515" s="1"/>
      <c r="I1515" s="1"/>
      <c r="J1515" s="1"/>
      <c r="K1515" s="1"/>
      <c r="L1515" s="1"/>
    </row>
    <row r="1516" spans="7:12" x14ac:dyDescent="0.25">
      <c r="G1516" s="1"/>
      <c r="H1516" s="1"/>
      <c r="I1516" s="1"/>
      <c r="J1516" s="1"/>
      <c r="K1516" s="1"/>
      <c r="L1516" s="1"/>
    </row>
    <row r="1517" spans="7:12" x14ac:dyDescent="0.25">
      <c r="G1517" s="1"/>
      <c r="H1517" s="1"/>
      <c r="I1517" s="1"/>
      <c r="J1517" s="1"/>
      <c r="K1517" s="1"/>
      <c r="L1517" s="1"/>
    </row>
    <row r="1518" spans="7:12" x14ac:dyDescent="0.25">
      <c r="G1518" s="1"/>
      <c r="H1518" s="1"/>
      <c r="I1518" s="1"/>
      <c r="J1518" s="1"/>
      <c r="K1518" s="1"/>
      <c r="L1518" s="1"/>
    </row>
    <row r="1519" spans="7:12" x14ac:dyDescent="0.25">
      <c r="G1519" s="1"/>
      <c r="H1519" s="1"/>
      <c r="I1519" s="1"/>
      <c r="J1519" s="1"/>
      <c r="K1519" s="1"/>
      <c r="L1519" s="1"/>
    </row>
    <row r="1520" spans="7:12" x14ac:dyDescent="0.25">
      <c r="G1520" s="1"/>
      <c r="H1520" s="1"/>
      <c r="I1520" s="1"/>
      <c r="J1520" s="1"/>
      <c r="K1520" s="1"/>
      <c r="L1520" s="1"/>
    </row>
    <row r="1521" spans="7:12" x14ac:dyDescent="0.25">
      <c r="G1521" s="1"/>
      <c r="H1521" s="1"/>
      <c r="I1521" s="1"/>
      <c r="J1521" s="1"/>
      <c r="K1521" s="1"/>
      <c r="L1521" s="1"/>
    </row>
    <row r="1522" spans="7:12" x14ac:dyDescent="0.25">
      <c r="G1522" s="1"/>
      <c r="H1522" s="1"/>
      <c r="I1522" s="1"/>
      <c r="J1522" s="1"/>
      <c r="K1522" s="1"/>
      <c r="L1522" s="1"/>
    </row>
    <row r="1523" spans="7:12" x14ac:dyDescent="0.25">
      <c r="G1523" s="1"/>
      <c r="H1523" s="1"/>
      <c r="I1523" s="1"/>
      <c r="J1523" s="1"/>
      <c r="K1523" s="1"/>
      <c r="L1523" s="1"/>
    </row>
    <row r="1524" spans="7:12" x14ac:dyDescent="0.25">
      <c r="G1524" s="1"/>
      <c r="H1524" s="1"/>
      <c r="I1524" s="1"/>
      <c r="J1524" s="1"/>
      <c r="K1524" s="1"/>
      <c r="L1524" s="1"/>
    </row>
    <row r="1525" spans="7:12" x14ac:dyDescent="0.25">
      <c r="G1525" s="1"/>
      <c r="H1525" s="1"/>
      <c r="I1525" s="1"/>
      <c r="J1525" s="1"/>
      <c r="K1525" s="1"/>
      <c r="L1525" s="1"/>
    </row>
    <row r="1526" spans="7:12" x14ac:dyDescent="0.25">
      <c r="G1526" s="1"/>
      <c r="H1526" s="1"/>
      <c r="I1526" s="1"/>
      <c r="J1526" s="1"/>
      <c r="K1526" s="1"/>
      <c r="L1526" s="1"/>
    </row>
    <row r="1527" spans="7:12" x14ac:dyDescent="0.25">
      <c r="G1527" s="1"/>
      <c r="H1527" s="1"/>
      <c r="I1527" s="1"/>
      <c r="J1527" s="1"/>
      <c r="K1527" s="1"/>
      <c r="L1527" s="1"/>
    </row>
    <row r="1528" spans="7:12" x14ac:dyDescent="0.25">
      <c r="G1528" s="1"/>
      <c r="H1528" s="1"/>
      <c r="I1528" s="1"/>
      <c r="J1528" s="1"/>
      <c r="K1528" s="1"/>
      <c r="L1528" s="1"/>
    </row>
    <row r="1529" spans="7:12" x14ac:dyDescent="0.25">
      <c r="G1529" s="1"/>
      <c r="H1529" s="1"/>
      <c r="I1529" s="1"/>
      <c r="J1529" s="1"/>
      <c r="K1529" s="1"/>
      <c r="L1529" s="1"/>
    </row>
    <row r="1530" spans="7:12" x14ac:dyDescent="0.25">
      <c r="G1530" s="1"/>
      <c r="H1530" s="1"/>
      <c r="I1530" s="1"/>
      <c r="J1530" s="1"/>
      <c r="K1530" s="1"/>
      <c r="L1530" s="1"/>
    </row>
    <row r="1531" spans="7:12" x14ac:dyDescent="0.25">
      <c r="G1531" s="1"/>
      <c r="H1531" s="1"/>
      <c r="I1531" s="1"/>
      <c r="J1531" s="1"/>
      <c r="K1531" s="1"/>
      <c r="L1531" s="1"/>
    </row>
    <row r="1532" spans="7:12" x14ac:dyDescent="0.25">
      <c r="G1532" s="1"/>
      <c r="H1532" s="1"/>
      <c r="I1532" s="1"/>
      <c r="J1532" s="1"/>
      <c r="K1532" s="1"/>
      <c r="L1532" s="1"/>
    </row>
    <row r="1533" spans="7:12" x14ac:dyDescent="0.25">
      <c r="G1533" s="1"/>
      <c r="H1533" s="1"/>
      <c r="I1533" s="1"/>
      <c r="J1533" s="1"/>
      <c r="K1533" s="1"/>
      <c r="L1533" s="1"/>
    </row>
    <row r="1534" spans="7:12" x14ac:dyDescent="0.25">
      <c r="G1534" s="1"/>
      <c r="H1534" s="1"/>
      <c r="I1534" s="1"/>
      <c r="J1534" s="1"/>
      <c r="K1534" s="1"/>
      <c r="L1534" s="1"/>
    </row>
    <row r="1535" spans="7:12" x14ac:dyDescent="0.25">
      <c r="G1535" s="1"/>
      <c r="H1535" s="1"/>
      <c r="I1535" s="1"/>
      <c r="J1535" s="1"/>
      <c r="K1535" s="1"/>
      <c r="L1535" s="1"/>
    </row>
    <row r="1536" spans="7:12" x14ac:dyDescent="0.25">
      <c r="G1536" s="1"/>
      <c r="H1536" s="1"/>
      <c r="I1536" s="1"/>
      <c r="J1536" s="1"/>
      <c r="K1536" s="1"/>
      <c r="L1536" s="1"/>
    </row>
    <row r="1537" spans="7:12" x14ac:dyDescent="0.25">
      <c r="G1537" s="1"/>
      <c r="H1537" s="1"/>
      <c r="I1537" s="1"/>
      <c r="J1537" s="1"/>
      <c r="K1537" s="1"/>
      <c r="L1537" s="1"/>
    </row>
    <row r="1538" spans="7:12" x14ac:dyDescent="0.25">
      <c r="G1538" s="1"/>
      <c r="H1538" s="1"/>
      <c r="I1538" s="1"/>
      <c r="J1538" s="1"/>
      <c r="K1538" s="1"/>
      <c r="L1538" s="1"/>
    </row>
    <row r="1539" spans="7:12" x14ac:dyDescent="0.25">
      <c r="G1539" s="1"/>
      <c r="H1539" s="1"/>
      <c r="I1539" s="1"/>
      <c r="J1539" s="1"/>
      <c r="K1539" s="1"/>
      <c r="L1539" s="1"/>
    </row>
    <row r="1540" spans="7:12" x14ac:dyDescent="0.25">
      <c r="G1540" s="1"/>
      <c r="H1540" s="1"/>
      <c r="I1540" s="1"/>
      <c r="J1540" s="1"/>
      <c r="K1540" s="1"/>
      <c r="L1540" s="1"/>
    </row>
    <row r="1541" spans="7:12" x14ac:dyDescent="0.25">
      <c r="G1541" s="1"/>
      <c r="H1541" s="1"/>
      <c r="I1541" s="1"/>
      <c r="J1541" s="1"/>
      <c r="K1541" s="1"/>
      <c r="L1541" s="1"/>
    </row>
    <row r="1542" spans="7:12" x14ac:dyDescent="0.25">
      <c r="G1542" s="1"/>
      <c r="H1542" s="1"/>
      <c r="I1542" s="1"/>
      <c r="J1542" s="1"/>
      <c r="K1542" s="1"/>
      <c r="L1542" s="1"/>
    </row>
    <row r="1543" spans="7:12" x14ac:dyDescent="0.25">
      <c r="G1543" s="1"/>
      <c r="H1543" s="1"/>
      <c r="I1543" s="1"/>
      <c r="J1543" s="1"/>
      <c r="K1543" s="1"/>
      <c r="L1543" s="1"/>
    </row>
    <row r="1544" spans="7:12" x14ac:dyDescent="0.25">
      <c r="G1544" s="1"/>
      <c r="H1544" s="1"/>
      <c r="I1544" s="1"/>
      <c r="J1544" s="1"/>
      <c r="K1544" s="1"/>
      <c r="L1544" s="1"/>
    </row>
    <row r="1545" spans="7:12" x14ac:dyDescent="0.25">
      <c r="G1545" s="1"/>
      <c r="H1545" s="1"/>
      <c r="I1545" s="1"/>
      <c r="J1545" s="1"/>
      <c r="K1545" s="1"/>
      <c r="L1545" s="1"/>
    </row>
    <row r="1546" spans="7:12" x14ac:dyDescent="0.25">
      <c r="G1546" s="1"/>
      <c r="H1546" s="1"/>
      <c r="I1546" s="1"/>
      <c r="J1546" s="1"/>
      <c r="K1546" s="1"/>
      <c r="L1546" s="1"/>
    </row>
    <row r="1547" spans="7:12" x14ac:dyDescent="0.25">
      <c r="G1547" s="1"/>
      <c r="H1547" s="1"/>
      <c r="I1547" s="1"/>
      <c r="J1547" s="1"/>
      <c r="K1547" s="1"/>
      <c r="L1547" s="1"/>
    </row>
    <row r="1548" spans="7:12" x14ac:dyDescent="0.25">
      <c r="G1548" s="1"/>
      <c r="H1548" s="1"/>
      <c r="I1548" s="1"/>
      <c r="J1548" s="1"/>
      <c r="K1548" s="1"/>
      <c r="L1548" s="1"/>
    </row>
    <row r="1549" spans="7:12" x14ac:dyDescent="0.25">
      <c r="G1549" s="1"/>
      <c r="H1549" s="1"/>
      <c r="I1549" s="1"/>
      <c r="J1549" s="1"/>
      <c r="K1549" s="1"/>
      <c r="L1549" s="1"/>
    </row>
    <row r="1550" spans="7:12" x14ac:dyDescent="0.25">
      <c r="G1550" s="1"/>
      <c r="H1550" s="1"/>
      <c r="I1550" s="1"/>
      <c r="J1550" s="1"/>
      <c r="K1550" s="1"/>
      <c r="L1550" s="1"/>
    </row>
    <row r="1551" spans="7:12" x14ac:dyDescent="0.25">
      <c r="G1551" s="1"/>
      <c r="H1551" s="1"/>
      <c r="I1551" s="1"/>
      <c r="J1551" s="1"/>
      <c r="K1551" s="1"/>
      <c r="L1551" s="1"/>
    </row>
    <row r="1552" spans="7:12" x14ac:dyDescent="0.25">
      <c r="G1552" s="1"/>
      <c r="H1552" s="1"/>
      <c r="I1552" s="1"/>
      <c r="J1552" s="1"/>
      <c r="K1552" s="1"/>
      <c r="L1552" s="1"/>
    </row>
    <row r="1553" spans="7:12" x14ac:dyDescent="0.25">
      <c r="G1553" s="1"/>
      <c r="H1553" s="1"/>
      <c r="I1553" s="1"/>
      <c r="J1553" s="1"/>
      <c r="K1553" s="1"/>
      <c r="L1553" s="1"/>
    </row>
    <row r="1554" spans="7:12" x14ac:dyDescent="0.25">
      <c r="G1554" s="1"/>
      <c r="H1554" s="1"/>
      <c r="I1554" s="1"/>
      <c r="J1554" s="1"/>
      <c r="K1554" s="1"/>
      <c r="L1554" s="1"/>
    </row>
    <row r="1555" spans="7:12" x14ac:dyDescent="0.25">
      <c r="G1555" s="1"/>
      <c r="H1555" s="1"/>
      <c r="I1555" s="1"/>
      <c r="J1555" s="1"/>
      <c r="K1555" s="1"/>
      <c r="L1555" s="1"/>
    </row>
    <row r="1556" spans="7:12" x14ac:dyDescent="0.25">
      <c r="G1556" s="1"/>
      <c r="H1556" s="1"/>
      <c r="I1556" s="1"/>
      <c r="J1556" s="1"/>
      <c r="K1556" s="1"/>
      <c r="L1556" s="1"/>
    </row>
    <row r="1557" spans="7:12" x14ac:dyDescent="0.25">
      <c r="G1557" s="1"/>
      <c r="H1557" s="1"/>
      <c r="I1557" s="1"/>
      <c r="J1557" s="1"/>
      <c r="K1557" s="1"/>
      <c r="L1557" s="1"/>
    </row>
    <row r="1558" spans="7:12" x14ac:dyDescent="0.25">
      <c r="G1558" s="1"/>
      <c r="H1558" s="1"/>
      <c r="I1558" s="1"/>
      <c r="J1558" s="1"/>
      <c r="K1558" s="1"/>
      <c r="L1558" s="1"/>
    </row>
    <row r="1559" spans="7:12" x14ac:dyDescent="0.25">
      <c r="G1559" s="1"/>
      <c r="H1559" s="1"/>
      <c r="I1559" s="1"/>
      <c r="J1559" s="1"/>
      <c r="K1559" s="1"/>
      <c r="L1559" s="1"/>
    </row>
    <row r="1560" spans="7:12" x14ac:dyDescent="0.25">
      <c r="G1560" s="1"/>
      <c r="H1560" s="1"/>
      <c r="I1560" s="1"/>
      <c r="J1560" s="1"/>
      <c r="K1560" s="1"/>
      <c r="L1560" s="1"/>
    </row>
    <row r="1561" spans="7:12" x14ac:dyDescent="0.25">
      <c r="G1561" s="1"/>
      <c r="H1561" s="1"/>
      <c r="I1561" s="1"/>
      <c r="J1561" s="1"/>
      <c r="K1561" s="1"/>
      <c r="L1561" s="1"/>
    </row>
    <row r="1562" spans="7:12" x14ac:dyDescent="0.25">
      <c r="G1562" s="1"/>
      <c r="H1562" s="1"/>
      <c r="I1562" s="1"/>
      <c r="J1562" s="1"/>
      <c r="K1562" s="1"/>
      <c r="L1562" s="1"/>
    </row>
    <row r="1563" spans="7:12" x14ac:dyDescent="0.25">
      <c r="G1563" s="1"/>
      <c r="H1563" s="1"/>
      <c r="I1563" s="1"/>
      <c r="J1563" s="1"/>
      <c r="K1563" s="1"/>
      <c r="L1563" s="1"/>
    </row>
    <row r="1564" spans="7:12" x14ac:dyDescent="0.25">
      <c r="G1564" s="1"/>
      <c r="H1564" s="1"/>
      <c r="I1564" s="1"/>
      <c r="J1564" s="1"/>
      <c r="K1564" s="1"/>
      <c r="L1564" s="1"/>
    </row>
    <row r="1565" spans="7:12" x14ac:dyDescent="0.25">
      <c r="G1565" s="1"/>
      <c r="H1565" s="1"/>
      <c r="I1565" s="1"/>
      <c r="J1565" s="1"/>
      <c r="K1565" s="1"/>
      <c r="L1565" s="1"/>
    </row>
    <row r="1566" spans="7:12" x14ac:dyDescent="0.25">
      <c r="G1566" s="1"/>
      <c r="H1566" s="1"/>
      <c r="I1566" s="1"/>
      <c r="J1566" s="1"/>
      <c r="K1566" s="1"/>
      <c r="L1566" s="1"/>
    </row>
    <row r="1567" spans="7:12" x14ac:dyDescent="0.25">
      <c r="G1567" s="1"/>
      <c r="H1567" s="1"/>
      <c r="I1567" s="1"/>
      <c r="J1567" s="1"/>
      <c r="K1567" s="1"/>
      <c r="L1567" s="1"/>
    </row>
    <row r="1568" spans="7:12" x14ac:dyDescent="0.25">
      <c r="G1568" s="1"/>
      <c r="H1568" s="1"/>
      <c r="I1568" s="1"/>
      <c r="J1568" s="1"/>
      <c r="K1568" s="1"/>
      <c r="L1568" s="1"/>
    </row>
    <row r="1569" spans="7:12" x14ac:dyDescent="0.25">
      <c r="G1569" s="1"/>
      <c r="H1569" s="1"/>
      <c r="I1569" s="1"/>
      <c r="J1569" s="1"/>
      <c r="K1569" s="1"/>
      <c r="L1569" s="1"/>
    </row>
    <row r="1570" spans="7:12" x14ac:dyDescent="0.25">
      <c r="G1570" s="1"/>
      <c r="H1570" s="1"/>
      <c r="I1570" s="1"/>
      <c r="J1570" s="1"/>
      <c r="K1570" s="1"/>
      <c r="L1570" s="1"/>
    </row>
    <row r="1571" spans="7:12" x14ac:dyDescent="0.25">
      <c r="G1571" s="1"/>
      <c r="H1571" s="1"/>
      <c r="I1571" s="1"/>
      <c r="J1571" s="1"/>
      <c r="K1571" s="1"/>
      <c r="L1571" s="1"/>
    </row>
    <row r="1572" spans="7:12" x14ac:dyDescent="0.25">
      <c r="G1572" s="1"/>
      <c r="H1572" s="1"/>
      <c r="I1572" s="1"/>
      <c r="J1572" s="1"/>
      <c r="K1572" s="1"/>
      <c r="L1572" s="1"/>
    </row>
    <row r="1573" spans="7:12" x14ac:dyDescent="0.25">
      <c r="G1573" s="1"/>
      <c r="H1573" s="1"/>
      <c r="I1573" s="1"/>
      <c r="J1573" s="1"/>
      <c r="K1573" s="1"/>
      <c r="L1573" s="1"/>
    </row>
    <row r="1574" spans="7:12" x14ac:dyDescent="0.25">
      <c r="G1574" s="1"/>
      <c r="H1574" s="1"/>
      <c r="I1574" s="1"/>
      <c r="J1574" s="1"/>
      <c r="K1574" s="1"/>
      <c r="L1574" s="1"/>
    </row>
    <row r="1575" spans="7:12" x14ac:dyDescent="0.25">
      <c r="G1575" s="1"/>
      <c r="H1575" s="1"/>
      <c r="I1575" s="1"/>
      <c r="J1575" s="1"/>
      <c r="K1575" s="1"/>
      <c r="L1575" s="1"/>
    </row>
    <row r="1576" spans="7:12" x14ac:dyDescent="0.25">
      <c r="G1576" s="1"/>
      <c r="H1576" s="1"/>
      <c r="I1576" s="1"/>
      <c r="J1576" s="1"/>
      <c r="K1576" s="1"/>
      <c r="L1576" s="1"/>
    </row>
    <row r="1577" spans="7:12" x14ac:dyDescent="0.25">
      <c r="G1577" s="1"/>
      <c r="H1577" s="1"/>
      <c r="I1577" s="1"/>
      <c r="J1577" s="1"/>
      <c r="K1577" s="1"/>
      <c r="L1577" s="1"/>
    </row>
    <row r="1578" spans="7:12" x14ac:dyDescent="0.25">
      <c r="G1578" s="1"/>
      <c r="H1578" s="1"/>
      <c r="I1578" s="1"/>
      <c r="J1578" s="1"/>
      <c r="K1578" s="1"/>
      <c r="L1578" s="1"/>
    </row>
    <row r="1579" spans="7:12" x14ac:dyDescent="0.25">
      <c r="G1579" s="1"/>
      <c r="H1579" s="1"/>
      <c r="I1579" s="1"/>
      <c r="J1579" s="1"/>
      <c r="K1579" s="1"/>
      <c r="L1579" s="1"/>
    </row>
    <row r="1580" spans="7:12" x14ac:dyDescent="0.25">
      <c r="G1580" s="1"/>
      <c r="H1580" s="1"/>
      <c r="I1580" s="1"/>
      <c r="J1580" s="1"/>
      <c r="K1580" s="1"/>
      <c r="L1580" s="1"/>
    </row>
    <row r="1581" spans="7:12" x14ac:dyDescent="0.25">
      <c r="G1581" s="1"/>
      <c r="H1581" s="1"/>
      <c r="I1581" s="1"/>
      <c r="J1581" s="1"/>
      <c r="K1581" s="1"/>
      <c r="L1581" s="1"/>
    </row>
    <row r="1582" spans="7:12" x14ac:dyDescent="0.25">
      <c r="G1582" s="1"/>
      <c r="H1582" s="1"/>
      <c r="I1582" s="1"/>
      <c r="J1582" s="1"/>
      <c r="K1582" s="1"/>
      <c r="L1582" s="1"/>
    </row>
    <row r="1583" spans="7:12" x14ac:dyDescent="0.25">
      <c r="G1583" s="1"/>
      <c r="H1583" s="1"/>
      <c r="I1583" s="1"/>
      <c r="J1583" s="1"/>
      <c r="K1583" s="1"/>
      <c r="L1583" s="1"/>
    </row>
    <row r="1584" spans="7:12" x14ac:dyDescent="0.25">
      <c r="G1584" s="1"/>
      <c r="H1584" s="1"/>
      <c r="I1584" s="1"/>
      <c r="J1584" s="1"/>
      <c r="K1584" s="1"/>
      <c r="L1584" s="1"/>
    </row>
    <row r="1585" spans="7:12" x14ac:dyDescent="0.25">
      <c r="G1585" s="1"/>
      <c r="H1585" s="1"/>
      <c r="I1585" s="1"/>
      <c r="J1585" s="1"/>
      <c r="K1585" s="1"/>
      <c r="L1585" s="1"/>
    </row>
    <row r="1586" spans="7:12" x14ac:dyDescent="0.25">
      <c r="G1586" s="1"/>
      <c r="H1586" s="1"/>
      <c r="I1586" s="1"/>
      <c r="J1586" s="1"/>
      <c r="K1586" s="1"/>
      <c r="L1586" s="1"/>
    </row>
    <row r="1587" spans="7:12" x14ac:dyDescent="0.25">
      <c r="G1587" s="1"/>
      <c r="H1587" s="1"/>
      <c r="I1587" s="1"/>
      <c r="J1587" s="1"/>
      <c r="K1587" s="1"/>
      <c r="L1587" s="1"/>
    </row>
    <row r="1588" spans="7:12" x14ac:dyDescent="0.25">
      <c r="G1588" s="1"/>
      <c r="H1588" s="1"/>
      <c r="I1588" s="1"/>
      <c r="J1588" s="1"/>
      <c r="K1588" s="1"/>
      <c r="L1588" s="1"/>
    </row>
    <row r="1589" spans="7:12" x14ac:dyDescent="0.25">
      <c r="G1589" s="1"/>
      <c r="H1589" s="1"/>
      <c r="I1589" s="1"/>
      <c r="J1589" s="1"/>
      <c r="K1589" s="1"/>
      <c r="L1589" s="1"/>
    </row>
    <row r="1590" spans="7:12" x14ac:dyDescent="0.25">
      <c r="G1590" s="1"/>
      <c r="H1590" s="1"/>
      <c r="I1590" s="1"/>
      <c r="J1590" s="1"/>
      <c r="K1590" s="1"/>
      <c r="L1590" s="1"/>
    </row>
    <row r="1591" spans="7:12" x14ac:dyDescent="0.25">
      <c r="G1591" s="1"/>
      <c r="H1591" s="1"/>
      <c r="I1591" s="1"/>
      <c r="J1591" s="1"/>
      <c r="K1591" s="1"/>
      <c r="L1591" s="1"/>
    </row>
    <row r="1592" spans="7:12" x14ac:dyDescent="0.25">
      <c r="G1592" s="1"/>
      <c r="H1592" s="1"/>
      <c r="I1592" s="1"/>
      <c r="J1592" s="1"/>
      <c r="K1592" s="1"/>
      <c r="L1592" s="1"/>
    </row>
    <row r="1593" spans="7:12" x14ac:dyDescent="0.25">
      <c r="G1593" s="1"/>
      <c r="H1593" s="1"/>
      <c r="I1593" s="1"/>
      <c r="J1593" s="1"/>
      <c r="K1593" s="1"/>
      <c r="L1593" s="1"/>
    </row>
    <row r="1594" spans="7:12" x14ac:dyDescent="0.25">
      <c r="G1594" s="1"/>
      <c r="H1594" s="1"/>
      <c r="I1594" s="1"/>
      <c r="J1594" s="1"/>
      <c r="K1594" s="1"/>
      <c r="L1594" s="1"/>
    </row>
    <row r="1595" spans="7:12" x14ac:dyDescent="0.25">
      <c r="G1595" s="1"/>
      <c r="H1595" s="1"/>
      <c r="I1595" s="1"/>
      <c r="J1595" s="1"/>
      <c r="K1595" s="1"/>
      <c r="L1595" s="1"/>
    </row>
    <row r="1596" spans="7:12" x14ac:dyDescent="0.25">
      <c r="G1596" s="1"/>
      <c r="H1596" s="1"/>
      <c r="I1596" s="1"/>
      <c r="J1596" s="1"/>
      <c r="K1596" s="1"/>
      <c r="L1596" s="1"/>
    </row>
    <row r="1597" spans="7:12" x14ac:dyDescent="0.25">
      <c r="G1597" s="1"/>
      <c r="H1597" s="1"/>
      <c r="I1597" s="1"/>
      <c r="J1597" s="1"/>
      <c r="K1597" s="1"/>
      <c r="L1597" s="1"/>
    </row>
    <row r="1598" spans="7:12" x14ac:dyDescent="0.25">
      <c r="G1598" s="1"/>
      <c r="H1598" s="1"/>
      <c r="I1598" s="1"/>
      <c r="J1598" s="1"/>
      <c r="K1598" s="1"/>
      <c r="L1598" s="1"/>
    </row>
    <row r="1599" spans="7:12" x14ac:dyDescent="0.25">
      <c r="G1599" s="1"/>
      <c r="H1599" s="1"/>
      <c r="I1599" s="1"/>
      <c r="J1599" s="1"/>
      <c r="K1599" s="1"/>
      <c r="L1599" s="1"/>
    </row>
    <row r="1600" spans="7:12" x14ac:dyDescent="0.25">
      <c r="G1600" s="1"/>
      <c r="H1600" s="1"/>
      <c r="I1600" s="1"/>
      <c r="J1600" s="1"/>
      <c r="K1600" s="1"/>
      <c r="L1600" s="1"/>
    </row>
    <row r="1601" spans="7:12" x14ac:dyDescent="0.25">
      <c r="G1601" s="1"/>
      <c r="H1601" s="1"/>
      <c r="I1601" s="1"/>
      <c r="J1601" s="1"/>
      <c r="K1601" s="1"/>
      <c r="L1601" s="1"/>
    </row>
    <row r="1602" spans="7:12" x14ac:dyDescent="0.25">
      <c r="G1602" s="1"/>
      <c r="H1602" s="1"/>
      <c r="I1602" s="1"/>
      <c r="J1602" s="1"/>
      <c r="K1602" s="1"/>
      <c r="L1602" s="1"/>
    </row>
    <row r="1603" spans="7:12" x14ac:dyDescent="0.25">
      <c r="G1603" s="1"/>
      <c r="H1603" s="1"/>
      <c r="I1603" s="1"/>
      <c r="J1603" s="1"/>
      <c r="K1603" s="1"/>
      <c r="L1603" s="1"/>
    </row>
    <row r="1604" spans="7:12" x14ac:dyDescent="0.25">
      <c r="G1604" s="1"/>
      <c r="H1604" s="1"/>
      <c r="I1604" s="1"/>
      <c r="J1604" s="1"/>
      <c r="K1604" s="1"/>
      <c r="L1604" s="1"/>
    </row>
    <row r="1605" spans="7:12" x14ac:dyDescent="0.25">
      <c r="G1605" s="1"/>
      <c r="H1605" s="1"/>
      <c r="I1605" s="1"/>
      <c r="J1605" s="1"/>
      <c r="K1605" s="1"/>
      <c r="L1605" s="1"/>
    </row>
    <row r="1606" spans="7:12" x14ac:dyDescent="0.25">
      <c r="G1606" s="1"/>
      <c r="H1606" s="1"/>
      <c r="I1606" s="1"/>
      <c r="J1606" s="1"/>
      <c r="K1606" s="1"/>
      <c r="L1606" s="1"/>
    </row>
    <row r="1607" spans="7:12" x14ac:dyDescent="0.25">
      <c r="G1607" s="1"/>
      <c r="H1607" s="1"/>
      <c r="I1607" s="1"/>
      <c r="J1607" s="1"/>
      <c r="K1607" s="1"/>
      <c r="L1607" s="1"/>
    </row>
    <row r="1608" spans="7:12" x14ac:dyDescent="0.25">
      <c r="G1608" s="1"/>
      <c r="H1608" s="1"/>
      <c r="I1608" s="1"/>
      <c r="J1608" s="1"/>
      <c r="K1608" s="1"/>
      <c r="L1608" s="1"/>
    </row>
  </sheetData>
  <mergeCells count="113">
    <mergeCell ref="S7:S10"/>
    <mergeCell ref="G3:Q3"/>
    <mergeCell ref="R3:Y3"/>
    <mergeCell ref="E4:F4"/>
    <mergeCell ref="G4:Q4"/>
    <mergeCell ref="R4:Y4"/>
    <mergeCell ref="V7:V10"/>
    <mergeCell ref="W7:W10"/>
    <mergeCell ref="X7:X10"/>
    <mergeCell ref="Y7:Y10"/>
    <mergeCell ref="P7:P10"/>
    <mergeCell ref="Q7:Q10"/>
    <mergeCell ref="R7:R10"/>
    <mergeCell ref="B5:B6"/>
    <mergeCell ref="C5:C6"/>
    <mergeCell ref="D5:D6"/>
    <mergeCell ref="E5:E6"/>
    <mergeCell ref="C7:C10"/>
    <mergeCell ref="J5:M5"/>
    <mergeCell ref="N5:R5"/>
    <mergeCell ref="S5:Y5"/>
    <mergeCell ref="F5:I5"/>
    <mergeCell ref="A5:A6"/>
    <mergeCell ref="N7:N10"/>
    <mergeCell ref="O7:O10"/>
    <mergeCell ref="T7:T10"/>
    <mergeCell ref="U7:U10"/>
    <mergeCell ref="B11:B14"/>
    <mergeCell ref="Q11:Q14"/>
    <mergeCell ref="A1:D4"/>
    <mergeCell ref="E1:Q1"/>
    <mergeCell ref="R1:Y1"/>
    <mergeCell ref="E2:Q2"/>
    <mergeCell ref="R2:Y2"/>
    <mergeCell ref="E3:F3"/>
    <mergeCell ref="A7:A10"/>
    <mergeCell ref="B7:B10"/>
    <mergeCell ref="U11:U14"/>
    <mergeCell ref="U15:U18"/>
    <mergeCell ref="U19:U22"/>
    <mergeCell ref="A15:A18"/>
    <mergeCell ref="B15:B18"/>
    <mergeCell ref="N11:N14"/>
    <mergeCell ref="O11:O14"/>
    <mergeCell ref="P11:P14"/>
    <mergeCell ref="C11:C14"/>
    <mergeCell ref="A11:A14"/>
    <mergeCell ref="R19:R22"/>
    <mergeCell ref="V19:V22"/>
    <mergeCell ref="X11:X14"/>
    <mergeCell ref="Q15:Q18"/>
    <mergeCell ref="S11:S14"/>
    <mergeCell ref="T11:T14"/>
    <mergeCell ref="R11:R14"/>
    <mergeCell ref="V11:V14"/>
    <mergeCell ref="W11:W14"/>
    <mergeCell ref="X15:X18"/>
    <mergeCell ref="W15:W18"/>
    <mergeCell ref="C23:C26"/>
    <mergeCell ref="S15:S18"/>
    <mergeCell ref="T15:T18"/>
    <mergeCell ref="Y11:Y14"/>
    <mergeCell ref="C19:C22"/>
    <mergeCell ref="N19:N22"/>
    <mergeCell ref="O19:O22"/>
    <mergeCell ref="P19:P22"/>
    <mergeCell ref="Q19:Q22"/>
    <mergeCell ref="S19:S22"/>
    <mergeCell ref="X23:X26"/>
    <mergeCell ref="Y23:Y26"/>
    <mergeCell ref="Y15:Y18"/>
    <mergeCell ref="C15:C18"/>
    <mergeCell ref="N15:N18"/>
    <mergeCell ref="O15:O18"/>
    <mergeCell ref="P15:P18"/>
    <mergeCell ref="R15:R18"/>
    <mergeCell ref="V15:V18"/>
    <mergeCell ref="Y19:Y22"/>
    <mergeCell ref="V27:V30"/>
    <mergeCell ref="W27:W30"/>
    <mergeCell ref="X27:X30"/>
    <mergeCell ref="Y27:Y30"/>
    <mergeCell ref="V23:V26"/>
    <mergeCell ref="W23:W26"/>
    <mergeCell ref="W19:W22"/>
    <mergeCell ref="X19:X22"/>
    <mergeCell ref="U23:U26"/>
    <mergeCell ref="U27:U30"/>
    <mergeCell ref="A27:A30"/>
    <mergeCell ref="B27:B30"/>
    <mergeCell ref="P27:P30"/>
    <mergeCell ref="Q27:Q30"/>
    <mergeCell ref="R27:R30"/>
    <mergeCell ref="T19:T22"/>
    <mergeCell ref="S23:S26"/>
    <mergeCell ref="T23:T26"/>
    <mergeCell ref="S27:S30"/>
    <mergeCell ref="T27:T30"/>
    <mergeCell ref="N23:N26"/>
    <mergeCell ref="O23:O26"/>
    <mergeCell ref="P23:P26"/>
    <mergeCell ref="Q23:Q26"/>
    <mergeCell ref="R23:R26"/>
    <mergeCell ref="A23:A26"/>
    <mergeCell ref="B23:B26"/>
    <mergeCell ref="A19:A22"/>
    <mergeCell ref="B19:B22"/>
    <mergeCell ref="V35:Y35"/>
    <mergeCell ref="A31:C33"/>
    <mergeCell ref="N31:Y33"/>
    <mergeCell ref="C27:C30"/>
    <mergeCell ref="N27:N30"/>
    <mergeCell ref="O27:O3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2019-01-17T22:30:06Z</cp:lastPrinted>
  <dcterms:created xsi:type="dcterms:W3CDTF">2010-03-25T16:40:43Z</dcterms:created>
  <dcterms:modified xsi:type="dcterms:W3CDTF">2019-01-29T19:50:52Z</dcterms:modified>
</cp:coreProperties>
</file>