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marcela.reyes.SDA\Documents\ARCHIVO SDA\TRANSPARENCIA (nuevo)\NUEVA TRANSPARENCIA\Planeación, presupuesto e Informes\PLANEACIÓN\PLAN ANTICORRUPCION\2020\3. Mapa de riesgos\"/>
    </mc:Choice>
  </mc:AlternateContent>
  <xr:revisionPtr revIDLastSave="0" documentId="8_{0CD477AD-FABE-452C-83CD-E189AB1B6B33}" xr6:coauthVersionLast="47" xr6:coauthVersionMax="47" xr10:uidLastSave="{00000000-0000-0000-0000-000000000000}"/>
  <bookViews>
    <workbookView xWindow="-120" yWindow="-120" windowWidth="20730" windowHeight="11160" tabRatio="729" xr2:uid="{00000000-000D-0000-FFFF-FFFF00000000}"/>
  </bookViews>
  <sheets>
    <sheet name="MAPA DE RIESGOS CONSOLIDADO2020"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 l="1"/>
  <c r="H35" i="1"/>
  <c r="H37" i="1"/>
  <c r="C15" i="1"/>
  <c r="L53" i="1"/>
  <c r="J52" i="1"/>
  <c r="K52" i="1"/>
  <c r="L52" i="1"/>
  <c r="N52" i="1"/>
  <c r="E55" i="1"/>
  <c r="F55" i="1"/>
  <c r="I55" i="1"/>
  <c r="J55" i="1"/>
  <c r="N55" i="1"/>
  <c r="E65" i="1"/>
  <c r="F65" i="1"/>
  <c r="I65" i="1"/>
  <c r="J65" i="1"/>
  <c r="K65" i="1"/>
  <c r="L65" i="1"/>
  <c r="N65" i="1"/>
  <c r="I61" i="1"/>
  <c r="J61" i="1"/>
  <c r="K61" i="1"/>
  <c r="L61" i="1"/>
  <c r="N61" i="1"/>
  <c r="P61" i="1"/>
  <c r="I62" i="1"/>
  <c r="J62" i="1"/>
  <c r="K62" i="1"/>
  <c r="L62" i="1"/>
  <c r="N62" i="1"/>
  <c r="P62" i="1"/>
  <c r="E61" i="1"/>
  <c r="F61" i="1"/>
  <c r="E62" i="1"/>
  <c r="F62" i="1"/>
  <c r="I45" i="1"/>
  <c r="J45" i="1"/>
  <c r="K45" i="1"/>
  <c r="L45" i="1"/>
  <c r="N45" i="1"/>
  <c r="I44" i="1"/>
  <c r="J44" i="1"/>
  <c r="I43" i="1"/>
  <c r="J43" i="1"/>
  <c r="K43" i="1"/>
  <c r="L43" i="1"/>
  <c r="N43" i="1"/>
  <c r="E45" i="1"/>
  <c r="F45" i="1"/>
  <c r="E44" i="1"/>
  <c r="E43" i="1"/>
  <c r="F43" i="1"/>
  <c r="I9" i="1"/>
  <c r="J9" i="1"/>
  <c r="K9" i="1"/>
  <c r="L9" i="1"/>
  <c r="N9" i="1"/>
  <c r="I10" i="1"/>
  <c r="J10" i="1"/>
  <c r="K10" i="1"/>
  <c r="L10" i="1"/>
  <c r="N10" i="1"/>
  <c r="I11" i="1"/>
  <c r="J11" i="1"/>
  <c r="K11" i="1"/>
  <c r="L11" i="1"/>
  <c r="N11" i="1"/>
  <c r="I12" i="1"/>
  <c r="J12" i="1"/>
  <c r="K12" i="1"/>
  <c r="L12" i="1"/>
  <c r="N12" i="1"/>
  <c r="I13" i="1"/>
  <c r="J13" i="1"/>
  <c r="K13" i="1"/>
  <c r="L13" i="1"/>
  <c r="N13" i="1"/>
  <c r="E13" i="1"/>
  <c r="F13" i="1"/>
  <c r="E12" i="1"/>
  <c r="F12" i="1"/>
  <c r="E11" i="1"/>
  <c r="F11" i="1"/>
  <c r="E10" i="1"/>
  <c r="F10" i="1"/>
  <c r="E9" i="1"/>
  <c r="F9" i="1"/>
  <c r="E8" i="1"/>
  <c r="F8" i="1"/>
  <c r="N59" i="1"/>
  <c r="P59" i="1"/>
  <c r="K56" i="1"/>
  <c r="N56" i="1"/>
  <c r="E56" i="1"/>
  <c r="F56" i="1"/>
  <c r="F53" i="1"/>
  <c r="F49" i="1"/>
  <c r="E49" i="1"/>
  <c r="C49" i="1"/>
  <c r="P47" i="1"/>
  <c r="O47" i="1"/>
  <c r="N47" i="1"/>
  <c r="L47" i="1"/>
  <c r="K47" i="1"/>
  <c r="J47" i="1"/>
  <c r="I47" i="1"/>
  <c r="H47" i="1"/>
  <c r="F47" i="1"/>
  <c r="E47" i="1"/>
  <c r="C47" i="1"/>
  <c r="B47" i="1"/>
  <c r="P45" i="1"/>
  <c r="B45" i="1"/>
  <c r="B44" i="1"/>
  <c r="O40" i="1"/>
  <c r="N40" i="1"/>
  <c r="L40" i="1"/>
  <c r="K40" i="1"/>
  <c r="J40" i="1"/>
  <c r="I40" i="1"/>
  <c r="F40" i="1"/>
  <c r="E40" i="1"/>
  <c r="C40" i="1"/>
  <c r="P38" i="1"/>
  <c r="O38" i="1"/>
  <c r="N38" i="1"/>
  <c r="L38" i="1"/>
  <c r="K38" i="1"/>
  <c r="J38" i="1"/>
  <c r="I38" i="1"/>
  <c r="H38" i="1"/>
  <c r="F38" i="1"/>
  <c r="E38" i="1"/>
  <c r="P37" i="1"/>
  <c r="O37" i="1"/>
  <c r="N37" i="1"/>
  <c r="L37" i="1"/>
  <c r="K37" i="1"/>
  <c r="J37" i="1"/>
  <c r="I37" i="1"/>
  <c r="F37" i="1"/>
  <c r="E37" i="1"/>
  <c r="C37" i="1"/>
  <c r="F35" i="1"/>
  <c r="E35" i="1"/>
  <c r="I26" i="1"/>
  <c r="F26" i="1"/>
  <c r="E26" i="1"/>
  <c r="N25" i="1"/>
  <c r="I25" i="1"/>
  <c r="F25" i="1"/>
  <c r="E25" i="1"/>
  <c r="N24" i="1"/>
  <c r="I24" i="1"/>
  <c r="F24" i="1"/>
  <c r="E24" i="1"/>
  <c r="N21" i="1"/>
  <c r="N20" i="1"/>
  <c r="F20" i="1"/>
  <c r="E20" i="1"/>
  <c r="O16" i="1"/>
  <c r="N16" i="1"/>
  <c r="L16" i="1"/>
  <c r="K16" i="1"/>
  <c r="J16" i="1"/>
  <c r="I16" i="1"/>
  <c r="F16" i="1"/>
  <c r="E16" i="1"/>
  <c r="C16" i="1"/>
  <c r="N8" i="1"/>
  <c r="L8" i="1"/>
  <c r="K8" i="1"/>
  <c r="J8" i="1"/>
  <c r="I8" i="1"/>
  <c r="N6" i="1"/>
  <c r="I6" i="1"/>
  <c r="F6" i="1"/>
  <c r="E6" i="1"/>
  <c r="C6" i="1"/>
  <c r="K6" i="1" s="1"/>
  <c r="B6" i="1"/>
  <c r="O5" i="1"/>
  <c r="N5" i="1"/>
  <c r="I5" i="1"/>
  <c r="J5" i="1" s="1"/>
  <c r="F5" i="1"/>
  <c r="E5" i="1"/>
  <c r="O4" i="1"/>
  <c r="N4" i="1"/>
  <c r="I4" i="1"/>
  <c r="F4" i="1"/>
  <c r="E4" i="1"/>
  <c r="C4" i="1"/>
  <c r="J4" i="1" s="1"/>
  <c r="L4" i="1" s="1"/>
  <c r="B4" i="1"/>
  <c r="J6" i="1"/>
  <c r="K4" i="1"/>
  <c r="L6" i="1" l="1"/>
  <c r="K5" i="1"/>
  <c r="L5" i="1" s="1"/>
</calcChain>
</file>

<file path=xl/sharedStrings.xml><?xml version="1.0" encoding="utf-8"?>
<sst xmlns="http://schemas.openxmlformats.org/spreadsheetml/2006/main" count="433" uniqueCount="184">
  <si>
    <t>No. DEL RIESGO</t>
  </si>
  <si>
    <t>NOMBRE DEL RIESGO</t>
  </si>
  <si>
    <t>CALIFICACION</t>
  </si>
  <si>
    <t>NUEVA CALIFICACIÓN</t>
  </si>
  <si>
    <t>NUEVA EVALUACIÓN</t>
  </si>
  <si>
    <t>OPCIONES MANEJO</t>
  </si>
  <si>
    <t>ACCIONES</t>
  </si>
  <si>
    <t>ENCARGADO  DE DAR RESPUESTA</t>
  </si>
  <si>
    <t>IMPACTO (1-5)</t>
  </si>
  <si>
    <t>EVALUACION RIESGO</t>
  </si>
  <si>
    <t>CONTROLES</t>
  </si>
  <si>
    <t>REDUCE</t>
  </si>
  <si>
    <t>PROBABILIDAD</t>
  </si>
  <si>
    <t>IMPACTO</t>
  </si>
  <si>
    <t>PERFIL DEL RIESGO (1-100)</t>
  </si>
  <si>
    <t>GESTION JURÍDICA</t>
  </si>
  <si>
    <t>DIRECCION LEGAL AMBIENTAL</t>
  </si>
  <si>
    <t>GESTIÓN DE RECURSOS INFORMÁTIVOS Y TECNOLÓGICOS</t>
  </si>
  <si>
    <t>R1</t>
  </si>
  <si>
    <t>Intermitencia o indisponibilidad de los servicios de tecnologías de la información y Comunicaciones</t>
  </si>
  <si>
    <t>R2</t>
  </si>
  <si>
    <t>Afectación de la confidencialidad, disponibilidad e integridad; y privacidad de la información.</t>
  </si>
  <si>
    <t>R3</t>
  </si>
  <si>
    <t>Subutilización de las herramientas de TI en la Entidad.</t>
  </si>
  <si>
    <t>R4</t>
  </si>
  <si>
    <t>Duplicidad, desactualización o incompletitud de la información de las diferentes  base de datos existentes en la SDA.</t>
  </si>
  <si>
    <t>R5</t>
  </si>
  <si>
    <t>Desarticulación  entre los proyectos estratégicos de la entidad que tienen algún componente de tecnologías de la información y las comunicaciones.</t>
  </si>
  <si>
    <t>R6</t>
  </si>
  <si>
    <t>Alteración y uso indebido de la información almacenada en el Sistema de Información Ambiental-Forest, para ocultar, alterar o eliminar para beneficio privado.</t>
  </si>
  <si>
    <t>REDUCIR EL RIESGO</t>
  </si>
  <si>
    <t>DIRECCION DE GESTION CORPORATIVA</t>
  </si>
  <si>
    <t>GESTION AMBIENTAL Y DESARROLLO RURAL</t>
  </si>
  <si>
    <t>EVITAR EL RIESGO</t>
  </si>
  <si>
    <t>PLANEACIÓN AMBIENTAL</t>
  </si>
  <si>
    <t xml:space="preserve">Información inconsistente reportada en el Observatorio Ambiental de Bogotá - OAB
</t>
  </si>
  <si>
    <t>Ocultar o manipular la información en cualquier etapa de la formulación y/o ajuste y/o seguimiento de políticas públicas ambientales e instrumentos de planeación ambiental.</t>
  </si>
  <si>
    <t>DIRECCIONAMIENTO ESTRATEGICO</t>
  </si>
  <si>
    <t>1. Definir perfiles adecuados para la gestión de proyectos a nivel de gerencia, gestores y analistas de proyecto.
2. Promover la Implementación de la contratación del recurso humano con los perfiles definidos.
3. Realizar la evaluación de cumplimiento de requisitos de la gestión de información (Tiempo y alcance).</t>
  </si>
  <si>
    <t>SUBDIRECCION DE PROYECTOS Y COOPERACION INTERNACIONAL</t>
  </si>
  <si>
    <t>PARTICIPACION Y EDUCACION AMBIENTAL</t>
  </si>
  <si>
    <t>Falta de continuidad en los procesos de participación liderados por la SDA</t>
  </si>
  <si>
    <t xml:space="preserve">Realizar seguimiento a las actividades realizadas en torno a los procesos ambientales locales </t>
  </si>
  <si>
    <t>Bajos conocimientos adquiridos a partir de las acciones de educación ambiental</t>
  </si>
  <si>
    <t>Pérdida o daño de Bienes</t>
  </si>
  <si>
    <t>GESTIÓN DOCUMENTAL</t>
  </si>
  <si>
    <t xml:space="preserve">1. Dotación equipos control humedad y temperatura y detectores de humo.
2. Fumigación y mantenimiento de condiciones ambientales del espacio destinado a la conservación de la documentación.                             </t>
  </si>
  <si>
    <t xml:space="preserve">Inventario documental y bases de datos.   -   Inducción al personal del puesto de trabajo (Registro de inducción).   
</t>
  </si>
  <si>
    <t>CONTROL Y MEJORA</t>
  </si>
  <si>
    <t xml:space="preserve">
Manipulación indebida de los informes de auditoria
</t>
  </si>
  <si>
    <t>GESTIÓN DISCIPLINARIA</t>
  </si>
  <si>
    <t>SUBSECRETARIA GENERAL Y DE CONTROL DISCIPLINARIO</t>
  </si>
  <si>
    <t>Seguimiento mensual a la base de datos de los expedientes disciplinarios y levantamiento de actas</t>
  </si>
  <si>
    <t>GESTIÓN DE TALENTO HUMANO</t>
  </si>
  <si>
    <t xml:space="preserve">La DGC establece dentro de los procedimientos las disposiciones para el cumplimiento de los términos de tiempo de las legalizaciones y vinculación de personal. El profesional realiza aplicación de criterios de evaluación técnica sobre experiencia, experticia y prestigio para la selección del equipo directivo y demás funcionarios de libre nombramiento y remoción y provisionales. </t>
  </si>
  <si>
    <t>Revisar cumplimiento de los requisitos exigidos en el Manual de Funciones y Competencias Laborales.</t>
  </si>
  <si>
    <t>Hacer firmar acta de compromiso y autorización de actividades</t>
  </si>
  <si>
    <t>EVALUACIÓN, CONTROL Y SEGUIMIENTO</t>
  </si>
  <si>
    <t>DIRECCION DE CONTROL AMBIENTAL</t>
  </si>
  <si>
    <t>PARTICIPACIÓN Y EDUCACIÓN AMBIENTAL</t>
  </si>
  <si>
    <t xml:space="preserve">
Realizar valoración de la información de los indicadores cargados en el Observatorio Ambiental de Bogotá, que hayan presentando alguna inconsistencia y que hayan sido desactivados y documentar la finalización del mismo en la plataforma de la administración de indicadores"
"Mantener disponible en el módulo de documentos e investigaciones del Observatorio Ambiental de Bogotá para consulta del público, la información  del indicador finalizado", </t>
  </si>
  <si>
    <t>Posibilidad de utilizar los espacios de participación ciudadana y educación ambiental con fines políticos para favorecimiento de intereses particulares.</t>
  </si>
  <si>
    <t>Dar lineamiento al equipo de trabajo de la OPEL en caso de presentarse campañas electorales o proselitismo político dentro de las acciones de participación y educación ambiental.</t>
  </si>
  <si>
    <t>Pérdida intencionada parcial o total, manipulación o alteración de los expedientes o de la información para favorecer a un tercero.</t>
  </si>
  <si>
    <t>Hacer caso omiso a daños o cambios en el componente ambiental que se derivan de lo encontrado en el desarrollo de operativos o visitas realizadas o elaborar informes o conceptos técnicos sin el rigor técnico necesario con el fin de obtener beneficios particulares o favorecer un tercero.</t>
  </si>
  <si>
    <t xml:space="preserve">Incumplimiento parcial o total de los procedimientos o regulaciones legales ambientales aplicables </t>
  </si>
  <si>
    <t>METROLOGÍA, MONITOREO Y MODELACIÓN.</t>
  </si>
  <si>
    <t>Interrupción de la actividad de monitoreo.</t>
  </si>
  <si>
    <t>SISTEMA INTEGRADO DE GESTIÓN</t>
  </si>
  <si>
    <t xml:space="preserve">Monitorear los aplicativos y sistemas de información.
Contar con el soporte y asistencia para el mantenimiento de red eléctrica, planta diésel, UPS y sistema de aire acondicionado.
Mantener vigente y con cobertura 7x24 los servicios integrales de Datacenter con el </t>
  </si>
  <si>
    <t>Desarrollar los instrumentos de percepción y medición de los niveles de adopción y apropiación de servicios de TI</t>
  </si>
  <si>
    <t xml:space="preserve">Adopción e implementación del procedimiento de arquitectura empresarial para la SDA </t>
  </si>
  <si>
    <t>Adelantar las investigaciones preliminares de manera preventiva relacionado con el uso indebido de la información, teniendo en cuenta las pruebas que se puedan presentar, entre ellas la trazabilidad de los sistemas de información.</t>
  </si>
  <si>
    <t>COMUNICACIONES</t>
  </si>
  <si>
    <t>Divulgación de información errada, inoportuna o no autorizada sobre la gestión de la SDA a los públicos de interés internos y/o externos.</t>
  </si>
  <si>
    <t>OFICINA ASESORA DE COMUNICACIONES</t>
  </si>
  <si>
    <t>GESTIÓN ADMINISTRATIVA</t>
  </si>
  <si>
    <t>GESTIÓN TECNÓLOGICA</t>
  </si>
  <si>
    <t>GESTIÓN CONTRACTUAL</t>
  </si>
  <si>
    <t>GESTIÓN FINANCIERA</t>
  </si>
  <si>
    <t>Cada vez que se requiere la consulta, préstamo o devolución de expedientes, el grupo de expedientes diligencia el formato “Solicitud de consulta, préstamo o devolución de expedientes” así como la actualización del módulo de expedientes del aplicativo FOREST con el propósito de dejar el registro trazable de las personas que han consultado cada expediente. Al momento de la devolución se realiza la verificación de la tipología documental del expediente y en caso de encontrarlo incompleto o devuelto en condiciones irregulares se devuelve al servidor público para que entregue completa la documentación, de lo cual se deja el registro correspondiente y se informa a la Directora de Control Ambiental sobre aquellos casos en que el expediente se haya extraviado o haya sido devuelto en condiciones irregulares.</t>
  </si>
  <si>
    <t xml:space="preserve">
El profesional jurídico de apoyo, del grupo de Procesos Judiciales realiza seguimiento y control diario mediante base de datos Excel y aplicativo FOREST, a los requerimientos judiciales (autos y sentencias) asignados a cada apoderado judicial con el fin de evitar que se incumplan los términos, generando alertas antes del vencimiento del requerimiento. Si se detectan requerimientos vencidos se prioriza la atención inmediata del requerimiento.
Gestión del abogado para obtener la información o documentos requeridos mediante memorandos, requerimientos  y seguimiento personalizado
</t>
  </si>
  <si>
    <t>Clase de Riesgo</t>
  </si>
  <si>
    <t>GESTIÓN JURÍDICA</t>
  </si>
  <si>
    <t>ZONA DE RIESGO MODERADO</t>
  </si>
  <si>
    <t>ZONA DE RIESGO EXTREMA</t>
  </si>
  <si>
    <t>ZONA DE RIESGO MODERADA</t>
  </si>
  <si>
    <t>ZONA DE RIESGO BAJA</t>
  </si>
  <si>
    <t>El Subsecretario General y de Control Disciplinario asigna a un profesional mediante acta de reparto la cual queda visible en el expediente y el aplicativo SIID.</t>
  </si>
  <si>
    <t>ZONA DE RIESGO ALTO</t>
  </si>
  <si>
    <t>El abogado de la Subsecretaría General y de Control Disciplinario que lleva el proceso, mensualmente realiza el conteo físico de los expedientes activos y los compara contra la base de datos que contiene la información de cada uno de ellos para asegurarse que las actuaciones se encuentran actualizadas. En caso de no encontrarse un el expediente, carpeta o folio, se procede a registrar la novedad y se procede con la aplicación del Procedimiento de Administración de Expedientes 126PM04-PR53.  Cuando se detectan posibles casos de violación del debido proceso, se reasigna el caso a otro abogado.</t>
  </si>
  <si>
    <t>Inasistencia o baja cobertura de las capacitaciones programadas.</t>
  </si>
  <si>
    <t>El Profesional Técnico de Apoyo del RMCAB elabora el informe de porcentaje de captura y validación de datos mensual con fin de confirmar si los datos resultantes del monitoreo son confiables, representativos y de calidad. Otro de los profesionales técnicos de apoyo del RMCAB recibe el reporte Excel de datos validados y prepara el Informe de Calidad del Aire en Bogotá teniendo en cuenta el período de tiempo a analizar. 
Los informes generados por el laboratorio Ambiental de la SDA son revisados por un profesional técnico responsable y aprobado por el Subdirector de Calidad del Aire, Auditiva y Visual. Aquellos casos en los que se presenten posibilidades de suministro de información errónea a las partes interesadas son puestas en conocimiento del Subdirector de Calidad del Aire, Auditiva y Visual para la toma de las decisiones correctivas correspondientes.</t>
  </si>
  <si>
    <t>Perdida de confidencialidad e imparcialidad del Laboratorio Ambiental de la SDA</t>
  </si>
  <si>
    <t>Realizar capacitaciones semestrales sobre el procedimiento PA10-PR08 Confidencialidad e Imparcialidad Laboratorio Ambiental de la SDA y del Código de Integridad del Servicio Público</t>
  </si>
  <si>
    <t>Posibilidad de no lograr la coordinación interna e interinstitucional para la formulación y orientación de Políticas e instrumentos de planeación ambiental que aseguren la gestión y sostenibilidad ambiental del Distrito Capital</t>
  </si>
  <si>
    <t>Actualizar el procedimiento 126PM02-PR13 Formulación y/o ajustes de Políticas y/o Instrumentos de planeación ambiental con los nuevos lineamientos del Decreto 668 de 2017 y de las guías y procedimientos del CONPES D.C.</t>
  </si>
  <si>
    <t>SUBDIRECCION DE POLITICA Y PLANES AMBIENTALES</t>
  </si>
  <si>
    <t>Cada vez que se presentan cambios en el personal que administra el Observatorio Ambiental de Bogotá OAB, el Profesional Técnico Responsable asigna roles, contraseñas y permisos a los nuevos usuarios, capacita a los responsables designados para la gestión, alimentación y actualización adecuada de la información e inhabilita los usuarios no activos y emite una comunicación oficial sobre su estado. La información a publicar en el OAB se recibe a través de comunicación oficial interna o externa o, través de correo electrónico previamente validada por los responsables de las dependencias que la producen. Si se detecta información no confiable, inconsistente o irrelevante se inactiva el indicador en el observatorio y se deja registro en el repositorio historial del OAB.
El profesional Técnico Responsable del OAB realiza verificaciones y validaciones de los indicadores referenciados en los informes normados, conforme al cronograma de presentación, la mayoría son de periodicidad anual, comparando con la información reportada en el Observatorio Ambiental de Bogotá y la información solicitada en los informes normados y la información reportada por la entidad o dependencia responsable. De encontrarse alguna desviación se realiza comunicación solicitud de verificación de un indicador para reportarlo en un informe normado.
El equipo administrador del OAB revisa y verifica toda creación, actualización, modificación y/o finalización de los indicadores ambientales  ingresados en el OAB mediante el historial de información  de la plataforma de administrador del Observatorio Ambiental de Bogotá, y mediante la alerta sobre la modificación, actualización o introducción de un dato que se genera con un correo electrónico, cada vez que se realice un registro. En el caso de requerir alguna precisión sobre el Metadato del indicador se gestiona con el responsable para su ajuste mediante comunicación oficial interna o externa o, correo institucional. Si se encuentra una inconsistencia en la información del indicador, este queda inactivo en la plataforma del OAB, y se deja registro en el repositorio historial del OAB.
El equipo administrador del OAB revisa todas las actualizaciones y ajustes realizados, y los documenta de forma mensual en una bitácora en formato Excel, para llevar un control de las actualizaciones y tener un historial del cambio o actualización del metadato o indicador en el OAB. Si se encuentra una inconsistencia en la información del indicador, este queda inactivo en la plataforma del OAB y se registra en observaciones en la bitácora.</t>
  </si>
  <si>
    <t>DIRECCION DE PLANEACION Y SISTEMAS DE INFORMACION AMBIENTAL</t>
  </si>
  <si>
    <t>Instrumentos de planeación que permiten identificar desviaciones de la gestión con relación a lo programado en las políticas publicas o instrumentos de planeación ambiental. y  en caso de presentarse dar a conocer a las autoridades competentes sobre la conducta, presión o desviación presentada.</t>
  </si>
  <si>
    <t>Revisión mensual de la información contable.</t>
  </si>
  <si>
    <t>Posibilidad de ordenar y efectuar pagos sin el lleno de los requisitos legales</t>
  </si>
  <si>
    <t>El profesional que recibe los IAAP, revisa su contenido y anexos, pasando a la elaboración de órdenes de pago, aquellos que cumplen con los requisitos establecidos y devolviendo los que cuentan con inconsistencias y falta de soportes.</t>
  </si>
  <si>
    <t>COMPARTIR O TRANSFERIR EL RIESGO</t>
  </si>
  <si>
    <t>Revisión de los IAAP con sus soportes,  por parte del profesional asignado.</t>
  </si>
  <si>
    <t>Posibilidad de no recibir oportunamente, los documentos que soportan compromisos adquiridos por la SDA</t>
  </si>
  <si>
    <t>El auxiliar administrativo entrega los registros presupuestales y revisa con respecto a la planilla de documentos entregados en la Subdirección Financiera</t>
  </si>
  <si>
    <t>Llevar un control de los actos administrativos recibidos en la Subdirección Financiera para el Registro presupuestal</t>
  </si>
  <si>
    <t xml:space="preserve">PROCESO </t>
  </si>
  <si>
    <t xml:space="preserve">Todos los conceptos jurídicos o conceptos de viabilidad jurídica proyectados por los abogados asignados son revisados y aprobados por el Coordinador del grupo y la Dirección Legal Ambiental, con el fin de identificar facultades, vigencia de las normas, redacción, ortografía y la legalidad del mismo, en caso detectar algún error, se devuelve mediante el aplicativo de correspondencia al abogado para su corrección.    </t>
  </si>
  <si>
    <t>PROBABILIDAD 
(1-5)</t>
  </si>
  <si>
    <t>Para la elaboración de los contratos, el coordinador del Grupo de Procesos Judiciales solicitara al enlace de contractual - DLA, agregar una clausula a los contratos de prestación de servicios de los abogados de representación judicial, en el sentido de manifestar cualquier conflicto de intereses en el que se encuentren incursos en relación con los procesos judiciales y extrajudiciales de toda índole, asignados a cargo.
En los informes de actividades tramitados para las cuentas de cobro, los abogados de representación judicial reportarán por escrito el cumplimiento de la obligación sobre manifestación de cualquier conflicto de intereses, de tal forma que sea verificado por el coordinador de procesos judiciales y por el supervisor del contrato, quedando como evidencia en caso de faltar a la verdad, como soporte para impulsar actuaciones disciplinarias y sanciones por incumplimiento del contrato.</t>
  </si>
  <si>
    <t>Para la elaboración de los contratos, el coordinador del Grupo de Procesos Judiciales solicitara al enlace de contractual - DLA, agregar una clausula a los contratos de prestación de servicios de los abogados de representación judicial, en el sentido de manifestar cualquier conflicto de intereses en el que se encuentren incursos en relación con los procesos judiciales y extrajudiciales de toda índole, asignados a cargo.
En los informes mensuales de actividades tramitados para las cuentas de cobro, los abogados de representación judicial reportarán por escrito el cumplimiento de la obligación sobre manifestación de cualquier conflicto de intereses, de tal forma que sea verificado por el coordinador de procesos judiciales y por el supervisor del contrato, quedando como evidencia en caso de faltar a la verdad, como soporte para impulsar actuaciones disciplinarias y sanciones por incumplimiento del contrato.</t>
  </si>
  <si>
    <t xml:space="preserve">
El Ingeniero desarrollador en conjunto con el usuario, realiza pruebas y validación del procedimiento o nuevas funcionalidades sistematizadas en el sistema de información ambiental Forest, conforme a los requerimientos de TI solicitados a demanda por los usuarios de las dependencias misionales de la SDA.
El equipo administrador de infraestructura monitorear diariamente la capacidad y disponibilidad de la infraestructura tecnológica de la entidad mediante herramientas de CACTI, NAGIOSXI, y reporta un informe mensual de la disponibilidad de los servicios de TI.
El equipo de soporte técnico, realiza el mantenimiento preventivo de hardware, partiendo de una programación y socialización del cronograma, ejecutando las actividades propias de mantenimiento de hardware con base en una lista de chequeo y posterior registro del mantenimiento realizado en las hojas de vida de los equipos.
El coordinador del sistema de información realiza el registro de incidencias o de requerimientos para el soporte y mantenimiento por parte de los proveedores de los Sistemas de Información y desarrolladores, de acuerdo con la presentación de una falla que requiera incidencia, para solucionar los errores de los sistemas de Información presentados conforme a los acuerdos de nivel de servicios
El administrador de bases de datos (DBA) realizar revisión y mantenimiento del motor de base de datos ORACLE y otros almacenes de datos de los sistemas de información de la entidad, con una periodicidad diaria y realizando las respectivas copias de respaldo.
El equipo de soporte de la mesa de servicios, evalúa y clasifica las solicitudes de servicios de TI diariamente, y designa un responsable para el escalamiento de nivel de servicio, a fin de solucionar o atender el requerimiento o incidente, conforme al registro de requerimientos de TI por parte de los usuarios.   
El equipo de infraestructura y de comunicaciones verifica diariamente, el procesamiento de los diferentes servicios de TI y la disponibilidad del canal de la ETB, alertas y ticket a la ETB para solucionar
</t>
  </si>
  <si>
    <t>El abogado de la Subdirección Contractual presenta el tema a aprobación del Comité de Contratación, quien recomienda o no la aprobación, debe constar en el Acto de Apertura o el Acto que justifique la contratación Directa, el número del comité y la fecha en la que se realizó. La Subdirección Contractual verificara que esta información este contenida en los referidos actos,  se debe adelantar siempre previo a la apertura o celebración del contrato.</t>
  </si>
  <si>
    <t xml:space="preserve">El oficial de seguridad de la información gestiona la adopción y apropiación de políticas específicas de gestión de seguridad de la información, conforme al plan de trabajo.
El administrador de backup ejecuta, maneja y verifica las copias de respaldo a los datos relevantes de la Secretaría Distrital de Ambiente, tanto de la base de datos como de las máquinas virtuales de los servidores, mediante la programación de tareas de respaldo en la Herramienta de Symantec, el respaldo de los datos y la clonación a la máquina virtual, según la periodicidad de acuerdo a su contenido, ya sea diario, semanal, mensual, semestral.
El oficial de seguridad gestiona los incidentes a través de la Mesa de Servicios que afecten la operación de los servicios de tecnologías de la información- servicios TI y la seguridad de los activos de información de la Secretaría Distrital de Ambiente - SDA, conforme al registro de incidentes y requerimiento de seguridad de la información reportadas a través de la Mesa de Servicios.
El oficial de seguridad realizar monitoreo permanente de posibles vulnerabilidad y fallas de red y en los  equipos móviles de la SDA, a través de herramientas tecnológicas (Tenable y Airwatch), monitoreo y verificación de elementos de información a través de la herramienta perimetrales de seguridad de la información con una periodicidad semanal.
El equipo de soporte técnico revisa que se mantenga activa y en funcionamiento la herramienta del Antivirus, entre otros aspectos, conforme a los planes de mantenimiento preventivo y correctivo que se programen en la entidad.
</t>
  </si>
  <si>
    <t xml:space="preserve">El equipo de soporte técnico revisa que se mantenga activa y en funcionamiento la herramienta del Antivirus, entre otros aspectos, conforme a los planes de mantenimiento preventivo y correctivo que se programen en la entidad.
El coordinador temático promueve el uso y apropiación mediante capacitación y socialización de manejo y funcionamiento de los sistemas de información, de acuerdo con las programaciones o citaciones que se convoquen, además realiza una evaluación aleatoriamente sobre la capacitación. De no participar en las reuniones se realiza otros mecanismos de apropiación de las herramientas como ayudas audiovisuales o piezas comunicativas.
El equipo de seguridad de información desarrolla las acciones comprendidas de acuerdo con las necesidades identificadas o  a lo programado en el plan de capacitación y sensibilización en seguridad de la información de la SDA para la vigencia. De no participar en los espacios convocados en el marco del plan de capacitación y sensibilización del SGSI se realiza otros mecanismos de apropiación de seguridad de la información como ayudas audiovisuales o piezas comunicativas.
</t>
  </si>
  <si>
    <t xml:space="preserve">
El coordinador de base de datos de terceros en Forest con el apoyo de técnicos de servicio al ciudadano realizan ajuste y actualización de la base de datos de terceros del Sistema de Información Ambiental - Forest, de acuerdo con las solicitudes allegadas o requerimientos registrados en mesa o por página web. Para subsanar la desactualización si se presenta una desviación con  el desarrollo de mecanismo de intercambio de información con otros sistemas de información y el Forest, se estandariza y comparte la información de un lenguaje común.
</t>
  </si>
  <si>
    <t xml:space="preserve">El Director de Planeación y Sistemas de Información aprueba o rechaza los conceptos técnicos de viabilidad y factibilidad que involucren soluciones de Tecnologías de Información y Comunicaciones teniendo en cuenta los conceptos de cada una mesas técnicas que operan en TI, en el cual se evalúan criterios como capacidad de infraestructura de TI, funcionalidad, interoperabilidad con otros sistemas de información, criterios de seguridad de la información, mantenibilidad y soporte, conforme al procedimiento PA03-PR13 y las solicitudes que a demandan registren en la Mesa de servicios de la SDA.
El equipo asesor de TI diseña y aplica herramientas de autoevaluación y seguimiento trimestral al Plan Estratégico de Tecnologías de la Información - PETI.
</t>
  </si>
  <si>
    <t xml:space="preserve">El grupo de infraestructura de TI mantiene la regla de cambio de contraseña automáticamente cada 30 días con el directorio activo de la entidad, a fin de que garantizar la autenticación del usuario que accesa al Sistema de información ambiental.
Contar con el log o historial de log o registro del sistema de información Forest, para verificar los eventos de trazabilidad de las actividades ejecutadas  y demás acciones realizadas por cada usuario, como lo son participación o consulta de procesos y proyección de documentos.
El Coordinador del Sistema de información Forest verifica el estado de los procesos activos en el sistema, antes de dar el paz y salvo del servidor público, conforme al procedimiento PA08-PR05 de gestión contractual, así mismo se basa en el último reporte de las actividades ejecutadas en el último mes por el usuario y verifica los procesos trasladados, a fin de determinar su cumplimiento de las tareas asignadas en el Forest y si están cuentan con autorización de traslado por el jefe inmediato. De presentarse un desvió se finaliza o desactiva un proceso creado en este sistema, con la verificación previa de un registro de solicitud en la mesa de servicios y una evaluación de la justificación informada en el ticket, para determinar si procede o no el cierre del proceso
</t>
  </si>
  <si>
    <t>Los intervinientes en el proceso de contratación deben verificar constantemente que el objeto contractual se encuentre incluido en el Plan Anual de Adquisiciones, que corresponda a la modalidad de contratación y que tanto requisitos habilitantes y de evaluación sean coherentes con la modalidad y proporcionales a lo requerido, así como sean atendidas las observaciones de terceros interesados, pronunciándose sobre las mismas, la verificación de cada actor del proceso contractual se evidencia en los flujos de aprobación y comentarios que deje en el sistema SIPSE, herramienta de seguimiento a la contratación.</t>
  </si>
  <si>
    <t>El profesional o técnico de la Dirección de Gestión Corporativa efectúa la toma física de inventario anualmente de los bienes de la entidad, la cual se registra en el formato 126PA04-PR06-F-1, y coloca una marca en cada bien, posteriormente se coteja la toma física de inventario contra los registros del software de almacén. Si existen diferencias, se realiza un segundo conteo y se efectúa la conciliación para determinar los elementos faltantes y verificar en dónde se encuentran o por qué no fueron ubicados.</t>
  </si>
  <si>
    <t xml:space="preserve">Los profesionales de la Subdirección de Políticas y Planes Ambientales, aplican cada vez que se requiera los mecanismos de interlocución dispuestos por la Entidad, los cuales quedan documentados en comunicaciones oficiales, correos electrónicos, actas de reunión, herramienta STORM, actas de concertación, documento CONPES D.C . En el apoyo de las diferentes etapas de formulación y/o ajuste y/o seguimiento y orientación de Políticas e instrumentos de planeación ambiental. Que aseguren una correcta gestión y sostenibilidad ambiental del Distrito Capital. En caso de encontrar que un proceso de formulación, ajuste y orientación de políticas e instrumentos de planeación ambiental no cuenta con el respaldo documental necesario, no se oficializa hasta tanto se consulte interna o externamente para su consecución.
Los profesionales de la Subdirección de Políticas y Planes Ambientales, entregaran  trimestralmente la información de los productos y resultados de la aplicación de cada procedimiento con los que cuenta la dependencia, al profesional encargado de cargar la información DRIVE de la SPPA, con el fin de contar con la información y los productos de la gestión realizada en las diferentes etapas de formulación y/o ajuste y/o seguimiento y orientación de Políticas e instrumentos de planeación ambiental. En caso de no encontrar completa la información, se informa al subdirector o coordinador quien mediante correo electrónico requiere al profesional responsable para que allegue la documentación faltante.
</t>
  </si>
  <si>
    <t>El gestor local ambiental adelanta la secretaria técnica de la Comisión Ambiental Local, que es la instancia de coordinación que articulará las acciones de los actores estratégicos de la localidad hacia el fortalecimiento de la gestión ambiental local, buscando el mejoramiento de las condiciones ambientales y, por lo tanto, el mejoramiento de la calidad de vida de los habitantes. Esta CAL se desarrollará mínimo 6 veces al año en  las 20 localidades del D.C. y se diligenciará acta de reunión en el formato PM01-PR05-M1, en donde quedan establecidos los compromisos y los resultados de las acciones adelantadas. Se convocará a los actores sociales mediante correo electrónico. En caso de no contar con el quorum requerido, se convocará a una nueva reunión.</t>
  </si>
  <si>
    <t>El educador ambiental recibe la solicitud de acciones de educación ambiental a través del formato "PM01-PR10-F1 Solicitud de acciones de educación ambiental", es recibida por la Jefe de la Oficina de Participación, Educación y Localidades y asignada al coordinador para su programación y ejecución. Durante el desarrollo de la acción de educación ambiental se realiza la evaluación del proceso para determinar el nivel de conocimientos alcanzado. Semestralmente se realiza el análisis de los resultados obtenidos en la evaluación.  En el caso de detectar fallas o insuficiencia en el nivel de adquisición de  conocimientos, se refuerza mediante acciones complementarias.</t>
  </si>
  <si>
    <t>Realizar análisis y valoración de las evaluaciones del conocimiento aplicadas en las actividades de educación ambiental.</t>
  </si>
  <si>
    <t>El responsable del proceso y los coordinadores de los equipos dan a sus equipos los lineamientos claros en caso de presentarse proselitismo político en alguna de las actividades programadas. Este lineamiento se dará de manera semestral en las reuniones de equipo. De esta forma, en caso de evidenciar que en alguna de las acciones de participación o educación ambiental liderada por la Secretaria Distrital de Ambiente, se está desarrollando actividades relacionadas con campañas electorales o proselitismo político, se deberá cancelar la participación de la entidad aduciendo ante el solicitante, la imposibilidad de continuar con la acción de participación o educación ambiental, dado que se está desviando el objetivo de la actividad. Este control se aplicará cada vez que se presente la situación y se diligenciará memoria de reunión como registro de la acción.</t>
  </si>
  <si>
    <t xml:space="preserve">
La Dirección de Gestión Corporativa programa fumigaciones en las áreas de archivo y  documentación una vez al año, se tienen instalados extintores en las áreas de archivo, en donde el profesional de PIGA realiza revisión cada seis 6 meses y mantenimiento cada año según el contrato. El profesional del proceso de gestión documental solicita visita de inspección una vez al año al Archivo Distrital, el profesional responsable del archivo realiza verificación anual del inventario documental al archivo central.</t>
  </si>
  <si>
    <t>Los profesionales de campo cada vez que realizan una visita técnica generan el acta de visita para registrar la información y evidenciar los posibles factores de deterioro ambiental, la cual es suscrita por quienes participaron en la diligencia. Las actas de visita se utilizan para la elaboración de los conceptos o informes técnicos los cuales son revisados por el  profesional técnico asignado para su posterior aprobación por parte del Subdirector y acogimiento jurídico permisivo, de seguimiento o inicio del proceso sancionatorio cuando se evidencie incumplimiento de la normativa ambiental. Los actos administrativos proyectados son revisados por el abogado asignado para su posterior aprobación por parte del Subdirector o Director. En caso de encontrar inconsistencias en el acto administrativo, se devuelve al profesional que proyectó para la corrección correspondiente, lo cual queda registrado en Sistema de Información Ambiental Forest.</t>
  </si>
  <si>
    <t>Los profesionales de campo cada vez que realizan una visita técnica generan el acta de visita para registrar la información y evidenciar los posibles factores de deterioro ambiental, la cual es suscrita por quienes participaron en la diligencia. Las actas de visita se utilizan para la elaboración de los conceptos o informes técnicos los cuales son revisados por el  profesional técnico asignado para su posterior aprobación por parte del Subdirector y acogimiento jurídico permisivo, de seguimiento o inicio del proceso sancionatorio cuando se evidencie incumplimiento de la normativa ambiental. Si los registros no se encuentran conformes se devuelven a los profesionales que realizaron la visita o proyectaron las actuaciones administrativas para su corrección, lo cual queda registrado en Sistema de Información Ambiental Forest.</t>
  </si>
  <si>
    <t>Cada vez que se identifica una falla en el monitoreo, el Profesional Técnico de Apoyo del RMCAB realiza el reporte y seguimiento en el Software Gestor. Los Profesionales Técnicos de Apoyo realizan la verificación correspondiente y determinan la necesidad de realizar actividades de mantenimiento correctivo necesarias para restablecer el monitoreo. Cuando se detecten casos de interrupciones  relevantes en el monitoreo de Calidad del Aire en Bogotá, se registran las novedades en los informes periódicos aprobados por el Subdirector de Calidad del Aire, Auditiva y Visual los cuales se publican en el sitio web URL http://rmcab.ambientebogota.gov.co/home/map. Adicionalmente, de manera mensual se reportan los trabajos no conformes los cuales quedan registrados en el módulo MECI menú autoevaluación de control y gestión - Informes Producto No Conforme del aplicativo ISOLUCION.</t>
  </si>
  <si>
    <t>Se firma el convenio de confidencialidad por cada uno de los servidores públicos y partes interesadas que tengan acceso a la información del Laboratorio Ambiental de la SDA. Se diligencia el "Convenio de confidencialidad Laboratorio Ambiental de la SDA", con el fin de evitar presiones comerciales, financieras u otras, lucrarse o beneficiar a un tercero, garantizando la objetividad del Laboratorio Ambiental de la SDA, al cual se le realiza seguimiento semestral en comité técnico de calidad con respecto al cumplimiento. Cuando se detecten incumplimientos, se remite memorando a la Subsecretaría General y de Control Disciplinario informando la situación encontrada, con las evidencias necesarias, para que se activen los procedimientos de Control Disciplinario. Igualmente, se  remite copia de dicho memorando a la Dirección de Gestión Corporativa, para su conocimiento.</t>
  </si>
  <si>
    <t>SERVICIO A LA CIUDADANÍA</t>
  </si>
  <si>
    <t xml:space="preserve">Realizar una prueba piloto para verificar la eficacia del control, en la que se evidencie la trazabilidad de las acciones establecidas.
Definir criterios de calidad y oportunidad en los productos periodísticos con destino al público externo, como herramienta adicional de control para los profesionales de la OAC. </t>
  </si>
  <si>
    <t>SUBDIRECCIÓN FINANCIERA</t>
  </si>
  <si>
    <t>DIRECCIÓN DE GESTIÓN CORPORATIVA</t>
  </si>
  <si>
    <t>OFICINA DE PARTICIPACIÓN, EDUCACION Y LOCALIDADES</t>
  </si>
  <si>
    <t>Fragmentación del terreno dado a los procesos antrópicos o naturales  en áreas administradas por la SDA</t>
  </si>
  <si>
    <t>Emitir informes técnicos de determinantes ambientales que no cumplan con la Gestión Ambiental de Bogotá según aplique.</t>
  </si>
  <si>
    <t>Uso indebido de información para beneficios de  particulares o a favor de un tercero en el procedimiento en la  compra de  predios.</t>
  </si>
  <si>
    <t>Los profesionales de ecourbanismo, cada vez que se presenta una solicitud, generan un cruce cartográfico del proyecto versus la estructura ecológica principal, y verifican que la información corresponda a los portales oficiales, soportando dicha revisión en la matriz "indicador proyectos con criterios de sostenibilidad" cada mes.  En caso de encontrar inconsistencias, el coordinador devuelve el informe con las observaciones, para que sea ajustado. Los soportes quedan en drive.</t>
  </si>
  <si>
    <t>Los profesionales del grupo de predios de la DGA,  alimentan la matriz básica de predios cada 3 meses para mantener actualizada la información jurídica y técnica de cada predio que este publicado y promulgado en Decreto objeto de adquisición, en caso de solicitud de información de un tercero este debe hacer la solicitud mediante oficio anexando los documentos que lo acrediten como propietario, la evidencia se encuentra en el drive el cual cuenta con permisos de acceso.</t>
  </si>
  <si>
    <t xml:space="preserve">Generación de reportes de seguimiento a las áreas de interés ambiental.
Actualización de la matriz de tensionantes. </t>
  </si>
  <si>
    <t>Actualización matriz indicador proyectos con criterios de sostenibilidad</t>
  </si>
  <si>
    <t>Actualización matriz básica de predios
Elaboración de comunicaciones externas en caso de requerirse</t>
  </si>
  <si>
    <t xml:space="preserve"> 
Los profesionales del proceso Gestión Ambiental y Desarrollo Rural, responsables de la administración  de las    Áreas de interés ambiental  administradas por la Secretaría, realizan actividades de verificación  con el fin de analizar los agentes tensionantes que puedan afectar los bienes o servicios ecosistémicos de las mismas, generando  reportes de seguimiento mensual encaminados a prevenir o mitigar su impacto, acorde al tensionante identificado se activará el procedimiento o  protocolo establecido. La evidencia se encuentra en la matriz de tensionantes de cada una de las áreas.
</t>
  </si>
  <si>
    <t>DIRECCIÓN DE CONTROL AMBIENTAL</t>
  </si>
  <si>
    <t xml:space="preserve">Posibilidad de que las respuestas emitidas por los diferentes procesos de la entidad a las PQRSF, no cumplan con los criterios de oportunidad, claridad, calidez y coherencia </t>
  </si>
  <si>
    <t xml:space="preserve"> Realizar el informe de indicadores de gestión mensual - Realizar el informe de percepción y satisfacción ciudadana</t>
  </si>
  <si>
    <t>Capacitaciones y reuniones de sensibilización con las diferentes procesos con el fin de sensibilizar a todos los servidores acerca de prestar un servicio de calidad, oportuno y confiable en lo que respecta a las respuestas emitidas de las PQRSF radicadas por las personas naturales o jurídicas</t>
  </si>
  <si>
    <t>El profesional responsable elabora conciliaciones de la información contable ya sea con periodicidad mensual o trimestral, para hacer el seguimiento a la información y revisión de saldos. 
En caso de detectar diferencias en la información registrada en los Estados Financieros, el profesional efectúa el requerimiento de información al área responsable o identifica los documentos requeridos para el ajuste.</t>
  </si>
  <si>
    <t xml:space="preserve">
Los analistas de proyectos analizan la información de los proyectos de inversión trimestralmente verificando la consistencia y coherencia de la información reportada por las gerencias de los proyectos y emiten informes de alertas y recomendaciones,  el Subdirector los socializa a los gerentes con el apoyo a los analistas a través de reuniones y se los envía adicionalmente a los gerentes mediante comunicación oficial interna. 
La profesional de la SPCI, encargada de hacer la consolidación y cargue de la información validada por los analistas, trimestralmente en SEGPLAN, verifica la información de acuerdo con las políticas y requisitos del sistema, así como la coherencia de la información a través de la comparación y análisis de los reportes de ejecución presupuestal y magnitudes físicas de las metas.. Capacitar en formulación, evaluación y seguimiento a proyectos a las gerencias de proyecto, dependencias involucradas en los mismos y sus equipos técnicos y cualificación de los mismos dos (2) veces al año, una por semestre.
</t>
  </si>
  <si>
    <t>Realizar divulgación  de la actualización de los procedimientos a los funcionarios y contratistas que intervienen en el proceso ECyS con los cambios realizados a cada uno de ellos.</t>
  </si>
  <si>
    <t>Suministro de información errónea a las partes interesadas sobre los datos que suministra el Laboratorio Ambiental de la SDA o terceros contratados para tal fin</t>
  </si>
  <si>
    <t>Realizar capacitaciones semestrales sobre el procedimiento PA10-PR03 Aseguramiento de Calidad de los Resultados emitidos por el Laboratorio Ambiental-SDA</t>
  </si>
  <si>
    <t>Actualizar el PA06-PR18-MA2 "Manual para la Administración de Expedientes" con el fin de establecer controles y lineamientos de préstamo.</t>
  </si>
  <si>
    <t>Actualizar los procedimientos  que se requieran del proceso ECyS</t>
  </si>
  <si>
    <t>GESTIÓN</t>
  </si>
  <si>
    <t>CORRUPCIÓN</t>
  </si>
  <si>
    <t>CORRUPCCIÓN</t>
  </si>
  <si>
    <t>Realizar capacitaciones semestrales sobre los procedimientos del proceso Metrología, Monitoreo y Modelación.</t>
  </si>
  <si>
    <t>Los profesionales de la Subdirección de Políticas y Planes Ambientales, cada vez que se requiera realizarán las verificaciones y validaciones de la información reportada por los diferentes actores, de acuerdo con la aplicación de los procedimientos con los que cuenta la SPPA, Además  para el caso de las de las políticas públicas ambientales, mediante la Guía para la formulación e implementación de políticas públicas del Distrito y guía para el seguimiento y evaluación del distrito, con el fin de contar con información completa y coherente que permita la elaboración y aprobación del documento CONPES D.C. En caso de encontrar información inconsistente reportada por los actores se realiza comunicación oficial donde se solicitará la verificación de la información reportada. 
Los profesionales responsables de las instancias de coordinación cada vez que se requiera  revisan, proyectan y gestionan la adopción de los reglamentos y lineamientos operativos para el funcionamiento y operatividad de las instancias de coordinación del sector ambiente, en las que participa la SDA o ejerce secretaria técnica, a fin de ser más efectivas, conforme al cronograma de la secretaria general, participando con incidencia en las mesas de trabajo convocadas, y publicando el reglamento interno, actos administrativos de creación, actas, informes, y los demás documentos que se requieran en la página web de la entidad, en cumplimiento de la Resolución No. 233 de 2018. En caso de encontrar información inconsistente se realiza comunicación oficial informado y solicitando su corrección al responsable de las instancias de coordinación</t>
  </si>
  <si>
    <t>Implementar paulatimante los controles del Anexo A de la Norma ISO27001 priorizados, de acuerdo con el grado de madurez de la entidad, los lineamientos dados por el MINTIC y Alta Consejería para las TIC, para el Subsistema de Seguridad de la Información SGSI.</t>
  </si>
  <si>
    <t>Adopción e implementación del gobierno y gestión de datos</t>
  </si>
  <si>
    <t>Devolver el acto al abogado quien tendrá que someter el tema al comité de contratación,</t>
  </si>
  <si>
    <t>Reportar  a la aseguradora para hacer la reposición del bien, o se solicita al responsable realizar la reposición.</t>
  </si>
  <si>
    <t>Gestión de información, de los proyectos de inversión, sin contar con los requisitos o atributos esenciales de confiabilidad, oportunidad,  calidad, veracidad, accesibilidad, relevancia, claridad, precisión y exactitud.</t>
  </si>
  <si>
    <t>Violación de la reserva legal de los procesos
disciplinarios para obtener un beneficio económico o beneficio al disciplinado.</t>
  </si>
  <si>
    <t>Posibilidad de que los estados financieros no reflejen la situación económica, social o ambiental de la SDA</t>
  </si>
  <si>
    <t>La Dirección de Gestión Corporativa realiza verificación al Plan de Capacitaciones, seguimiento trimestral al indicador de cumplimiento y  establece revisión periódica de los resultados arrojados por el indicador de capacitación.</t>
  </si>
  <si>
    <t xml:space="preserve"> 
Cada vez que el ciudadano ingresa a la SDA toma un turno digital, en el cual se monitorea la hora de llegada y el tramite y/o servicio requerido; en cada una de las trece terminales de la sede principal se visualiza el tiempo y la cantidad de ciudadanos en espera;  en caso de superar los 15 minutos máximos de espera establecidos de acuerdo con el modelo de servicio, el turno torna color naranja y el profesional de apoyo a la coordinación lo  prioriza para su llamado. Una vez finaliza la atención por parte de los servidores, los ciudadanos tienen a disposición un modulo de encuestas automatizado permanente en el horario de atención por la SDA y la Alcaldía con el fin de evaluar el nivel de percepción y satisfacción ciudadana. Las encuestas son tabuladas y graficadas automáticamente y el profesional de apoyo a la coordinación mensualmente descarga esta información de cada uno de los puntos de atención y lo remite al profesional administrativo para la consolidación del informe de percepción y satisfacción ciudadana el cual es revisado por la coordinación del grupo de Servicio al Ciudadano. </t>
  </si>
  <si>
    <t xml:space="preserve">
Cada vez que ingresa una PQRSF por cualquiera de los canales de atención los Servidores del grupo de Servicio a la Ciudadanía realizan la radicación correspondiente en el sistema Forest y automáticamente se direcciona al grupo de PQRSF y éste asigna la solicitud al proceso competente para dar el trámite correspondiente.  Semanalmente el grupo de PQRSF remite  una alerta preventiva e informativa vía correo electrónico con la información de las solicitudes pendientes por tramitar. La Subsecretaria General y de Control Disciplinario  presenta un informe mes vencido que muestra el porcentaje de cumplimiento junto con las desviaciones las cuales se presentan en el  Comité Institucional de Gestión y Desempeño sobre la gestión de las PQRSF. Adicionalmente, la Oficina de Control Interno presenta un informe semestral de la gestión realizada por los diferentes procesos de la Entidad, dando observaciones y recomendaciones pertinentes, las cuales son presentadas en el Comité Institucional de Coordinación de Control Interno. </t>
  </si>
  <si>
    <t>Divulgación y/o suministro de información privilegiada para beneficio particular o de un tercero</t>
  </si>
  <si>
    <t xml:space="preserve">
Cada vez que un ciudadano requiere asesoría en los diferentes canales de atención para acceder a los trámites o servicios de la Entidad, el servidor del grupo de Servicio a la Ciudadanía registra los datos en el formato de control de atención. En  caso  que el ciudadano solicite referencias de personas  naturales o jurídicas para realizar un trámite o servicio ante la Secretaria Distrital de Ambiente, el servidor registra la novedad en el campo de observaciones  del formato citado y se tratan los casos en la reunión de autoevaluación de la primera línea de defensa, los cuales quedan documentadas en actas. Adicionalmente si se detecta que el ciudadano conoce información que no ha sido notificada o entregada oficialmente se registra en el formato la novedad y se  informa a la Coordinación la cual hará un análisis previo y caso de ser pertinente remite un correo electrónico al jefe del área.</t>
  </si>
  <si>
    <t>Realizar capacitaciones de sensibilización con los funcionarios y contratistas en temas relacionados con privacidad de la información, ley de transparencia y anticorrupción.</t>
  </si>
  <si>
    <t>El profesional de la OAC responsable de elaborar un comunicado de prensa, un documento, una pieza audiovisual, gráfica o una campaña, revisa cada vez que se requiere el contenido, datos e información conjuntamente con la dependencia solicitante para la aprobación de su publicación en los canales de comunicación con los que cuenta la SDA (internos o externos), medios de comunicación, periodistas  y redes sociales. Si se generan documentos periodísticos o piezas con información errada, inmediatamente se corrige el error y se envían nuevamente a las dependencias para recibir un aprobado final para la difusión. La ejecución del control se realiza a través de registros documentales de soporte como correos electrónicos y plataformas de mensajería como WhatsApp y Hangouts (Gmail).</t>
  </si>
  <si>
    <r>
      <t xml:space="preserve">
SECRETARIA DISTRITAL DE AMBIENTE 
</t>
    </r>
    <r>
      <rPr>
        <b/>
        <sz val="16"/>
        <color theme="1"/>
        <rFont val="Arial"/>
        <family val="2"/>
      </rPr>
      <t>MAPA DE RIESGOS DE GESTIÓN Y DE CORRUPCIÓN 2020</t>
    </r>
  </si>
  <si>
    <t>Daño, pérdida o deterioro de la documentación en el archivo central y del archivo de gestión de la SDA</t>
  </si>
  <si>
    <t xml:space="preserve">Pérdida de procesos judiciales por falta de oportunidad en la atención de los mismos </t>
  </si>
  <si>
    <t xml:space="preserve">Prácticas inadecuadas en la aplicación de los lineamientos del Sistema Integrado de Gestión </t>
  </si>
  <si>
    <t>Malas prácticas en la aplicación de los lineamientos del Sistema Integrado de Gestión</t>
  </si>
  <si>
    <t>La SGCD a través del equipo SIG genera lineamientos o directrices sobre el Sistema de Gestión, cada vez que se requiera de acuerdo a modificaciones normativas, actualizaciones de proceso o políticas, de revisiones o seguimientos. Socializándolos a los enlaces SIG, responsables de los procesos y al Comité Institucional con el propósito de mantener actualizados los sistemas; serán avalados y aprobados mediante el aplicativo isolución de acuerdo al procedimiento establecido. Control que se llevara a cabo a cada uno de los procesos mediante seguimientos y solicitudes para su oportuna realización. Actas de reunión, actas de mesas de trabajo y el aplicativo Isolución serán la evidencia de la ejejcución del control.</t>
  </si>
  <si>
    <t>Mantener una comunicación permanente con los enlaces Sig y los responsables de los procesos para que conozcan los lineamientos establecidos por el equipo Sig de la SGCD y sean llevados a cabo de manera oportuna.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</si>
</sst>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Arial"/>
      <family val="2"/>
    </font>
    <font>
      <sz val="11"/>
      <color theme="1"/>
      <name val="Arial"/>
      <family val="2"/>
    </font>
    <font>
      <b/>
      <sz val="10"/>
      <color theme="1"/>
      <name val="Arial"/>
      <family val="2"/>
    </font>
    <font>
      <b/>
      <sz val="18"/>
      <color theme="1"/>
      <name val="Arial"/>
      <family val="2"/>
    </font>
    <font>
      <b/>
      <sz val="16"/>
      <color theme="1"/>
      <name val="Arial"/>
      <family val="2"/>
    </font>
    <font>
      <sz val="12"/>
      <color theme="1"/>
      <name val="Arial"/>
      <family val="2"/>
    </font>
    <font>
      <b/>
      <sz val="9"/>
      <color theme="1"/>
      <name val="Arial"/>
      <family val="2"/>
    </font>
    <font>
      <b/>
      <sz val="12"/>
      <color theme="1"/>
      <name val="Arial"/>
      <family val="2"/>
    </font>
    <font>
      <sz val="9"/>
      <color theme="1"/>
      <name val="Arial"/>
      <family val="2"/>
    </font>
    <font>
      <b/>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theme="7" tint="0.59999389629810485"/>
        <bgColor indexed="64"/>
      </patternFill>
    </fill>
  </fills>
  <borders count="36">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140">
    <xf numFmtId="0" fontId="0" fillId="0" borderId="0" xfId="0"/>
    <xf numFmtId="0" fontId="2" fillId="0" borderId="0" xfId="0" applyFont="1" applyFill="1"/>
    <xf numFmtId="0" fontId="2" fillId="0" borderId="0" xfId="0" applyFont="1" applyFill="1" applyBorder="1"/>
    <xf numFmtId="0" fontId="1" fillId="6" borderId="6"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3" fillId="6" borderId="3" xfId="0" quotePrefix="1" applyFont="1" applyFill="1" applyBorder="1" applyAlignment="1">
      <alignment horizontal="center" vertical="center" wrapText="1"/>
    </xf>
    <xf numFmtId="0" fontId="3" fillId="6" borderId="3" xfId="0" applyFont="1" applyFill="1" applyBorder="1" applyAlignment="1" applyProtection="1">
      <alignment horizontal="center" vertical="center" wrapText="1"/>
    </xf>
    <xf numFmtId="0" fontId="1" fillId="6" borderId="3" xfId="0" applyFont="1" applyFill="1" applyBorder="1" applyAlignment="1">
      <alignment horizontal="center" vertical="top" wrapText="1"/>
    </xf>
    <xf numFmtId="49" fontId="3" fillId="6" borderId="17" xfId="0" applyNumberFormat="1" applyFont="1" applyFill="1" applyBorder="1" applyAlignment="1" applyProtection="1">
      <alignment horizontal="center" vertical="center" wrapText="1"/>
    </xf>
    <xf numFmtId="0" fontId="1" fillId="5"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6" borderId="3" xfId="0" applyFont="1" applyFill="1" applyBorder="1" applyAlignment="1">
      <alignment horizontal="justify" vertical="center" wrapText="1"/>
    </xf>
    <xf numFmtId="49" fontId="3" fillId="6" borderId="17" xfId="0" applyNumberFormat="1"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6" xfId="0" quotePrefix="1" applyFont="1" applyFill="1" applyBorder="1" applyAlignment="1">
      <alignment horizontal="center" vertical="center" wrapText="1"/>
    </xf>
    <xf numFmtId="0" fontId="3" fillId="6" borderId="6" xfId="0" applyFont="1" applyFill="1" applyBorder="1" applyAlignment="1" applyProtection="1">
      <alignment horizontal="center" vertical="center" wrapText="1"/>
    </xf>
    <xf numFmtId="49" fontId="3" fillId="6" borderId="16" xfId="0" applyNumberFormat="1"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5" xfId="0" applyFont="1" applyFill="1" applyBorder="1" applyAlignment="1" applyProtection="1">
      <alignment horizontal="center" vertical="center" wrapText="1"/>
    </xf>
    <xf numFmtId="49" fontId="3" fillId="5" borderId="18" xfId="0" applyNumberFormat="1" applyFont="1" applyFill="1" applyBorder="1" applyAlignment="1">
      <alignment horizontal="center" vertical="center" wrapText="1"/>
    </xf>
    <xf numFmtId="0" fontId="1" fillId="6" borderId="6" xfId="0" applyFont="1" applyFill="1" applyBorder="1" applyAlignment="1">
      <alignment horizontal="center" vertical="top" wrapText="1"/>
    </xf>
    <xf numFmtId="49" fontId="3" fillId="6" borderId="16" xfId="0" applyNumberFormat="1" applyFont="1" applyFill="1" applyBorder="1" applyAlignment="1" applyProtection="1">
      <alignment horizontal="center" vertical="center" wrapText="1"/>
    </xf>
    <xf numFmtId="0" fontId="1" fillId="5" borderId="5" xfId="0" applyFont="1" applyFill="1" applyBorder="1" applyAlignment="1">
      <alignment horizontal="center" vertical="top" wrapText="1"/>
    </xf>
    <xf numFmtId="0" fontId="4" fillId="0" borderId="0" xfId="0" applyFont="1" applyFill="1" applyBorder="1" applyAlignment="1">
      <alignment vertical="center" wrapText="1"/>
    </xf>
    <xf numFmtId="0" fontId="6" fillId="0" borderId="0" xfId="0" applyFont="1" applyFill="1" applyBorder="1"/>
    <xf numFmtId="0" fontId="6" fillId="2" borderId="0" xfId="0" applyFont="1" applyFill="1"/>
    <xf numFmtId="0" fontId="6" fillId="3" borderId="0" xfId="0" applyFont="1" applyFill="1" applyBorder="1"/>
    <xf numFmtId="0" fontId="6" fillId="3" borderId="0" xfId="0" applyFont="1" applyFill="1"/>
    <xf numFmtId="0" fontId="7" fillId="3" borderId="2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 fillId="6" borderId="6" xfId="0" applyFont="1" applyFill="1" applyBorder="1" applyAlignment="1">
      <alignment horizontal="center" vertical="center"/>
    </xf>
    <xf numFmtId="0" fontId="3" fillId="6" borderId="6" xfId="0" applyFont="1" applyFill="1" applyBorder="1" applyAlignment="1">
      <alignment horizontal="center" vertical="center" wrapText="1"/>
    </xf>
    <xf numFmtId="0" fontId="1" fillId="6" borderId="6" xfId="0" applyFont="1" applyFill="1" applyBorder="1" applyAlignment="1" applyProtection="1">
      <alignment horizontal="center" vertical="center"/>
      <protection locked="0"/>
    </xf>
    <xf numFmtId="0" fontId="6" fillId="6" borderId="0" xfId="0" applyFont="1" applyFill="1" applyBorder="1"/>
    <xf numFmtId="0" fontId="6" fillId="6" borderId="0" xfId="0" applyFont="1" applyFill="1"/>
    <xf numFmtId="0" fontId="1" fillId="6" borderId="3" xfId="0" applyFont="1" applyFill="1" applyBorder="1" applyAlignment="1">
      <alignment horizontal="center" vertical="center"/>
    </xf>
    <xf numFmtId="0" fontId="3" fillId="6" borderId="3" xfId="0" applyFont="1" applyFill="1" applyBorder="1" applyAlignment="1">
      <alignment horizontal="center" vertical="center" wrapText="1"/>
    </xf>
    <xf numFmtId="0" fontId="1" fillId="6" borderId="3" xfId="0" applyFont="1" applyFill="1" applyBorder="1" applyAlignment="1" applyProtection="1">
      <alignment horizontal="center" vertical="center"/>
      <protection locked="0"/>
    </xf>
    <xf numFmtId="0" fontId="1" fillId="5" borderId="5" xfId="0" applyFont="1" applyFill="1" applyBorder="1" applyAlignment="1">
      <alignment horizontal="center" vertical="center"/>
    </xf>
    <xf numFmtId="0" fontId="1" fillId="5" borderId="5" xfId="0" applyFont="1" applyFill="1" applyBorder="1" applyAlignment="1" applyProtection="1">
      <alignment horizontal="center" vertical="center"/>
      <protection locked="0"/>
    </xf>
    <xf numFmtId="49" fontId="3" fillId="5" borderId="18" xfId="0" applyNumberFormat="1" applyFont="1" applyFill="1" applyBorder="1" applyAlignment="1" applyProtection="1">
      <alignment horizontal="center" vertical="center" wrapText="1"/>
    </xf>
    <xf numFmtId="0" fontId="6" fillId="5" borderId="0" xfId="0" applyFont="1" applyFill="1" applyBorder="1"/>
    <xf numFmtId="0" fontId="6" fillId="5" borderId="0" xfId="0" applyFont="1" applyFill="1"/>
    <xf numFmtId="0" fontId="6" fillId="4" borderId="0" xfId="0" applyFont="1" applyFill="1"/>
    <xf numFmtId="0" fontId="1" fillId="6" borderId="6" xfId="0" quotePrefix="1" applyFont="1" applyFill="1" applyBorder="1" applyAlignment="1">
      <alignment horizontal="center" vertical="center" wrapText="1"/>
    </xf>
    <xf numFmtId="0" fontId="1" fillId="5" borderId="5" xfId="0" applyFont="1" applyFill="1" applyBorder="1" applyAlignment="1">
      <alignment vertical="center" wrapText="1"/>
    </xf>
    <xf numFmtId="0" fontId="3" fillId="6" borderId="1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3" xfId="0" applyFont="1" applyFill="1" applyBorder="1" applyAlignment="1">
      <alignment vertical="center" wrapText="1"/>
    </xf>
    <xf numFmtId="0" fontId="3" fillId="6" borderId="13" xfId="0" quotePrefix="1" applyFont="1" applyFill="1" applyBorder="1" applyAlignment="1">
      <alignment horizontal="center" vertical="center" wrapText="1"/>
    </xf>
    <xf numFmtId="0" fontId="3" fillId="6" borderId="13" xfId="0" applyFont="1" applyFill="1" applyBorder="1" applyAlignment="1" applyProtection="1">
      <alignment horizontal="center" vertical="center" wrapText="1"/>
    </xf>
    <xf numFmtId="0" fontId="1" fillId="6" borderId="13" xfId="0" applyFont="1" applyFill="1" applyBorder="1" applyAlignment="1">
      <alignment horizontal="center" vertical="center"/>
    </xf>
    <xf numFmtId="49" fontId="3" fillId="6" borderId="25" xfId="0" applyNumberFormat="1" applyFont="1" applyFill="1" applyBorder="1" applyAlignment="1" applyProtection="1">
      <alignment horizontal="center" vertical="center" wrapText="1"/>
    </xf>
    <xf numFmtId="0" fontId="6" fillId="4" borderId="0" xfId="0" applyFont="1" applyFill="1" applyBorder="1"/>
    <xf numFmtId="0" fontId="3" fillId="6" borderId="2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3" fillId="6" borderId="5" xfId="0" quotePrefix="1" applyFont="1" applyFill="1" applyBorder="1" applyAlignment="1">
      <alignment horizontal="center" vertical="center" wrapText="1"/>
    </xf>
    <xf numFmtId="0" fontId="3" fillId="6" borderId="5" xfId="0" applyFont="1" applyFill="1" applyBorder="1" applyAlignment="1" applyProtection="1">
      <alignment horizontal="center" vertical="center" wrapText="1"/>
    </xf>
    <xf numFmtId="49" fontId="3" fillId="6" borderId="18" xfId="0" applyNumberFormat="1" applyFont="1" applyFill="1" applyBorder="1" applyAlignment="1" applyProtection="1">
      <alignment horizontal="center" vertical="center" wrapText="1"/>
    </xf>
    <xf numFmtId="0" fontId="9" fillId="6" borderId="3" xfId="0" applyFont="1" applyFill="1" applyBorder="1" applyAlignment="1">
      <alignment horizontal="center" vertical="center" wrapText="1"/>
    </xf>
    <xf numFmtId="0" fontId="1" fillId="6" borderId="6" xfId="0" applyFont="1" applyFill="1" applyBorder="1" applyAlignment="1" applyProtection="1">
      <alignment vertical="center" wrapText="1"/>
      <protection locked="0"/>
    </xf>
    <xf numFmtId="0" fontId="1" fillId="6" borderId="6" xfId="0" applyFont="1" applyFill="1" applyBorder="1" applyAlignment="1" applyProtection="1">
      <alignment horizontal="center" vertical="center" wrapText="1"/>
      <protection locked="0"/>
    </xf>
    <xf numFmtId="0" fontId="1" fillId="6" borderId="3" xfId="0" applyFont="1" applyFill="1" applyBorder="1" applyAlignment="1" applyProtection="1">
      <alignment vertical="center" wrapText="1"/>
      <protection locked="0"/>
    </xf>
    <xf numFmtId="0" fontId="1" fillId="6" borderId="3" xfId="0" applyFont="1" applyFill="1" applyBorder="1" applyAlignment="1" applyProtection="1">
      <alignment horizontal="center" vertical="center" wrapText="1"/>
      <protection locked="0"/>
    </xf>
    <xf numFmtId="0" fontId="1" fillId="5" borderId="5" xfId="0" applyFont="1" applyFill="1" applyBorder="1" applyAlignment="1" applyProtection="1">
      <alignment vertical="center" wrapText="1"/>
      <protection locked="0"/>
    </xf>
    <xf numFmtId="0" fontId="1" fillId="5" borderId="5"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xf>
    <xf numFmtId="0" fontId="6" fillId="6" borderId="6" xfId="0" applyFont="1" applyFill="1" applyBorder="1" applyAlignment="1">
      <alignment horizontal="center" vertical="center"/>
    </xf>
    <xf numFmtId="0" fontId="10" fillId="6" borderId="16" xfId="0" applyFont="1" applyFill="1" applyBorder="1" applyAlignment="1">
      <alignment horizontal="center" vertical="center" wrapText="1"/>
    </xf>
    <xf numFmtId="0" fontId="3" fillId="5" borderId="3" xfId="0" applyFont="1" applyFill="1" applyBorder="1" applyAlignment="1" applyProtection="1">
      <alignment horizontal="center" vertical="center" wrapText="1"/>
    </xf>
    <xf numFmtId="0" fontId="10" fillId="5" borderId="17" xfId="0" applyFont="1" applyFill="1" applyBorder="1" applyAlignment="1">
      <alignment horizontal="center" vertical="center" wrapText="1"/>
    </xf>
    <xf numFmtId="0" fontId="8" fillId="2" borderId="0" xfId="0" applyFont="1" applyFill="1" applyAlignment="1">
      <alignment horizontal="center"/>
    </xf>
    <xf numFmtId="0" fontId="8" fillId="2" borderId="0" xfId="0" applyFont="1" applyFill="1"/>
    <xf numFmtId="0" fontId="6" fillId="2" borderId="0" xfId="0" applyFont="1" applyFill="1" applyAlignment="1">
      <alignment horizontal="center"/>
    </xf>
    <xf numFmtId="0" fontId="6" fillId="2" borderId="0" xfId="0" applyFont="1" applyFill="1" applyAlignment="1">
      <alignment wrapText="1"/>
    </xf>
    <xf numFmtId="0" fontId="8" fillId="2" borderId="0" xfId="0" applyFont="1" applyFill="1" applyAlignment="1">
      <alignment wrapText="1"/>
    </xf>
    <xf numFmtId="0" fontId="3" fillId="5" borderId="5" xfId="0" quotePrefix="1" applyFont="1" applyFill="1" applyBorder="1" applyAlignment="1">
      <alignment horizontal="center" vertical="center" wrapText="1"/>
    </xf>
    <xf numFmtId="0" fontId="1" fillId="6" borderId="29" xfId="0" applyFont="1" applyFill="1" applyBorder="1" applyAlignment="1">
      <alignment horizontal="center" vertical="center"/>
    </xf>
    <xf numFmtId="0" fontId="1" fillId="6" borderId="29" xfId="0" applyFont="1" applyFill="1" applyBorder="1" applyAlignment="1">
      <alignment horizontal="center" vertical="center" wrapText="1"/>
    </xf>
    <xf numFmtId="0" fontId="3" fillId="6" borderId="32" xfId="0" applyFont="1" applyFill="1" applyBorder="1" applyAlignment="1">
      <alignment vertical="center" wrapText="1"/>
    </xf>
    <xf numFmtId="0" fontId="3" fillId="6" borderId="22" xfId="0" applyFont="1" applyFill="1" applyBorder="1" applyAlignment="1">
      <alignment vertical="center" wrapText="1"/>
    </xf>
    <xf numFmtId="0" fontId="3" fillId="5" borderId="2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6"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3" xfId="0" applyFont="1" applyFill="1" applyBorder="1" applyAlignment="1">
      <alignment horizontal="center" vertical="center"/>
    </xf>
    <xf numFmtId="0" fontId="2" fillId="5" borderId="5"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3" xfId="0" applyFont="1" applyFill="1" applyBorder="1" applyAlignment="1">
      <alignment horizontal="justify" vertical="center"/>
    </xf>
    <xf numFmtId="0" fontId="4" fillId="0" borderId="15" xfId="0" applyFont="1" applyFill="1" applyBorder="1" applyAlignment="1">
      <alignment horizontal="center" wrapText="1"/>
    </xf>
    <xf numFmtId="0" fontId="4" fillId="0" borderId="9" xfId="0" applyFont="1" applyFill="1" applyBorder="1" applyAlignment="1">
      <alignment horizontal="center" wrapText="1"/>
    </xf>
    <xf numFmtId="0" fontId="4" fillId="0" borderId="14" xfId="0" applyFont="1" applyFill="1" applyBorder="1" applyAlignment="1">
      <alignment horizontal="center" wrapText="1"/>
    </xf>
    <xf numFmtId="0" fontId="3" fillId="3" borderId="12"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2" xfId="0" applyFont="1" applyFill="1" applyBorder="1" applyAlignment="1" applyProtection="1">
      <alignment horizontal="center" vertical="center" wrapText="1"/>
    </xf>
    <xf numFmtId="0" fontId="3" fillId="3" borderId="28"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6" fillId="4" borderId="24"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9" xfId="0" applyFont="1" applyFill="1" applyBorder="1" applyAlignment="1">
      <alignment horizontal="center" vertical="center"/>
    </xf>
    <xf numFmtId="0" fontId="8" fillId="4" borderId="24" xfId="0" applyFont="1" applyFill="1" applyBorder="1" applyAlignment="1">
      <alignment horizontal="center"/>
    </xf>
    <xf numFmtId="0" fontId="8" fillId="4" borderId="0" xfId="0" applyFont="1" applyFill="1" applyBorder="1" applyAlignment="1">
      <alignment horizontal="center"/>
    </xf>
    <xf numFmtId="0" fontId="8" fillId="4" borderId="19" xfId="0" applyFont="1" applyFill="1" applyBorder="1" applyAlignment="1">
      <alignment horizontal="center"/>
    </xf>
    <xf numFmtId="0" fontId="6" fillId="4" borderId="24" xfId="0" applyFont="1" applyFill="1" applyBorder="1" applyAlignment="1">
      <alignment horizontal="center"/>
    </xf>
    <xf numFmtId="0" fontId="6" fillId="4" borderId="0" xfId="0" applyFont="1" applyFill="1" applyBorder="1" applyAlignment="1">
      <alignment horizontal="center"/>
    </xf>
    <xf numFmtId="0" fontId="6" fillId="4" borderId="19" xfId="0" applyFont="1" applyFill="1" applyBorder="1" applyAlignment="1">
      <alignment horizontal="center"/>
    </xf>
    <xf numFmtId="0" fontId="6" fillId="4" borderId="27"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3" fillId="3" borderId="1"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8" fillId="4" borderId="2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9" xfId="0" applyFont="1" applyFill="1" applyBorder="1" applyAlignment="1">
      <alignment horizontal="center" vertical="center" wrapText="1"/>
    </xf>
  </cellXfs>
  <cellStyles count="1">
    <cellStyle name="Normal" xfId="0" builtinId="0"/>
  </cellStyles>
  <dxfs count="660">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675417</xdr:colOff>
      <xdr:row>0</xdr:row>
      <xdr:rowOff>74706</xdr:rowOff>
    </xdr:from>
    <xdr:to>
      <xdr:col>3</xdr:col>
      <xdr:colOff>458065</xdr:colOff>
      <xdr:row>0</xdr:row>
      <xdr:rowOff>1119799</xdr:rowOff>
    </xdr:to>
    <xdr:pic>
      <xdr:nvPicPr>
        <xdr:cNvPr id="2" name="Imagen 1">
          <a:extLst>
            <a:ext uri="{FF2B5EF4-FFF2-40B4-BE49-F238E27FC236}">
              <a16:creationId xmlns:a16="http://schemas.microsoft.com/office/drawing/2014/main" id="{D543C86B-75CB-48D7-82B7-C5F94E5956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17" y="280147"/>
          <a:ext cx="2621472" cy="1045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Users\carolina.bernal\Desktop\RIESGOS%202019\MATRIZ%20CONSOLIDADA-RIESGOS%20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Users\carolina.bernal\Downloads\RIESGOS%20PROCESO%20GESTION%20FINANCIERA%20CON%20SEGUIMIENTO%202&#176;%20TRIMESTRE%202019%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Users\carolina.bernal\Downloads\HERRAMIENTA%20DE%20RIESGOS%20GR%20FINANICEROS%20ENE-20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Users\carolina.bernal\Downloads\HERRAMIENTA%20DE%20RIESGOS%20SDA%20GTH%20REVISADO%2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C:\Users\carolina.bernal\Desktop\RIESGOS%202019\SEGUIMIENTOS%20RIESGOS\SEGUIMIENTO%202\MAPAS%20DE%20RIESGO\Herramienta%20de%20riesgos%20Evaluaci&#243;n%20Control%20y%20Seguimient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Users\carolina.bernal\Downloads\HERRAMIENTA%20DE%20RIESGOS%20ECS%2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Users\carolina.bernal\Desktop\RIESGOS%202019\SEGUIMIENTOS%20RIESGOS\SEGUIMIENTO%202\MAPAS%20DE%20RIESGO\Herramienta%20de%20riesgos%20Metrolog&#237;a%20Monitoreo%20y%20Modelaci&#243;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C:\Users\carolina.bernal\Desktop\RIESGOS%202019\SEGUIMIENTOS%20RIESGOS\SEGUIMIENTO%202\MAPAS%20DE%20RIESGO\RIESGOS%20SIG%202019-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C:\Users\carolina.bernal\Desktop\RIESGOS%202019\SERVICIO%20A%20LA%20CIUDADANI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C:\Users\carolina.bernal\Desktop\RIESGOS%202019\Riesgos%20COMUNICACIONES%202019%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Users\carolina.bernal\Downloads\sgto%20II-2019%20HERRAMIENTA%20DE%20RIESGOS%20proceso%20RECURSOS%20TECNOLOGICOS%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Users\carolina.bernal\Desktop\RIESGOS%202019\replica%20Riesgos%20GRIT%2005092018%20-%2017102018%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Users\carolina.bernal\Desktop\RIESGOS%202019\HERRAMIENTA%20DE%20RIESGOS%20GRF-SC%20REVISADO%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C:\Users\carolina.bernal\Desktop\RIESGOS%202019\VFDGA.2018.HERRAMIENTA%20DE%20RIESGOS%20GADR%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Users\carolina.bernal\Downloads\Riesgos%20PLANEACI&#211;N%20AMBIENTAL%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Users\carolina.bernal\Downloads\HERRAMIENTA%20DE%20RIESGOS%20GD%20REVISADO%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Users\carolina.bernal\Desktop\RIESGOS%202019\Riesgos%20Control%20y%20Mejora%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C:\Users\carolina.bernal\Downloads\HERRAMIENTA%20DE%20RIESGOS%20CID%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2">
          <cell r="J12" t="str">
            <v>Emisión de conceptos jurídicos basados en normativa desactualizada o no aplicable.</v>
          </cell>
        </row>
        <row r="14">
          <cell r="J14" t="str">
            <v xml:space="preserve">Posibilidad de que algún proceso judicial sea representado por un apoderado de la SDA que se encuentre incurso en un conflicto de interés. </v>
          </cell>
        </row>
      </sheetData>
      <sheetData sheetId="1" refreshError="1">
        <row r="12">
          <cell r="A12" t="str">
            <v>R1</v>
          </cell>
        </row>
        <row r="14">
          <cell r="A14" t="str">
            <v>R3</v>
          </cell>
        </row>
      </sheetData>
      <sheetData sheetId="2" refreshError="1">
        <row r="11">
          <cell r="C11">
            <v>2</v>
          </cell>
          <cell r="D11">
            <v>3</v>
          </cell>
          <cell r="I11" t="str">
            <v>REDUCIR EL RIESGO</v>
          </cell>
          <cell r="J11" t="str">
            <v>El enlace del Sistema Integrado de Gestión verifica el 5 % de los conceptos emitidos por parte de la DLA para definir si los mismos se encuentran acordes a la normatividad legal vigente (Trimestral)</v>
          </cell>
        </row>
        <row r="12">
          <cell r="C12">
            <v>3</v>
          </cell>
          <cell r="D12">
            <v>3</v>
          </cell>
          <cell r="I12" t="str">
            <v>REDUCIR EL RIESGO</v>
          </cell>
          <cell r="J12" t="str">
            <v xml:space="preserve">Trimestralmente el enlace del Sistema Integrado de Gestión realiza verificación del cumplimiento de los términos establecidos a los requerimientos judiciales, corroborando la información descrita en la base de datos. En caso de encontrar inconsistencia, se reporta al coordinador del Grupo de Procesos Judiciales. </v>
          </cell>
        </row>
        <row r="13">
          <cell r="C13">
            <v>1</v>
          </cell>
          <cell r="D13">
            <v>3</v>
          </cell>
          <cell r="I13" t="str">
            <v>REDUCIR EL RIESGO</v>
          </cell>
        </row>
      </sheetData>
      <sheetData sheetId="3" refreshError="1"/>
      <sheetData sheetId="4" refreshError="1"/>
      <sheetData sheetId="5" refreshError="1">
        <row r="11">
          <cell r="F11" t="str">
            <v>PROBABILIDAD</v>
          </cell>
          <cell r="J11">
            <v>85</v>
          </cell>
        </row>
        <row r="12">
          <cell r="F12" t="str">
            <v>PROBABILIDAD</v>
          </cell>
          <cell r="J12">
            <v>56.666666666666664</v>
          </cell>
        </row>
        <row r="13">
          <cell r="F13" t="str">
            <v>PROBABILIDAD</v>
          </cell>
          <cell r="J13">
            <v>56.666666666666664</v>
          </cell>
        </row>
      </sheetData>
      <sheetData sheetId="6" refreshError="1"/>
      <sheetData sheetId="7" refreshError="1"/>
      <sheetData sheetId="8" refreshError="1"/>
      <sheetData sheetId="9" refreshError="1">
        <row r="13">
          <cell r="D13">
            <v>2</v>
          </cell>
          <cell r="E13">
            <v>3</v>
          </cell>
        </row>
        <row r="14">
          <cell r="D14">
            <v>3</v>
          </cell>
          <cell r="E14">
            <v>3</v>
          </cell>
        </row>
        <row r="15">
          <cell r="D15">
            <v>1</v>
          </cell>
          <cell r="E15">
            <v>3</v>
          </cell>
        </row>
      </sheetData>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C13">
            <v>3</v>
          </cell>
          <cell r="D13">
            <v>3</v>
          </cell>
          <cell r="G13" t="str">
            <v>PROBABILIDAD</v>
          </cell>
          <cell r="H13">
            <v>3</v>
          </cell>
          <cell r="I13">
            <v>3</v>
          </cell>
          <cell r="J13">
            <v>36</v>
          </cell>
          <cell r="L13" t="str">
            <v>REDUCIR EL RIESGO</v>
          </cell>
        </row>
        <row r="14">
          <cell r="C14">
            <v>3</v>
          </cell>
          <cell r="G14" t="str">
            <v>PROBABILIDAD</v>
          </cell>
          <cell r="H14">
            <v>3</v>
          </cell>
        </row>
        <row r="15">
          <cell r="C15">
            <v>2</v>
          </cell>
          <cell r="D15">
            <v>3</v>
          </cell>
          <cell r="G15" t="str">
            <v>PROBABILIDAD</v>
          </cell>
          <cell r="H15">
            <v>2</v>
          </cell>
          <cell r="I15">
            <v>3</v>
          </cell>
          <cell r="J15">
            <v>24</v>
          </cell>
          <cell r="L15" t="str">
            <v>ASUMIR EL RIESGO</v>
          </cell>
        </row>
      </sheetData>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
          <cell r="A14" t="str">
            <v>R2</v>
          </cell>
        </row>
        <row r="15">
          <cell r="A15" t="str">
            <v>R3</v>
          </cell>
          <cell r="N15" t="str">
            <v>SUBDIRECCION FINANCIERA</v>
          </cell>
        </row>
      </sheetData>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row r="12">
          <cell r="A12" t="str">
            <v>R2</v>
          </cell>
          <cell r="B12" t="str">
            <v xml:space="preserve">Manipulación en la vinculación de personal 
</v>
          </cell>
          <cell r="C12">
            <v>1</v>
          </cell>
          <cell r="D12">
            <v>5</v>
          </cell>
        </row>
      </sheetData>
      <sheetData sheetId="3" refreshError="1"/>
      <sheetData sheetId="4" refreshError="1"/>
      <sheetData sheetId="5" refreshError="1"/>
      <sheetData sheetId="6" refreshError="1"/>
      <sheetData sheetId="7" refreshError="1"/>
      <sheetData sheetId="8" refreshError="1"/>
      <sheetData sheetId="9" refreshError="1">
        <row r="13">
          <cell r="A13" t="str">
            <v>R1</v>
          </cell>
          <cell r="B13" t="str">
            <v>Incumplimiento en la planeaciòn y ejecuciòn de la Evaluación del desempeño Laboral (EDL) por parte de los evaluadores y evaluados</v>
          </cell>
          <cell r="C13">
            <v>4</v>
          </cell>
          <cell r="D13">
            <v>3</v>
          </cell>
          <cell r="F13" t="str">
            <v xml:space="preserve">La Direcciòn de Gestión Corporativa informa a los evaluadores semestralmente y con 10 días de antelación a la fecha de cumplimiento sobre la obligación de efectuar la evaluación a los empleados de carrera administrativa. El profesional asignado realiza el seguimiento para verificar que las evaluaciones hayan sido realizadas y allegadas a la Direccón de Gestión Corporativa y en caso de detectar evaluaciones no efectuadas proyecta la comunicacción para la firma solicitando la realización de la evaluación".. </v>
          </cell>
          <cell r="G13" t="str">
            <v>PROBABILIDAD</v>
          </cell>
          <cell r="H13">
            <v>2</v>
          </cell>
          <cell r="I13">
            <v>3</v>
          </cell>
          <cell r="J13">
            <v>24</v>
          </cell>
          <cell r="L13" t="str">
            <v>REDUCIR EL RIESGO</v>
          </cell>
          <cell r="M13" t="str">
            <v>Realizar campañas de sensibilización Tema: Entregas oportunas de las EDL, asi como el diligenciamiento de los formatos y la importancia del cumplimiento en la entrega de la EDL.</v>
          </cell>
          <cell r="N13" t="str">
            <v>DIRECCION DE GESTION CORPORATIVA</v>
          </cell>
        </row>
      </sheetData>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E13" t="str">
            <v>ZONA RIESGO EXTREMA</v>
          </cell>
          <cell r="H13">
            <v>1</v>
          </cell>
          <cell r="I13">
            <v>4</v>
          </cell>
          <cell r="J13">
            <v>16</v>
          </cell>
          <cell r="L13" t="str">
            <v>EVITAR EL RIESGO</v>
          </cell>
        </row>
      </sheetData>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A13" t="str">
            <v>R1</v>
          </cell>
        </row>
        <row r="14">
          <cell r="D14">
            <v>4</v>
          </cell>
        </row>
      </sheetData>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C13">
            <v>2</v>
          </cell>
        </row>
        <row r="14">
          <cell r="C14">
            <v>1</v>
          </cell>
          <cell r="D14">
            <v>3</v>
          </cell>
          <cell r="G14" t="str">
            <v>IMPACTO</v>
          </cell>
          <cell r="H14">
            <v>1</v>
          </cell>
          <cell r="L14" t="str">
            <v>REDUCIR EL RIESGO</v>
          </cell>
        </row>
        <row r="15">
          <cell r="C15">
            <v>2</v>
          </cell>
          <cell r="D15">
            <v>3</v>
          </cell>
          <cell r="I15">
            <v>3</v>
          </cell>
          <cell r="L15" t="str">
            <v>REDUCIR EL RIESGO</v>
          </cell>
        </row>
      </sheetData>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C13">
            <v>2</v>
          </cell>
        </row>
        <row r="15">
          <cell r="L15" t="str">
            <v>REDUCIR EL RIESGO</v>
          </cell>
          <cell r="N15" t="str">
            <v>SUBSECRETARIA GENERAL Y DE CONTROL DISCIPLINARIO</v>
          </cell>
        </row>
      </sheetData>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C13">
            <v>5</v>
          </cell>
        </row>
        <row r="14">
          <cell r="C14">
            <v>4</v>
          </cell>
          <cell r="D14">
            <v>2</v>
          </cell>
          <cell r="G14" t="str">
            <v>PROBABILIDAD</v>
          </cell>
          <cell r="H14">
            <v>4</v>
          </cell>
          <cell r="I14">
            <v>2</v>
          </cell>
          <cell r="J14">
            <v>32</v>
          </cell>
          <cell r="L14" t="str">
            <v>EVITAR EL RIESGO</v>
          </cell>
          <cell r="N14" t="str">
            <v>SUBSECRETARIA GENERAL Y DE CONTROL DISCIPLINARIO</v>
          </cell>
        </row>
        <row r="15">
          <cell r="C15">
            <v>4</v>
          </cell>
          <cell r="D15">
            <v>3</v>
          </cell>
          <cell r="G15" t="str">
            <v>PROBABILIDAD</v>
          </cell>
          <cell r="H15">
            <v>4</v>
          </cell>
          <cell r="I15">
            <v>3</v>
          </cell>
          <cell r="J15">
            <v>48</v>
          </cell>
          <cell r="L15" t="str">
            <v>REDUCIR EL RIESGO</v>
          </cell>
          <cell r="N15" t="str">
            <v>SUBSECRETARIA GENERAL Y DE CONTROL DISCIPLINARIO</v>
          </cell>
        </row>
      </sheetData>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C13">
            <v>1</v>
          </cell>
          <cell r="D13">
            <v>3</v>
          </cell>
          <cell r="G13" t="str">
            <v>PROBABILIDAD</v>
          </cell>
          <cell r="H13">
            <v>1</v>
          </cell>
          <cell r="I13">
            <v>3</v>
          </cell>
          <cell r="J13">
            <v>12</v>
          </cell>
          <cell r="L13" t="str">
            <v>REDUCIR EL RIESGO</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C13">
            <v>5</v>
          </cell>
          <cell r="D13">
            <v>3</v>
          </cell>
          <cell r="G13" t="str">
            <v>PROBABILIDAD</v>
          </cell>
          <cell r="H13">
            <v>3</v>
          </cell>
          <cell r="I13">
            <v>3</v>
          </cell>
          <cell r="J13">
            <v>36</v>
          </cell>
          <cell r="L13" t="str">
            <v>REDUCIR EL RIESGO</v>
          </cell>
        </row>
        <row r="14">
          <cell r="C14">
            <v>4</v>
          </cell>
          <cell r="D14">
            <v>3</v>
          </cell>
          <cell r="G14" t="str">
            <v>PROBABILIDAD</v>
          </cell>
          <cell r="H14">
            <v>2</v>
          </cell>
          <cell r="I14">
            <v>3</v>
          </cell>
          <cell r="J14">
            <v>24</v>
          </cell>
          <cell r="L14" t="str">
            <v>REDUCIR EL RIESGO</v>
          </cell>
        </row>
        <row r="15">
          <cell r="C15">
            <v>4</v>
          </cell>
          <cell r="D15">
            <v>2</v>
          </cell>
          <cell r="G15" t="str">
            <v>IMPACTO</v>
          </cell>
          <cell r="H15">
            <v>4</v>
          </cell>
          <cell r="I15">
            <v>1</v>
          </cell>
          <cell r="J15">
            <v>16</v>
          </cell>
          <cell r="L15" t="str">
            <v>COMPARTIR O TRANSFERIR EL RIESGO</v>
          </cell>
        </row>
        <row r="16">
          <cell r="C16">
            <v>5</v>
          </cell>
          <cell r="D16">
            <v>4</v>
          </cell>
          <cell r="G16" t="str">
            <v>PROBABILIDAD</v>
          </cell>
          <cell r="H16">
            <v>4</v>
          </cell>
          <cell r="I16">
            <v>4</v>
          </cell>
          <cell r="J16">
            <v>64</v>
          </cell>
          <cell r="L16" t="str">
            <v>COMPARTIR O TRANSFERIR EL RIESGO</v>
          </cell>
        </row>
        <row r="17">
          <cell r="C17">
            <v>2</v>
          </cell>
          <cell r="D17">
            <v>3</v>
          </cell>
          <cell r="G17" t="str">
            <v>IMPACTO</v>
          </cell>
          <cell r="H17">
            <v>2</v>
          </cell>
          <cell r="I17">
            <v>1</v>
          </cell>
          <cell r="J17">
            <v>8</v>
          </cell>
          <cell r="L17" t="str">
            <v>REDUCIR EL RIESGO</v>
          </cell>
        </row>
        <row r="18">
          <cell r="C18">
            <v>4</v>
          </cell>
          <cell r="D18">
            <v>4</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C13">
            <v>5</v>
          </cell>
          <cell r="G13" t="str">
            <v>PROBABILIDAD</v>
          </cell>
          <cell r="H13">
            <v>3</v>
          </cell>
          <cell r="I13">
            <v>3</v>
          </cell>
          <cell r="J13">
            <v>36</v>
          </cell>
          <cell r="L13" t="str">
            <v>REDUCIR EL RIESGO</v>
          </cell>
        </row>
      </sheetData>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B13" t="str">
            <v xml:space="preserve">Adelantar un proceso contractual (licitación pública, concurso de méritos, selección abreviada o contratación directa diferente a la prestación de servicios profesionale sy de apoyo a la gestión) sin tener la aprobación correspondiente por parte del comité de contratación </v>
          </cell>
        </row>
        <row r="15">
          <cell r="B15" t="str">
            <v>Posibilidad de direccionar la Contratación y/o vinculación en favor de un tercero</v>
          </cell>
          <cell r="C15">
            <v>1</v>
          </cell>
          <cell r="D15">
            <v>4</v>
          </cell>
          <cell r="G15" t="str">
            <v>IMPACTO</v>
          </cell>
          <cell r="H15">
            <v>1</v>
          </cell>
          <cell r="I15">
            <v>2</v>
          </cell>
          <cell r="J15">
            <v>8</v>
          </cell>
          <cell r="L15" t="str">
            <v>EVITAR EL RIESGO</v>
          </cell>
          <cell r="M15" t="str">
            <v>Devolver a quien estructure el proceso para ajustar los criterios que no corresponada o limiten la participación</v>
          </cell>
        </row>
      </sheetData>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1">
          <cell r="E11">
            <v>0</v>
          </cell>
        </row>
        <row r="13">
          <cell r="C13">
            <v>5</v>
          </cell>
          <cell r="D13">
            <v>5</v>
          </cell>
          <cell r="L13" t="str">
            <v>REDUCIR EL RIESGO</v>
          </cell>
        </row>
        <row r="14">
          <cell r="L14" t="str">
            <v>REDUCIR EL RIESGO</v>
          </cell>
        </row>
      </sheetData>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C13">
            <v>2</v>
          </cell>
          <cell r="D13">
            <v>4</v>
          </cell>
          <cell r="G13" t="str">
            <v>PROBABILIDAD</v>
          </cell>
          <cell r="L13" t="str">
            <v>REDUCIR EL RIESGO</v>
          </cell>
        </row>
        <row r="14">
          <cell r="C14">
            <v>3</v>
          </cell>
          <cell r="D14">
            <v>3</v>
          </cell>
          <cell r="G14" t="str">
            <v>PROBABILIDAD</v>
          </cell>
          <cell r="L14" t="str">
            <v>REDUCIR EL RIESGO</v>
          </cell>
        </row>
        <row r="15">
          <cell r="C15">
            <v>3</v>
          </cell>
          <cell r="D15">
            <v>5</v>
          </cell>
          <cell r="G15" t="str">
            <v>PROBABILIDAD</v>
          </cell>
        </row>
      </sheetData>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row r="13">
          <cell r="G13" t="str">
            <v xml:space="preserve">Se realiza socializaciòn a los encargados de la custordia de los archivos cada vez que se tiene programada visitas o auditorias del Procedimiento 126PA06-PR03 consulta y préstamo de documentos donde se establecen lineamientos y controles para el préstamo de documentos.   El profesional del proceso de gestiòn documental de la Direciòn de Gestiòn Corporativa envia Reporte anual del inventario  documental del archivo de gestión de cada área.  
 </v>
          </cell>
        </row>
      </sheetData>
      <sheetData sheetId="6" refreshError="1"/>
      <sheetData sheetId="7" refreshError="1"/>
      <sheetData sheetId="8" refreshError="1"/>
      <sheetData sheetId="9" refreshError="1">
        <row r="15">
          <cell r="A15" t="str">
            <v>R3</v>
          </cell>
          <cell r="B15" t="str">
            <v>Alteración y perdida de la información en el Archivo de la SDA</v>
          </cell>
          <cell r="C15">
            <v>3</v>
          </cell>
          <cell r="D15">
            <v>4</v>
          </cell>
        </row>
      </sheetData>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B13" t="str">
            <v>Inoportunidad en la entrega de informes, alertas y recomendaciones para el mejoramiento de la gestión institucional</v>
          </cell>
          <cell r="C13">
            <v>5</v>
          </cell>
          <cell r="D13">
            <v>4</v>
          </cell>
          <cell r="F13" t="str">
            <v>Cada auditor al inicio de una auditoría proyecta la comunicación de notificación para la firma de la Jefe de Control Interno e incluye en ella la información requerida concediendo un plazo prudencial. Si la información no es allegada en el plazo concedido, o se presentan retrasos, desatención del proceso a auditor o solicitudes de aplazamiento, se realiza un ajuste al plan especifico de auditoria y se notifica nuevamente a la dependencia objeto de auditoria. . Cada auditor prepara el plan específico de auditoria el cual se somete a al revisión y aprobación de la Jefe de la oficina de Control Interno y se remite al área objeto de auditoria. A su vez, el plan se discute en la reunión de apertura y, de ser necesario, se ajusta cuando se requiere, notificándolo nuevamente y documentándolo en el aplicativo ISOLUCION.. Los auditores de la Oficina de Control Interno realizan visitas y se contactan con los enlaces de las diferentes  dependencias para reconocer el funcionamiento y operación de cada proceso. En caso de desconocimiento de aspectos institucionales, se consulta con los funcionarios de planta de la Oficina o en las reuniones de autocontrol</v>
          </cell>
          <cell r="G13" t="str">
            <v>PROBABILIDAD</v>
          </cell>
          <cell r="H13">
            <v>3</v>
          </cell>
          <cell r="I13">
            <v>4</v>
          </cell>
          <cell r="J13">
            <v>48</v>
          </cell>
          <cell r="L13" t="str">
            <v>REDUCIR EL RIESGO</v>
          </cell>
          <cell r="M13" t="str">
            <v>Realizar capacitaciones en la aplicación de los procedimientos de auditoria</v>
          </cell>
          <cell r="N13" t="str">
            <v>OFICINA DE CONTROL INTERNO</v>
          </cell>
        </row>
        <row r="14">
          <cell r="C14">
            <v>3</v>
          </cell>
          <cell r="D14">
            <v>5</v>
          </cell>
          <cell r="F14" t="str">
            <v>Cada informe preliminar de auditoría es revisado conjuntamente entre el auditor y la jefe de Control Interno discutiendo los ajustes o cambios cuando hay lugar a ello antes de la remisión al área auditada. Una vez oficiializado el área auditada puede ejercer el derecho de la contradicción y defensa dentro del plazo establecido y luego de recibidas las observaciones con los respectivos soportes, el informe se somete nuevamente a la evaluación y se remite el documento definitivo, cuyos cambios quedan documentados en la reunión de cierre y en comunicación oficial interna radicada.</v>
          </cell>
          <cell r="G14" t="str">
            <v>PROBABILIDAD</v>
          </cell>
          <cell r="H14">
            <v>1</v>
          </cell>
          <cell r="I14">
            <v>5</v>
          </cell>
          <cell r="J14">
            <v>20</v>
          </cell>
          <cell r="L14" t="str">
            <v>EVITAR EL RIESGO</v>
          </cell>
          <cell r="M14" t="str">
            <v>Realizar revisiones de informes preliminares por otro auditor</v>
          </cell>
          <cell r="N14" t="str">
            <v>OFICINA DE CONTROL INTERNO</v>
          </cell>
        </row>
      </sheetData>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B13" t="str">
            <v xml:space="preserve"> Violación al Debido Proceso</v>
          </cell>
          <cell r="C13">
            <v>2</v>
          </cell>
          <cell r="D13">
            <v>2</v>
          </cell>
          <cell r="G13" t="str">
            <v>PROBABILIDAD</v>
          </cell>
          <cell r="H13">
            <v>1</v>
          </cell>
          <cell r="I13">
            <v>2</v>
          </cell>
          <cell r="J13">
            <v>8</v>
          </cell>
          <cell r="L13" t="str">
            <v>REDUCIR EL RIESGO</v>
          </cell>
          <cell r="M13" t="str">
            <v xml:space="preserve">el segumiento mensual a la base de datos </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65"/>
  <sheetViews>
    <sheetView tabSelected="1" zoomScale="73" zoomScaleNormal="73" workbookViewId="0">
      <pane ySplit="2760" activePane="bottomLeft"/>
      <selection sqref="A1:P1"/>
      <selection pane="bottomLeft" activeCell="H37" sqref="H37"/>
    </sheetView>
  </sheetViews>
  <sheetFormatPr baseColWidth="10" defaultRowHeight="15.75" x14ac:dyDescent="0.25"/>
  <cols>
    <col min="1" max="1" width="24.28515625" style="74" customWidth="1"/>
    <col min="2" max="2" width="12.140625" style="27" hidden="1" customWidth="1"/>
    <col min="3" max="3" width="18.5703125" style="27" customWidth="1"/>
    <col min="4" max="4" width="19.42578125" style="75" customWidth="1"/>
    <col min="5" max="5" width="16.5703125" style="76" customWidth="1"/>
    <col min="6" max="6" width="10.7109375" style="27" customWidth="1"/>
    <col min="7" max="7" width="16.7109375" style="27" customWidth="1"/>
    <col min="8" max="8" width="74.7109375" style="27" customWidth="1"/>
    <col min="9" max="9" width="16.7109375" style="27" customWidth="1"/>
    <col min="10" max="10" width="17" style="27" customWidth="1"/>
    <col min="11" max="11" width="11" style="27" customWidth="1"/>
    <col min="12" max="12" width="10.42578125" style="27" customWidth="1"/>
    <col min="13" max="13" width="17.140625" style="27" customWidth="1"/>
    <col min="14" max="14" width="13.42578125" style="77" customWidth="1"/>
    <col min="15" max="15" width="49.42578125" style="77" customWidth="1"/>
    <col min="16" max="16" width="25" style="78" customWidth="1"/>
    <col min="17" max="65" width="11.42578125" style="26"/>
    <col min="66" max="16384" width="11.42578125" style="27"/>
  </cols>
  <sheetData>
    <row r="1" spans="1:65" s="1" customFormat="1" ht="96" customHeight="1" thickBot="1" x14ac:dyDescent="0.4">
      <c r="A1" s="99" t="s">
        <v>177</v>
      </c>
      <c r="B1" s="100"/>
      <c r="C1" s="100"/>
      <c r="D1" s="100"/>
      <c r="E1" s="100"/>
      <c r="F1" s="100"/>
      <c r="G1" s="100"/>
      <c r="H1" s="100"/>
      <c r="I1" s="100"/>
      <c r="J1" s="100"/>
      <c r="K1" s="100"/>
      <c r="L1" s="100"/>
      <c r="M1" s="100"/>
      <c r="N1" s="100"/>
      <c r="O1" s="100"/>
      <c r="P1" s="101"/>
      <c r="Q1" s="25"/>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9" customFormat="1" ht="19.5" customHeight="1" thickBot="1" x14ac:dyDescent="0.25">
      <c r="A2" s="108" t="s">
        <v>109</v>
      </c>
      <c r="B2" s="110" t="s">
        <v>0</v>
      </c>
      <c r="C2" s="112" t="s">
        <v>1</v>
      </c>
      <c r="D2" s="129" t="s">
        <v>82</v>
      </c>
      <c r="E2" s="114" t="s">
        <v>2</v>
      </c>
      <c r="F2" s="115"/>
      <c r="G2" s="102" t="s">
        <v>9</v>
      </c>
      <c r="H2" s="104" t="s">
        <v>10</v>
      </c>
      <c r="I2" s="102" t="s">
        <v>11</v>
      </c>
      <c r="J2" s="114" t="s">
        <v>3</v>
      </c>
      <c r="K2" s="116"/>
      <c r="L2" s="115"/>
      <c r="M2" s="102" t="s">
        <v>4</v>
      </c>
      <c r="N2" s="104" t="s">
        <v>5</v>
      </c>
      <c r="O2" s="102" t="s">
        <v>6</v>
      </c>
      <c r="P2" s="106" t="s">
        <v>7</v>
      </c>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8"/>
      <c r="BM2" s="28"/>
    </row>
    <row r="3" spans="1:65" s="29" customFormat="1" ht="58.5" customHeight="1" thickBot="1" x14ac:dyDescent="0.25">
      <c r="A3" s="109"/>
      <c r="B3" s="111"/>
      <c r="C3" s="113"/>
      <c r="D3" s="130"/>
      <c r="E3" s="30" t="s">
        <v>111</v>
      </c>
      <c r="F3" s="31" t="s">
        <v>8</v>
      </c>
      <c r="G3" s="103"/>
      <c r="H3" s="105"/>
      <c r="I3" s="103"/>
      <c r="J3" s="31" t="s">
        <v>12</v>
      </c>
      <c r="K3" s="32" t="s">
        <v>13</v>
      </c>
      <c r="L3" s="31" t="s">
        <v>14</v>
      </c>
      <c r="M3" s="103"/>
      <c r="N3" s="105"/>
      <c r="O3" s="103"/>
      <c r="P3" s="107"/>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8"/>
      <c r="BM3" s="28"/>
    </row>
    <row r="4" spans="1:65" s="37" customFormat="1" ht="100.5" customHeight="1" x14ac:dyDescent="0.2">
      <c r="A4" s="82" t="s">
        <v>83</v>
      </c>
      <c r="B4" s="80" t="str">
        <f>[1]IDENTIFICACIÓN!A12</f>
        <v>R1</v>
      </c>
      <c r="C4" s="81" t="str">
        <f>'[1]CONTEXTO ESTRATEGICO'!J12</f>
        <v>Emisión de conceptos jurídicos basados en normativa desactualizada o no aplicable.</v>
      </c>
      <c r="D4" s="34" t="s">
        <v>158</v>
      </c>
      <c r="E4" s="92">
        <f>[1]ANALISIS!C11</f>
        <v>2</v>
      </c>
      <c r="F4" s="92">
        <f>[1]ANALISIS!D11</f>
        <v>3</v>
      </c>
      <c r="G4" s="15" t="s">
        <v>84</v>
      </c>
      <c r="H4" s="3" t="s">
        <v>110</v>
      </c>
      <c r="I4" s="35" t="str">
        <f>'[1]VALORACIÓN DEL RIESGO'!F11</f>
        <v>PROBABILIDAD</v>
      </c>
      <c r="J4" s="92">
        <f>IF(C4="",0,(IF('[1]VALORACIÓN DEL RIESGO'!J11&lt;50,'[1]MAPA DE RIESGO'!D13,(IF(AND('[1]VALORACIÓN DEL RIESGO'!J11&gt;=51,I4="IMPACTO"),E4,(IF(AND('[1]VALORACIÓN DEL RIESGO'!J11&gt;=51,'[1]VALORACIÓN DEL RIESGO'!J11&lt;=75,I4="PROBABILIDAD"),(IF(E4-1&lt;=0,1,E4-1)),(IF(AND('[1]VALORACIÓN DEL RIESGO'!J11&gt;=76,'[1]VALORACIÓN DEL RIESGO'!J11&lt;=100,I4="PROBABILIDAD"),(IF(E4-2&lt;=0,1,E4-2)))))))))))</f>
        <v>1</v>
      </c>
      <c r="K4" s="92">
        <f>IF(C4="",0,(IF('[1]VALORACIÓN DEL RIESGO'!J11&lt;50,'[1]MAPA DE RIESGO'!E13,(IF(AND('[1]VALORACIÓN DEL RIESGO'!J11&gt;=51,I4="PROBABILIDAD"),F4,(IF(AND('[1]VALORACIÓN DEL RIESGO'!J11&gt;=51,'[1]VALORACIÓN DEL RIESGO'!J11&lt;=75,I4="IMPACTO"),(IF(F4-1&lt;=0,1,F4-1)),(IF(AND('[1]VALORACIÓN DEL RIESGO'!J11&gt;=76,'[1]VALORACIÓN DEL RIESGO'!J11&lt;=100,I4="IMPACTO"),(IF(F4-2&lt;=0,1,F4-2)))))))))))</f>
        <v>3</v>
      </c>
      <c r="L4" s="92">
        <f>(J4*K4)*4</f>
        <v>12</v>
      </c>
      <c r="M4" s="15" t="s">
        <v>84</v>
      </c>
      <c r="N4" s="3" t="str">
        <f>[1]ANALISIS!I11</f>
        <v>REDUCIR EL RIESGO</v>
      </c>
      <c r="O4" s="90" t="str">
        <f>[1]ANALISIS!J11</f>
        <v>El enlace del Sistema Integrado de Gestión verifica el 5 % de los conceptos emitidos por parte de la DLA para definir si los mismos se encuentran acordes a la normatividad legal vigente (Trimestral)</v>
      </c>
      <c r="P4" s="23" t="s">
        <v>16</v>
      </c>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36"/>
      <c r="BM4" s="36"/>
    </row>
    <row r="5" spans="1:65" s="37" customFormat="1" ht="133.5" customHeight="1" x14ac:dyDescent="0.2">
      <c r="A5" s="83" t="s">
        <v>83</v>
      </c>
      <c r="B5" s="39" t="s">
        <v>179</v>
      </c>
      <c r="C5" s="4" t="s">
        <v>179</v>
      </c>
      <c r="D5" s="39" t="s">
        <v>158</v>
      </c>
      <c r="E5" s="95">
        <f>[1]ANALISIS!C12</f>
        <v>3</v>
      </c>
      <c r="F5" s="95">
        <f>[1]ANALISIS!D12</f>
        <v>3</v>
      </c>
      <c r="G5" s="6" t="s">
        <v>89</v>
      </c>
      <c r="H5" s="4" t="s">
        <v>81</v>
      </c>
      <c r="I5" s="40" t="str">
        <f>'[1]VALORACIÓN DEL RIESGO'!F12</f>
        <v>PROBABILIDAD</v>
      </c>
      <c r="J5" s="95">
        <f>IF(C5="",0,(IF('[1]VALORACIÓN DEL RIESGO'!J12&lt;50,'[1]MAPA DE RIESGO'!D14,(IF(AND('[1]VALORACIÓN DEL RIESGO'!J12&gt;=51,I5="IMPACTO"),E5,(IF(AND('[1]VALORACIÓN DEL RIESGO'!J12&gt;=51,'[1]VALORACIÓN DEL RIESGO'!J12&lt;=75,I5="PROBABILIDAD"),(IF(E5-1&lt;=0,1,E5-1)),(IF(AND('[1]VALORACIÓN DEL RIESGO'!J12&gt;=76,'[1]VALORACIÓN DEL RIESGO'!J12&lt;=100,I5="PROBABILIDAD"),(IF(E5-2&lt;=0,1,E5-2)))))))))))</f>
        <v>2</v>
      </c>
      <c r="K5" s="95">
        <f>IF(C5="",0,(IF('[1]VALORACIÓN DEL RIESGO'!J12&lt;50,'[1]MAPA DE RIESGO'!E14,(IF(AND('[1]VALORACIÓN DEL RIESGO'!J12&gt;=51,I5="PROBABILIDAD"),F5,(IF(AND('[1]VALORACIÓN DEL RIESGO'!J12&gt;=51,'[1]VALORACIÓN DEL RIESGO'!J12&lt;=75,I5="IMPACTO"),(IF(F5-1&lt;=0,1,F5-1)),(IF(AND('[1]VALORACIÓN DEL RIESGO'!J12&gt;=76,'[1]VALORACIÓN DEL RIESGO'!J12&lt;=100,I5="IMPACTO"),(IF(F5-2&lt;=0,1,F5-2)))))))))))</f>
        <v>3</v>
      </c>
      <c r="L5" s="95">
        <f t="shared" ref="L5:L6" si="0">(J5*K5)*4</f>
        <v>24</v>
      </c>
      <c r="M5" s="6" t="s">
        <v>84</v>
      </c>
      <c r="N5" s="4" t="str">
        <f>[1]ANALISIS!I12</f>
        <v>REDUCIR EL RIESGO</v>
      </c>
      <c r="O5" s="91" t="str">
        <f>[1]ANALISIS!J12</f>
        <v xml:space="preserve">Trimestralmente el enlace del Sistema Integrado de Gestión realiza verificación del cumplimiento de los términos establecidos a los requerimientos judiciales, corroborando la información descrita en la base de datos. En caso de encontrar inconsistencia, se reporta al coordinador del Grupo de Procesos Judiciales. </v>
      </c>
      <c r="P5" s="8" t="s">
        <v>16</v>
      </c>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36"/>
      <c r="BM5" s="36"/>
    </row>
    <row r="6" spans="1:65" s="45" customFormat="1" ht="268.5" customHeight="1" thickBot="1" x14ac:dyDescent="0.25">
      <c r="A6" s="18" t="s">
        <v>15</v>
      </c>
      <c r="B6" s="41" t="str">
        <f>[1]IDENTIFICACIÓN!A14</f>
        <v>R3</v>
      </c>
      <c r="C6" s="10" t="str">
        <f>'[1]CONTEXTO ESTRATEGICO'!J14</f>
        <v xml:space="preserve">Posibilidad de que algún proceso judicial sea representado por un apoderado de la SDA que se encuentre incurso en un conflicto de interés. </v>
      </c>
      <c r="D6" s="19" t="s">
        <v>159</v>
      </c>
      <c r="E6" s="96">
        <f>[1]ANALISIS!C13</f>
        <v>1</v>
      </c>
      <c r="F6" s="96">
        <f>[1]ANALISIS!D13</f>
        <v>3</v>
      </c>
      <c r="G6" s="20" t="s">
        <v>84</v>
      </c>
      <c r="H6" s="10" t="s">
        <v>112</v>
      </c>
      <c r="I6" s="42" t="str">
        <f>'[1]VALORACIÓN DEL RIESGO'!F13</f>
        <v>PROBABILIDAD</v>
      </c>
      <c r="J6" s="96">
        <f>IF(C6="",0,(IF('[1]VALORACIÓN DEL RIESGO'!J13&lt;50,'[1]MAPA DE RIESGO'!D15,(IF(AND('[1]VALORACIÓN DEL RIESGO'!J13&gt;=51,I6="IMPACTO"),E6,(IF(AND('[1]VALORACIÓN DEL RIESGO'!J13&gt;=51,'[1]VALORACIÓN DEL RIESGO'!J13&lt;=75,I6="PROBABILIDAD"),(IF(E6-1&lt;=0,1,E6-1)),(IF(AND('[1]VALORACIÓN DEL RIESGO'!J13&gt;=76,'[1]VALORACIÓN DEL RIESGO'!J13&lt;=100,I6="PROBABILIDAD"),(IF(E6-2&lt;=0,1,E6-2)))))))))))</f>
        <v>1</v>
      </c>
      <c r="K6" s="96">
        <f>IF(C6="",0,(IF('[1]VALORACIÓN DEL RIESGO'!J13&lt;50,'[1]MAPA DE RIESGO'!E15,(IF(AND('[1]VALORACIÓN DEL RIESGO'!J13&gt;=51,I6="PROBABILIDAD"),F6,(IF(AND('[1]VALORACIÓN DEL RIESGO'!J13&gt;=51,'[1]VALORACIÓN DEL RIESGO'!J13&lt;=75,I6="IMPACTO"),(IF(F6-1&lt;=0,1,F6-1)),(IF(AND('[1]VALORACIÓN DEL RIESGO'!J13&gt;=76,'[1]VALORACIÓN DEL RIESGO'!J13&lt;=100,I6="IMPACTO"),(IF(F6-2&lt;=0,1,F6-2)))))))))))</f>
        <v>3</v>
      </c>
      <c r="L6" s="96">
        <f t="shared" si="0"/>
        <v>12</v>
      </c>
      <c r="M6" s="20" t="s">
        <v>84</v>
      </c>
      <c r="N6" s="10" t="str">
        <f>[1]ANALISIS!I13</f>
        <v>REDUCIR EL RIESGO</v>
      </c>
      <c r="O6" s="10" t="s">
        <v>113</v>
      </c>
      <c r="P6" s="43" t="s">
        <v>16</v>
      </c>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44"/>
      <c r="BM6" s="44"/>
    </row>
    <row r="7" spans="1:65" s="46" customFormat="1" ht="7.5" customHeight="1" thickBot="1" x14ac:dyDescent="0.25">
      <c r="A7" s="137" t="s">
        <v>159</v>
      </c>
      <c r="B7" s="138"/>
      <c r="C7" s="138"/>
      <c r="D7" s="138"/>
      <c r="E7" s="138"/>
      <c r="F7" s="138"/>
      <c r="G7" s="138"/>
      <c r="H7" s="138"/>
      <c r="I7" s="138"/>
      <c r="J7" s="138"/>
      <c r="K7" s="138"/>
      <c r="L7" s="138"/>
      <c r="M7" s="138"/>
      <c r="N7" s="138"/>
      <c r="O7" s="138"/>
      <c r="P7" s="139"/>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37" customFormat="1" ht="384.75" customHeight="1" x14ac:dyDescent="0.2">
      <c r="A8" s="13" t="s">
        <v>77</v>
      </c>
      <c r="B8" s="3" t="s">
        <v>18</v>
      </c>
      <c r="C8" s="47" t="s">
        <v>19</v>
      </c>
      <c r="D8" s="14" t="s">
        <v>158</v>
      </c>
      <c r="E8" s="90">
        <f>'[2]MAPA DE RIESGO'!C13</f>
        <v>5</v>
      </c>
      <c r="F8" s="90">
        <f>'[2]MAPA DE RIESGO'!D13</f>
        <v>3</v>
      </c>
      <c r="G8" s="15" t="s">
        <v>85</v>
      </c>
      <c r="H8" s="3" t="s">
        <v>114</v>
      </c>
      <c r="I8" s="33" t="str">
        <f>'[3]MAPA DE RIESGO'!G13</f>
        <v>PROBABILIDAD</v>
      </c>
      <c r="J8" s="92">
        <f>'[3]MAPA DE RIESGO'!H13</f>
        <v>3</v>
      </c>
      <c r="K8" s="92">
        <f>'[3]MAPA DE RIESGO'!I13</f>
        <v>3</v>
      </c>
      <c r="L8" s="92">
        <f>'[3]MAPA DE RIESGO'!J13</f>
        <v>36</v>
      </c>
      <c r="M8" s="15" t="s">
        <v>89</v>
      </c>
      <c r="N8" s="3" t="str">
        <f>'[3]MAPA DE RIESGO'!L13</f>
        <v>REDUCIR EL RIESGO</v>
      </c>
      <c r="O8" s="3" t="s">
        <v>69</v>
      </c>
      <c r="P8" s="23" t="s">
        <v>17</v>
      </c>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36"/>
      <c r="BM8" s="36"/>
    </row>
    <row r="9" spans="1:65" s="37" customFormat="1" ht="301.5" customHeight="1" x14ac:dyDescent="0.2">
      <c r="A9" s="17" t="s">
        <v>77</v>
      </c>
      <c r="B9" s="4" t="s">
        <v>20</v>
      </c>
      <c r="C9" s="4" t="s">
        <v>21</v>
      </c>
      <c r="D9" s="5" t="s">
        <v>158</v>
      </c>
      <c r="E9" s="91">
        <f>'[2]MAPA DE RIESGO'!C14</f>
        <v>4</v>
      </c>
      <c r="F9" s="91">
        <f>'[2]MAPA DE RIESGO'!D14</f>
        <v>3</v>
      </c>
      <c r="G9" s="6" t="s">
        <v>89</v>
      </c>
      <c r="H9" s="4" t="s">
        <v>116</v>
      </c>
      <c r="I9" s="38" t="str">
        <f>'[2]MAPA DE RIESGO'!G13</f>
        <v>PROBABILIDAD</v>
      </c>
      <c r="J9" s="98">
        <f>'[2]MAPA DE RIESGO'!H13</f>
        <v>3</v>
      </c>
      <c r="K9" s="98">
        <f>'[2]MAPA DE RIESGO'!I13</f>
        <v>3</v>
      </c>
      <c r="L9" s="98">
        <f>'[2]MAPA DE RIESGO'!J13</f>
        <v>36</v>
      </c>
      <c r="M9" s="6" t="s">
        <v>89</v>
      </c>
      <c r="N9" s="4" t="str">
        <f>'[2]MAPA DE RIESGO'!L13</f>
        <v>REDUCIR EL RIESGO</v>
      </c>
      <c r="O9" s="4" t="s">
        <v>163</v>
      </c>
      <c r="P9" s="8" t="s">
        <v>17</v>
      </c>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36"/>
      <c r="BM9" s="36"/>
    </row>
    <row r="10" spans="1:65" s="37" customFormat="1" ht="223.5" customHeight="1" x14ac:dyDescent="0.2">
      <c r="A10" s="17" t="s">
        <v>77</v>
      </c>
      <c r="B10" s="4" t="s">
        <v>22</v>
      </c>
      <c r="C10" s="4" t="s">
        <v>23</v>
      </c>
      <c r="D10" s="5" t="s">
        <v>158</v>
      </c>
      <c r="E10" s="91">
        <f>'[2]MAPA DE RIESGO'!C15</f>
        <v>4</v>
      </c>
      <c r="F10" s="91">
        <f>'[2]MAPA DE RIESGO'!D15</f>
        <v>2</v>
      </c>
      <c r="G10" s="6" t="s">
        <v>89</v>
      </c>
      <c r="H10" s="4" t="s">
        <v>117</v>
      </c>
      <c r="I10" s="38" t="str">
        <f>'[2]MAPA DE RIESGO'!G14</f>
        <v>PROBABILIDAD</v>
      </c>
      <c r="J10" s="98">
        <f>'[2]MAPA DE RIESGO'!H14</f>
        <v>2</v>
      </c>
      <c r="K10" s="98">
        <f>'[2]MAPA DE RIESGO'!I14</f>
        <v>3</v>
      </c>
      <c r="L10" s="98">
        <f>'[2]MAPA DE RIESGO'!J14</f>
        <v>24</v>
      </c>
      <c r="M10" s="6" t="s">
        <v>84</v>
      </c>
      <c r="N10" s="4" t="str">
        <f>'[2]MAPA DE RIESGO'!L14</f>
        <v>REDUCIR EL RIESGO</v>
      </c>
      <c r="O10" s="4" t="s">
        <v>70</v>
      </c>
      <c r="P10" s="8" t="s">
        <v>17</v>
      </c>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36"/>
      <c r="BM10" s="36"/>
    </row>
    <row r="11" spans="1:65" s="37" customFormat="1" ht="112.5" customHeight="1" x14ac:dyDescent="0.2">
      <c r="A11" s="17" t="s">
        <v>77</v>
      </c>
      <c r="B11" s="4" t="s">
        <v>24</v>
      </c>
      <c r="C11" s="4" t="s">
        <v>25</v>
      </c>
      <c r="D11" s="5" t="s">
        <v>158</v>
      </c>
      <c r="E11" s="91">
        <f>'[2]MAPA DE RIESGO'!C16</f>
        <v>5</v>
      </c>
      <c r="F11" s="91">
        <f>'[2]MAPA DE RIESGO'!D16</f>
        <v>4</v>
      </c>
      <c r="G11" s="6" t="s">
        <v>85</v>
      </c>
      <c r="H11" s="4" t="s">
        <v>118</v>
      </c>
      <c r="I11" s="38" t="str">
        <f>'[2]MAPA DE RIESGO'!G15</f>
        <v>IMPACTO</v>
      </c>
      <c r="J11" s="95">
        <f>'[2]MAPA DE RIESGO'!H15</f>
        <v>4</v>
      </c>
      <c r="K11" s="95">
        <f>'[2]MAPA DE RIESGO'!I15</f>
        <v>1</v>
      </c>
      <c r="L11" s="95">
        <f>'[2]MAPA DE RIESGO'!J15</f>
        <v>16</v>
      </c>
      <c r="M11" s="6" t="s">
        <v>84</v>
      </c>
      <c r="N11" s="4" t="str">
        <f>'[2]MAPA DE RIESGO'!L15</f>
        <v>COMPARTIR O TRANSFERIR EL RIESGO</v>
      </c>
      <c r="O11" s="4" t="s">
        <v>164</v>
      </c>
      <c r="P11" s="8" t="s">
        <v>17</v>
      </c>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36"/>
      <c r="BM11" s="36"/>
    </row>
    <row r="12" spans="1:65" s="37" customFormat="1" ht="153" customHeight="1" x14ac:dyDescent="0.2">
      <c r="A12" s="17" t="s">
        <v>77</v>
      </c>
      <c r="B12" s="4" t="s">
        <v>26</v>
      </c>
      <c r="C12" s="4" t="s">
        <v>27</v>
      </c>
      <c r="D12" s="5" t="s">
        <v>158</v>
      </c>
      <c r="E12" s="91">
        <f>'[2]MAPA DE RIESGO'!C17</f>
        <v>2</v>
      </c>
      <c r="F12" s="91">
        <f>'[2]MAPA DE RIESGO'!D17</f>
        <v>3</v>
      </c>
      <c r="G12" s="6" t="s">
        <v>84</v>
      </c>
      <c r="H12" s="4" t="s">
        <v>119</v>
      </c>
      <c r="I12" s="38" t="str">
        <f>'[2]MAPA DE RIESGO'!G16</f>
        <v>PROBABILIDAD</v>
      </c>
      <c r="J12" s="95">
        <f>'[2]MAPA DE RIESGO'!H16</f>
        <v>4</v>
      </c>
      <c r="K12" s="95">
        <f>'[2]MAPA DE RIESGO'!I16</f>
        <v>4</v>
      </c>
      <c r="L12" s="95">
        <f>'[2]MAPA DE RIESGO'!J16</f>
        <v>64</v>
      </c>
      <c r="M12" s="6" t="s">
        <v>85</v>
      </c>
      <c r="N12" s="4" t="str">
        <f>'[2]MAPA DE RIESGO'!L16</f>
        <v>COMPARTIR O TRANSFERIR EL RIESGO</v>
      </c>
      <c r="O12" s="4" t="s">
        <v>71</v>
      </c>
      <c r="P12" s="8" t="s">
        <v>17</v>
      </c>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36"/>
      <c r="BM12" s="36"/>
    </row>
    <row r="13" spans="1:65" s="45" customFormat="1" ht="255" customHeight="1" thickBot="1" x14ac:dyDescent="0.25">
      <c r="A13" s="18" t="s">
        <v>77</v>
      </c>
      <c r="B13" s="10" t="s">
        <v>28</v>
      </c>
      <c r="C13" s="10" t="s">
        <v>29</v>
      </c>
      <c r="D13" s="19" t="s">
        <v>159</v>
      </c>
      <c r="E13" s="89">
        <f>'[2]MAPA DE RIESGO'!C18</f>
        <v>4</v>
      </c>
      <c r="F13" s="89">
        <f>'[2]MAPA DE RIESGO'!D18</f>
        <v>4</v>
      </c>
      <c r="G13" s="20" t="s">
        <v>85</v>
      </c>
      <c r="H13" s="10" t="s">
        <v>120</v>
      </c>
      <c r="I13" s="41" t="str">
        <f>'[2]MAPA DE RIESGO'!G17</f>
        <v>IMPACTO</v>
      </c>
      <c r="J13" s="96">
        <f>'[2]MAPA DE RIESGO'!H17</f>
        <v>2</v>
      </c>
      <c r="K13" s="96">
        <f>'[2]MAPA DE RIESGO'!I17</f>
        <v>1</v>
      </c>
      <c r="L13" s="96">
        <f>'[2]MAPA DE RIESGO'!J17</f>
        <v>8</v>
      </c>
      <c r="M13" s="20" t="s">
        <v>87</v>
      </c>
      <c r="N13" s="10" t="str">
        <f>'[2]MAPA DE RIESGO'!L17</f>
        <v>REDUCIR EL RIESGO</v>
      </c>
      <c r="O13" s="10" t="s">
        <v>72</v>
      </c>
      <c r="P13" s="43" t="s">
        <v>17</v>
      </c>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44"/>
      <c r="BM13" s="44"/>
    </row>
    <row r="14" spans="1:65" s="46" customFormat="1" ht="7.5" customHeight="1" thickBot="1" x14ac:dyDescent="0.3">
      <c r="A14" s="120"/>
      <c r="B14" s="121"/>
      <c r="C14" s="121"/>
      <c r="D14" s="121"/>
      <c r="E14" s="121"/>
      <c r="F14" s="121"/>
      <c r="G14" s="121"/>
      <c r="H14" s="121"/>
      <c r="I14" s="121"/>
      <c r="J14" s="121"/>
      <c r="K14" s="121"/>
      <c r="L14" s="121"/>
      <c r="M14" s="121"/>
      <c r="N14" s="121"/>
      <c r="O14" s="121"/>
      <c r="P14" s="122"/>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row>
    <row r="15" spans="1:65" s="37" customFormat="1" ht="252" customHeight="1" x14ac:dyDescent="0.2">
      <c r="A15" s="13" t="s">
        <v>78</v>
      </c>
      <c r="B15" s="3" t="s">
        <v>18</v>
      </c>
      <c r="C15" s="3" t="str">
        <f>'[4]MAPA DE RIESGO'!$B$13</f>
        <v xml:space="preserve">Adelantar un proceso contractual (licitación pública, concurso de méritos, selección abreviada o contratación directa diferente a la prestación de servicios profesionale sy de apoyo a la gestión) sin tener la aprobación correspondiente por parte del comité de contratación </v>
      </c>
      <c r="D15" s="14" t="s">
        <v>158</v>
      </c>
      <c r="E15" s="90">
        <v>2</v>
      </c>
      <c r="F15" s="90">
        <v>3</v>
      </c>
      <c r="G15" s="15" t="s">
        <v>84</v>
      </c>
      <c r="H15" s="3" t="s">
        <v>115</v>
      </c>
      <c r="I15" s="33" t="s">
        <v>13</v>
      </c>
      <c r="J15" s="92">
        <v>2</v>
      </c>
      <c r="K15" s="92">
        <v>1</v>
      </c>
      <c r="L15" s="92">
        <v>8</v>
      </c>
      <c r="M15" s="15" t="s">
        <v>87</v>
      </c>
      <c r="N15" s="3" t="s">
        <v>30</v>
      </c>
      <c r="O15" s="3" t="s">
        <v>165</v>
      </c>
      <c r="P15" s="23" t="s">
        <v>31</v>
      </c>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36"/>
      <c r="BM15" s="36"/>
    </row>
    <row r="16" spans="1:65" s="45" customFormat="1" ht="122.25" customHeight="1" thickBot="1" x14ac:dyDescent="0.25">
      <c r="A16" s="18" t="s">
        <v>78</v>
      </c>
      <c r="B16" s="10" t="s">
        <v>20</v>
      </c>
      <c r="C16" s="48" t="str">
        <f>'[4]MAPA DE RIESGO'!B15</f>
        <v>Posibilidad de direccionar la Contratación y/o vinculación en favor de un tercero</v>
      </c>
      <c r="D16" s="19" t="s">
        <v>159</v>
      </c>
      <c r="E16" s="89">
        <f>'[4]MAPA DE RIESGO'!C15</f>
        <v>1</v>
      </c>
      <c r="F16" s="89">
        <f>'[4]MAPA DE RIESGO'!D15</f>
        <v>4</v>
      </c>
      <c r="G16" s="20" t="s">
        <v>89</v>
      </c>
      <c r="H16" s="10" t="s">
        <v>121</v>
      </c>
      <c r="I16" s="41" t="str">
        <f>'[4]MAPA DE RIESGO'!G15</f>
        <v>IMPACTO</v>
      </c>
      <c r="J16" s="96">
        <f>'[4]MAPA DE RIESGO'!H15</f>
        <v>1</v>
      </c>
      <c r="K16" s="96">
        <f>'[4]MAPA DE RIESGO'!I15</f>
        <v>2</v>
      </c>
      <c r="L16" s="96">
        <f>'[4]MAPA DE RIESGO'!J15</f>
        <v>8</v>
      </c>
      <c r="M16" s="20" t="s">
        <v>87</v>
      </c>
      <c r="N16" s="10" t="str">
        <f>'[4]MAPA DE RIESGO'!L15</f>
        <v>EVITAR EL RIESGO</v>
      </c>
      <c r="O16" s="10" t="str">
        <f>'[4]MAPA DE RIESGO'!M15</f>
        <v>Devolver a quien estructure el proceso para ajustar los criterios que no corresponada o limiten la participación</v>
      </c>
      <c r="P16" s="43" t="s">
        <v>31</v>
      </c>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44"/>
      <c r="BM16" s="44"/>
    </row>
    <row r="17" spans="1:65" s="46" customFormat="1" ht="7.5" customHeight="1" thickBot="1" x14ac:dyDescent="0.25">
      <c r="A17" s="131"/>
      <c r="B17" s="132"/>
      <c r="C17" s="132"/>
      <c r="D17" s="132"/>
      <c r="E17" s="132"/>
      <c r="F17" s="132"/>
      <c r="G17" s="132"/>
      <c r="H17" s="132"/>
      <c r="I17" s="132"/>
      <c r="J17" s="132"/>
      <c r="K17" s="132"/>
      <c r="L17" s="132"/>
      <c r="M17" s="132"/>
      <c r="N17" s="132"/>
      <c r="O17" s="132"/>
      <c r="P17" s="133"/>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row>
    <row r="18" spans="1:65" s="37" customFormat="1" ht="112.5" customHeight="1" thickBot="1" x14ac:dyDescent="0.25">
      <c r="A18" s="49" t="s">
        <v>76</v>
      </c>
      <c r="B18" s="50" t="s">
        <v>18</v>
      </c>
      <c r="C18" s="51" t="s">
        <v>44</v>
      </c>
      <c r="D18" s="52" t="s">
        <v>158</v>
      </c>
      <c r="E18" s="88">
        <v>4</v>
      </c>
      <c r="F18" s="88">
        <v>4</v>
      </c>
      <c r="G18" s="53" t="s">
        <v>85</v>
      </c>
      <c r="H18" s="50" t="s">
        <v>122</v>
      </c>
      <c r="I18" s="54" t="s">
        <v>13</v>
      </c>
      <c r="J18" s="97">
        <v>3</v>
      </c>
      <c r="K18" s="97">
        <v>3</v>
      </c>
      <c r="L18" s="97">
        <v>36</v>
      </c>
      <c r="M18" s="53" t="s">
        <v>89</v>
      </c>
      <c r="N18" s="50" t="s">
        <v>30</v>
      </c>
      <c r="O18" s="50" t="s">
        <v>166</v>
      </c>
      <c r="P18" s="55" t="s">
        <v>31</v>
      </c>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36"/>
      <c r="BM18" s="36"/>
    </row>
    <row r="19" spans="1:65" s="56" customFormat="1" ht="6.75" customHeight="1" thickBot="1" x14ac:dyDescent="0.3">
      <c r="A19" s="120"/>
      <c r="B19" s="121"/>
      <c r="C19" s="121"/>
      <c r="D19" s="121"/>
      <c r="E19" s="121"/>
      <c r="F19" s="121"/>
      <c r="G19" s="121"/>
      <c r="H19" s="121"/>
      <c r="I19" s="121"/>
      <c r="J19" s="121"/>
      <c r="K19" s="121"/>
      <c r="L19" s="121"/>
      <c r="M19" s="121"/>
      <c r="N19" s="121"/>
      <c r="O19" s="121"/>
      <c r="P19" s="122"/>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row>
    <row r="20" spans="1:65" s="37" customFormat="1" ht="128.25" customHeight="1" x14ac:dyDescent="0.2">
      <c r="A20" s="13" t="s">
        <v>32</v>
      </c>
      <c r="B20" s="3" t="s">
        <v>18</v>
      </c>
      <c r="C20" s="3" t="s">
        <v>138</v>
      </c>
      <c r="D20" s="14" t="s">
        <v>158</v>
      </c>
      <c r="E20" s="90">
        <f>'[5]MAPA DE RIESGO'!C13</f>
        <v>5</v>
      </c>
      <c r="F20" s="90">
        <f>'[5]MAPA DE RIESGO'!D13</f>
        <v>5</v>
      </c>
      <c r="G20" s="15" t="s">
        <v>85</v>
      </c>
      <c r="H20" s="22" t="s">
        <v>146</v>
      </c>
      <c r="I20" s="33" t="s">
        <v>12</v>
      </c>
      <c r="J20" s="92">
        <v>3</v>
      </c>
      <c r="K20" s="92">
        <v>4</v>
      </c>
      <c r="L20" s="92">
        <v>48</v>
      </c>
      <c r="M20" s="15" t="s">
        <v>85</v>
      </c>
      <c r="N20" s="3" t="str">
        <f>'[5]MAPA DE RIESGO'!L13</f>
        <v>REDUCIR EL RIESGO</v>
      </c>
      <c r="O20" s="3" t="s">
        <v>143</v>
      </c>
      <c r="P20" s="23" t="s">
        <v>32</v>
      </c>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36"/>
      <c r="BM20" s="36"/>
    </row>
    <row r="21" spans="1:65" s="37" customFormat="1" ht="131.25" customHeight="1" x14ac:dyDescent="0.2">
      <c r="A21" s="17" t="s">
        <v>32</v>
      </c>
      <c r="B21" s="4" t="s">
        <v>20</v>
      </c>
      <c r="C21" s="4" t="s">
        <v>139</v>
      </c>
      <c r="D21" s="5" t="s">
        <v>158</v>
      </c>
      <c r="E21" s="91">
        <v>2</v>
      </c>
      <c r="F21" s="91">
        <v>2</v>
      </c>
      <c r="G21" s="6" t="s">
        <v>87</v>
      </c>
      <c r="H21" s="4" t="s">
        <v>141</v>
      </c>
      <c r="I21" s="38" t="s">
        <v>12</v>
      </c>
      <c r="J21" s="95">
        <v>2</v>
      </c>
      <c r="K21" s="95">
        <v>2</v>
      </c>
      <c r="L21" s="95">
        <v>16</v>
      </c>
      <c r="M21" s="6" t="s">
        <v>87</v>
      </c>
      <c r="N21" s="4" t="str">
        <f>'[5]MAPA DE RIESGO'!L14</f>
        <v>REDUCIR EL RIESGO</v>
      </c>
      <c r="O21" s="4" t="s">
        <v>144</v>
      </c>
      <c r="P21" s="8" t="s">
        <v>32</v>
      </c>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36"/>
      <c r="BM21" s="36"/>
    </row>
    <row r="22" spans="1:65" s="37" customFormat="1" ht="147.75" customHeight="1" thickBot="1" x14ac:dyDescent="0.25">
      <c r="A22" s="18" t="s">
        <v>32</v>
      </c>
      <c r="B22" s="10" t="s">
        <v>22</v>
      </c>
      <c r="C22" s="10" t="s">
        <v>140</v>
      </c>
      <c r="D22" s="79" t="s">
        <v>159</v>
      </c>
      <c r="E22" s="89">
        <v>3</v>
      </c>
      <c r="F22" s="89">
        <v>3</v>
      </c>
      <c r="G22" s="20" t="s">
        <v>86</v>
      </c>
      <c r="H22" s="10" t="s">
        <v>142</v>
      </c>
      <c r="I22" s="41" t="s">
        <v>13</v>
      </c>
      <c r="J22" s="96">
        <v>2</v>
      </c>
      <c r="K22" s="96">
        <v>2</v>
      </c>
      <c r="L22" s="96">
        <v>16</v>
      </c>
      <c r="M22" s="20" t="s">
        <v>87</v>
      </c>
      <c r="N22" s="10" t="s">
        <v>30</v>
      </c>
      <c r="O22" s="10" t="s">
        <v>145</v>
      </c>
      <c r="P22" s="43" t="s">
        <v>32</v>
      </c>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36"/>
      <c r="BM22" s="36"/>
    </row>
    <row r="23" spans="1:65" s="46" customFormat="1" ht="8.25" customHeight="1" thickBot="1" x14ac:dyDescent="0.3">
      <c r="A23" s="120"/>
      <c r="B23" s="121"/>
      <c r="C23" s="121"/>
      <c r="D23" s="121"/>
      <c r="E23" s="121"/>
      <c r="F23" s="121"/>
      <c r="G23" s="121"/>
      <c r="H23" s="121"/>
      <c r="I23" s="121"/>
      <c r="J23" s="121"/>
      <c r="K23" s="121"/>
      <c r="L23" s="121"/>
      <c r="M23" s="121"/>
      <c r="N23" s="121"/>
      <c r="O23" s="121"/>
      <c r="P23" s="122"/>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row>
    <row r="24" spans="1:65" s="37" customFormat="1" ht="295.5" customHeight="1" x14ac:dyDescent="0.2">
      <c r="A24" s="13" t="s">
        <v>34</v>
      </c>
      <c r="B24" s="3" t="s">
        <v>18</v>
      </c>
      <c r="C24" s="3" t="s">
        <v>95</v>
      </c>
      <c r="D24" s="14" t="s">
        <v>158</v>
      </c>
      <c r="E24" s="90">
        <f>'[6]MAPA DE RIESGO'!C13</f>
        <v>2</v>
      </c>
      <c r="F24" s="90">
        <f>'[6]MAPA DE RIESGO'!D13</f>
        <v>4</v>
      </c>
      <c r="G24" s="15" t="s">
        <v>89</v>
      </c>
      <c r="H24" s="3" t="s">
        <v>123</v>
      </c>
      <c r="I24" s="3" t="str">
        <f>'[6]MAPA DE RIESGO'!G13</f>
        <v>PROBABILIDAD</v>
      </c>
      <c r="J24" s="92">
        <v>2</v>
      </c>
      <c r="K24" s="92">
        <v>2</v>
      </c>
      <c r="L24" s="92">
        <v>16</v>
      </c>
      <c r="M24" s="15" t="s">
        <v>87</v>
      </c>
      <c r="N24" s="3" t="str">
        <f>'[6]MAPA DE RIESGO'!L13</f>
        <v>REDUCIR EL RIESGO</v>
      </c>
      <c r="O24" s="3" t="s">
        <v>96</v>
      </c>
      <c r="P24" s="23" t="s">
        <v>97</v>
      </c>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36"/>
      <c r="BM24" s="36"/>
    </row>
    <row r="25" spans="1:65" s="37" customFormat="1" ht="343.5" customHeight="1" x14ac:dyDescent="0.2">
      <c r="A25" s="17" t="s">
        <v>34</v>
      </c>
      <c r="B25" s="4" t="s">
        <v>20</v>
      </c>
      <c r="C25" s="4" t="s">
        <v>35</v>
      </c>
      <c r="D25" s="5" t="s">
        <v>158</v>
      </c>
      <c r="E25" s="91">
        <f>'[6]MAPA DE RIESGO'!C14</f>
        <v>3</v>
      </c>
      <c r="F25" s="91">
        <f>'[6]MAPA DE RIESGO'!D14</f>
        <v>3</v>
      </c>
      <c r="G25" s="6" t="s">
        <v>89</v>
      </c>
      <c r="H25" s="62" t="s">
        <v>98</v>
      </c>
      <c r="I25" s="4" t="str">
        <f>'[6]MAPA DE RIESGO'!G14</f>
        <v>PROBABILIDAD</v>
      </c>
      <c r="J25" s="95">
        <v>2</v>
      </c>
      <c r="K25" s="95">
        <v>2</v>
      </c>
      <c r="L25" s="95">
        <v>16</v>
      </c>
      <c r="M25" s="6" t="s">
        <v>87</v>
      </c>
      <c r="N25" s="4" t="str">
        <f>'[6]MAPA DE RIESGO'!L14</f>
        <v>REDUCIR EL RIESGO</v>
      </c>
      <c r="O25" s="4" t="s">
        <v>60</v>
      </c>
      <c r="P25" s="8" t="s">
        <v>99</v>
      </c>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36"/>
      <c r="BM25" s="36"/>
    </row>
    <row r="26" spans="1:65" s="45" customFormat="1" ht="290.25" customHeight="1" thickBot="1" x14ac:dyDescent="0.25">
      <c r="A26" s="18" t="s">
        <v>34</v>
      </c>
      <c r="B26" s="10" t="s">
        <v>22</v>
      </c>
      <c r="C26" s="10" t="s">
        <v>36</v>
      </c>
      <c r="D26" s="19" t="s">
        <v>159</v>
      </c>
      <c r="E26" s="89">
        <f>'[6]MAPA DE RIESGO'!C15</f>
        <v>3</v>
      </c>
      <c r="F26" s="89">
        <f>'[6]MAPA DE RIESGO'!D15</f>
        <v>5</v>
      </c>
      <c r="G26" s="20" t="s">
        <v>85</v>
      </c>
      <c r="H26" s="24" t="s">
        <v>162</v>
      </c>
      <c r="I26" s="10" t="str">
        <f>'[6]MAPA DE RIESGO'!G15</f>
        <v>PROBABILIDAD</v>
      </c>
      <c r="J26" s="89">
        <v>2</v>
      </c>
      <c r="K26" s="89">
        <v>2</v>
      </c>
      <c r="L26" s="89">
        <v>16</v>
      </c>
      <c r="M26" s="20" t="s">
        <v>87</v>
      </c>
      <c r="N26" s="10" t="s">
        <v>33</v>
      </c>
      <c r="O26" s="10" t="s">
        <v>100</v>
      </c>
      <c r="P26" s="43" t="s">
        <v>97</v>
      </c>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44"/>
      <c r="BM26" s="44"/>
    </row>
    <row r="27" spans="1:65" s="46" customFormat="1" ht="7.5" customHeight="1" thickBot="1" x14ac:dyDescent="0.3">
      <c r="A27" s="120"/>
      <c r="B27" s="121"/>
      <c r="C27" s="121"/>
      <c r="D27" s="121"/>
      <c r="E27" s="121"/>
      <c r="F27" s="121"/>
      <c r="G27" s="121"/>
      <c r="H27" s="121"/>
      <c r="I27" s="121"/>
      <c r="J27" s="121"/>
      <c r="K27" s="121"/>
      <c r="L27" s="121"/>
      <c r="M27" s="121"/>
      <c r="N27" s="121"/>
      <c r="O27" s="121"/>
      <c r="P27" s="122"/>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row>
    <row r="28" spans="1:65" s="37" customFormat="1" ht="217.5" thickBot="1" x14ac:dyDescent="0.25">
      <c r="A28" s="49" t="s">
        <v>37</v>
      </c>
      <c r="B28" s="50" t="s">
        <v>18</v>
      </c>
      <c r="C28" s="50" t="s">
        <v>167</v>
      </c>
      <c r="D28" s="52" t="s">
        <v>158</v>
      </c>
      <c r="E28" s="88">
        <v>3</v>
      </c>
      <c r="F28" s="88">
        <v>3</v>
      </c>
      <c r="G28" s="53" t="s">
        <v>89</v>
      </c>
      <c r="H28" s="50" t="s">
        <v>152</v>
      </c>
      <c r="I28" s="50" t="s">
        <v>12</v>
      </c>
      <c r="J28" s="88">
        <v>1</v>
      </c>
      <c r="K28" s="88">
        <v>3</v>
      </c>
      <c r="L28" s="88">
        <v>12</v>
      </c>
      <c r="M28" s="53" t="s">
        <v>84</v>
      </c>
      <c r="N28" s="50" t="s">
        <v>30</v>
      </c>
      <c r="O28" s="50" t="s">
        <v>38</v>
      </c>
      <c r="P28" s="55" t="s">
        <v>39</v>
      </c>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36"/>
      <c r="BM28" s="36"/>
    </row>
    <row r="29" spans="1:65" s="46" customFormat="1" ht="8.25" customHeight="1" thickBot="1" x14ac:dyDescent="0.3">
      <c r="A29" s="120"/>
      <c r="B29" s="121"/>
      <c r="C29" s="121"/>
      <c r="D29" s="121"/>
      <c r="E29" s="121"/>
      <c r="F29" s="121"/>
      <c r="G29" s="121"/>
      <c r="H29" s="121"/>
      <c r="I29" s="121"/>
      <c r="J29" s="121"/>
      <c r="K29" s="121"/>
      <c r="L29" s="121"/>
      <c r="M29" s="121"/>
      <c r="N29" s="121"/>
      <c r="O29" s="121"/>
      <c r="P29" s="122"/>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row>
    <row r="30" spans="1:65" s="37" customFormat="1" ht="143.25" customHeight="1" x14ac:dyDescent="0.2">
      <c r="A30" s="13" t="s">
        <v>40</v>
      </c>
      <c r="B30" s="3" t="s">
        <v>18</v>
      </c>
      <c r="C30" s="3" t="s">
        <v>41</v>
      </c>
      <c r="D30" s="14" t="s">
        <v>158</v>
      </c>
      <c r="E30" s="90">
        <v>3</v>
      </c>
      <c r="F30" s="90">
        <v>4</v>
      </c>
      <c r="G30" s="15" t="s">
        <v>85</v>
      </c>
      <c r="H30" s="3" t="s">
        <v>124</v>
      </c>
      <c r="I30" s="3" t="s">
        <v>13</v>
      </c>
      <c r="J30" s="90">
        <v>3</v>
      </c>
      <c r="K30" s="90">
        <v>2</v>
      </c>
      <c r="L30" s="90">
        <v>24</v>
      </c>
      <c r="M30" s="15" t="s">
        <v>84</v>
      </c>
      <c r="N30" s="63" t="s">
        <v>30</v>
      </c>
      <c r="O30" s="64" t="s">
        <v>42</v>
      </c>
      <c r="P30" s="23" t="s">
        <v>137</v>
      </c>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36"/>
      <c r="BM30" s="36"/>
    </row>
    <row r="31" spans="1:65" s="37" customFormat="1" ht="150.75" customHeight="1" x14ac:dyDescent="0.2">
      <c r="A31" s="17" t="s">
        <v>59</v>
      </c>
      <c r="B31" s="4" t="s">
        <v>20</v>
      </c>
      <c r="C31" s="4" t="s">
        <v>43</v>
      </c>
      <c r="D31" s="5" t="s">
        <v>158</v>
      </c>
      <c r="E31" s="91">
        <v>1</v>
      </c>
      <c r="F31" s="91">
        <v>4</v>
      </c>
      <c r="G31" s="6" t="s">
        <v>89</v>
      </c>
      <c r="H31" s="4" t="s">
        <v>125</v>
      </c>
      <c r="I31" s="4" t="s">
        <v>13</v>
      </c>
      <c r="J31" s="91">
        <v>1</v>
      </c>
      <c r="K31" s="91">
        <v>3</v>
      </c>
      <c r="L31" s="91">
        <v>12</v>
      </c>
      <c r="M31" s="6" t="s">
        <v>84</v>
      </c>
      <c r="N31" s="65" t="s">
        <v>30</v>
      </c>
      <c r="O31" s="66" t="s">
        <v>126</v>
      </c>
      <c r="P31" s="8" t="s">
        <v>137</v>
      </c>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36"/>
      <c r="BM31" s="36"/>
    </row>
    <row r="32" spans="1:65" s="45" customFormat="1" ht="169.5" customHeight="1" thickBot="1" x14ac:dyDescent="0.25">
      <c r="A32" s="18" t="s">
        <v>59</v>
      </c>
      <c r="B32" s="10" t="s">
        <v>22</v>
      </c>
      <c r="C32" s="10" t="s">
        <v>61</v>
      </c>
      <c r="D32" s="19" t="s">
        <v>159</v>
      </c>
      <c r="E32" s="89">
        <v>2</v>
      </c>
      <c r="F32" s="89">
        <v>4</v>
      </c>
      <c r="G32" s="20" t="s">
        <v>89</v>
      </c>
      <c r="H32" s="10" t="s">
        <v>127</v>
      </c>
      <c r="I32" s="10" t="s">
        <v>12</v>
      </c>
      <c r="J32" s="89">
        <v>2</v>
      </c>
      <c r="K32" s="89">
        <v>4</v>
      </c>
      <c r="L32" s="89">
        <v>32</v>
      </c>
      <c r="M32" s="20" t="s">
        <v>89</v>
      </c>
      <c r="N32" s="67" t="s">
        <v>30</v>
      </c>
      <c r="O32" s="68" t="s">
        <v>62</v>
      </c>
      <c r="P32" s="43" t="s">
        <v>137</v>
      </c>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44"/>
      <c r="BM32" s="44"/>
    </row>
    <row r="33" spans="1:65" s="46" customFormat="1" ht="7.5" customHeight="1" thickBot="1" x14ac:dyDescent="0.3">
      <c r="A33" s="120" t="s">
        <v>160</v>
      </c>
      <c r="B33" s="121"/>
      <c r="C33" s="121"/>
      <c r="D33" s="121"/>
      <c r="E33" s="121"/>
      <c r="F33" s="121"/>
      <c r="G33" s="121"/>
      <c r="H33" s="121"/>
      <c r="I33" s="121"/>
      <c r="J33" s="121"/>
      <c r="K33" s="121"/>
      <c r="L33" s="121"/>
      <c r="M33" s="121"/>
      <c r="N33" s="121"/>
      <c r="O33" s="121"/>
      <c r="P33" s="122"/>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row>
    <row r="34" spans="1:65" s="37" customFormat="1" ht="109.5" customHeight="1" x14ac:dyDescent="0.2">
      <c r="A34" s="13" t="s">
        <v>45</v>
      </c>
      <c r="B34" s="3" t="s">
        <v>18</v>
      </c>
      <c r="C34" s="3" t="s">
        <v>178</v>
      </c>
      <c r="D34" s="14" t="s">
        <v>158</v>
      </c>
      <c r="E34" s="90">
        <v>3</v>
      </c>
      <c r="F34" s="90">
        <v>4</v>
      </c>
      <c r="G34" s="15" t="s">
        <v>85</v>
      </c>
      <c r="H34" s="3" t="s">
        <v>128</v>
      </c>
      <c r="I34" s="3" t="s">
        <v>13</v>
      </c>
      <c r="J34" s="90">
        <v>3</v>
      </c>
      <c r="K34" s="90">
        <v>3</v>
      </c>
      <c r="L34" s="90">
        <v>36</v>
      </c>
      <c r="M34" s="15" t="s">
        <v>89</v>
      </c>
      <c r="N34" s="63" t="s">
        <v>30</v>
      </c>
      <c r="O34" s="3" t="s">
        <v>46</v>
      </c>
      <c r="P34" s="23" t="s">
        <v>136</v>
      </c>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36"/>
      <c r="BM34" s="36"/>
    </row>
    <row r="35" spans="1:65" s="45" customFormat="1" ht="77.25" thickBot="1" x14ac:dyDescent="0.25">
      <c r="A35" s="18" t="s">
        <v>45</v>
      </c>
      <c r="B35" s="10" t="s">
        <v>20</v>
      </c>
      <c r="C35" s="10" t="str">
        <f>'[7]MAPA DE RIESGO'!B15</f>
        <v>Alteración y perdida de la información en el Archivo de la SDA</v>
      </c>
      <c r="D35" s="19" t="s">
        <v>159</v>
      </c>
      <c r="E35" s="89">
        <f>'[7]MAPA DE RIESGO'!C15</f>
        <v>3</v>
      </c>
      <c r="F35" s="89">
        <f>'[7]MAPA DE RIESGO'!D15</f>
        <v>4</v>
      </c>
      <c r="G35" s="20" t="s">
        <v>85</v>
      </c>
      <c r="H35" s="10" t="str">
        <f>'[7]VALORACIÓN DEL RIESGO'!$G$13</f>
        <v xml:space="preserve">Se realiza socializaciòn a los encargados de la custordia de los archivos cada vez que se tiene programada visitas o auditorias del Procedimiento 126PA06-PR03 consulta y préstamo de documentos donde se establecen lineamientos y controles para el préstamo de documentos.   El profesional del proceso de gestiòn documental de la Direciòn de Gestiòn Corporativa envia Reporte anual del inventario  documental del archivo de gestión de cada área.  
 </v>
      </c>
      <c r="I35" s="10" t="s">
        <v>13</v>
      </c>
      <c r="J35" s="89">
        <v>3</v>
      </c>
      <c r="K35" s="89">
        <v>3</v>
      </c>
      <c r="L35" s="89">
        <v>36</v>
      </c>
      <c r="M35" s="20" t="s">
        <v>89</v>
      </c>
      <c r="N35" s="67" t="s">
        <v>30</v>
      </c>
      <c r="O35" s="10" t="s">
        <v>47</v>
      </c>
      <c r="P35" s="43" t="s">
        <v>136</v>
      </c>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44"/>
      <c r="BM35" s="44"/>
    </row>
    <row r="36" spans="1:65" s="46" customFormat="1" ht="8.25" customHeight="1" thickBot="1" x14ac:dyDescent="0.3">
      <c r="A36" s="120"/>
      <c r="B36" s="121"/>
      <c r="C36" s="121"/>
      <c r="D36" s="121"/>
      <c r="E36" s="121"/>
      <c r="F36" s="121"/>
      <c r="G36" s="121"/>
      <c r="H36" s="121"/>
      <c r="I36" s="121"/>
      <c r="J36" s="121"/>
      <c r="K36" s="121"/>
      <c r="L36" s="121"/>
      <c r="M36" s="121"/>
      <c r="N36" s="121"/>
      <c r="O36" s="121"/>
      <c r="P36" s="122"/>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row>
    <row r="37" spans="1:65" s="37" customFormat="1" ht="222" customHeight="1" x14ac:dyDescent="0.2">
      <c r="A37" s="13" t="s">
        <v>48</v>
      </c>
      <c r="B37" s="3" t="s">
        <v>18</v>
      </c>
      <c r="C37" s="3" t="str">
        <f>'[8]MAPA DE RIESGO'!B13</f>
        <v>Inoportunidad en la entrega de informes, alertas y recomendaciones para el mejoramiento de la gestión institucional</v>
      </c>
      <c r="D37" s="14" t="s">
        <v>158</v>
      </c>
      <c r="E37" s="90">
        <f>'[8]MAPA DE RIESGO'!C13</f>
        <v>5</v>
      </c>
      <c r="F37" s="90">
        <f>'[8]MAPA DE RIESGO'!D13</f>
        <v>4</v>
      </c>
      <c r="G37" s="15" t="s">
        <v>85</v>
      </c>
      <c r="H37" s="3" t="str">
        <f>'[8]MAPA DE RIESGO'!F13</f>
        <v>Cada auditor al inicio de una auditoría proyecta la comunicación de notificación para la firma de la Jefe de Control Interno e incluye en ella la información requerida concediendo un plazo prudencial. Si la información no es allegada en el plazo concedido, o se presentan retrasos, desatención del proceso a auditor o solicitudes de aplazamiento, se realiza un ajuste al plan especifico de auditoria y se notifica nuevamente a la dependencia objeto de auditoria. . Cada auditor prepara el plan específico de auditoria el cual se somete a al revisión y aprobación de la Jefe de la oficina de Control Interno y se remite al área objeto de auditoria. A su vez, el plan se discute en la reunión de apertura y, de ser necesario, se ajusta cuando se requiere, notificándolo nuevamente y documentándolo en el aplicativo ISOLUCION.. Los auditores de la Oficina de Control Interno realizan visitas y se contactan con los enlaces de las diferentes  dependencias para reconocer el funcionamiento y operación de cada proceso. En caso de desconocimiento de aspectos institucionales, se consulta con los funcionarios de planta de la Oficina o en las reuniones de autocontrol</v>
      </c>
      <c r="I37" s="3" t="str">
        <f>'[8]MAPA DE RIESGO'!G13</f>
        <v>PROBABILIDAD</v>
      </c>
      <c r="J37" s="90">
        <f>'[8]MAPA DE RIESGO'!H13</f>
        <v>3</v>
      </c>
      <c r="K37" s="90">
        <f>'[8]MAPA DE RIESGO'!I13</f>
        <v>4</v>
      </c>
      <c r="L37" s="90">
        <f>'[8]MAPA DE RIESGO'!J13</f>
        <v>48</v>
      </c>
      <c r="M37" s="15" t="s">
        <v>85</v>
      </c>
      <c r="N37" s="63" t="str">
        <f>'[8]MAPA DE RIESGO'!L13</f>
        <v>REDUCIR EL RIESGO</v>
      </c>
      <c r="O37" s="64" t="str">
        <f>'[8]MAPA DE RIESGO'!M13</f>
        <v>Realizar capacitaciones en la aplicación de los procedimientos de auditoria</v>
      </c>
      <c r="P37" s="23" t="str">
        <f>'[8]MAPA DE RIESGO'!N13</f>
        <v>OFICINA DE CONTROL INTERNO</v>
      </c>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36"/>
      <c r="BM37" s="36"/>
    </row>
    <row r="38" spans="1:65" s="45" customFormat="1" ht="131.25" customHeight="1" thickBot="1" x14ac:dyDescent="0.25">
      <c r="A38" s="18" t="s">
        <v>48</v>
      </c>
      <c r="B38" s="10" t="s">
        <v>20</v>
      </c>
      <c r="C38" s="10" t="s">
        <v>49</v>
      </c>
      <c r="D38" s="19" t="s">
        <v>159</v>
      </c>
      <c r="E38" s="89">
        <f>'[8]MAPA DE RIESGO'!C14</f>
        <v>3</v>
      </c>
      <c r="F38" s="89">
        <f>'[8]MAPA DE RIESGO'!D14</f>
        <v>5</v>
      </c>
      <c r="G38" s="20" t="s">
        <v>85</v>
      </c>
      <c r="H38" s="10" t="str">
        <f>'[8]MAPA DE RIESGO'!F14</f>
        <v>Cada informe preliminar de auditoría es revisado conjuntamente entre el auditor y la jefe de Control Interno discutiendo los ajustes o cambios cuando hay lugar a ello antes de la remisión al área auditada. Una vez oficiializado el área auditada puede ejercer el derecho de la contradicción y defensa dentro del plazo establecido y luego de recibidas las observaciones con los respectivos soportes, el informe se somete nuevamente a la evaluación y se remite el documento definitivo, cuyos cambios quedan documentados en la reunión de cierre y en comunicación oficial interna radicada.</v>
      </c>
      <c r="I38" s="10" t="str">
        <f>'[8]MAPA DE RIESGO'!G14</f>
        <v>PROBABILIDAD</v>
      </c>
      <c r="J38" s="89">
        <f>'[8]MAPA DE RIESGO'!H14</f>
        <v>1</v>
      </c>
      <c r="K38" s="89">
        <f>'[8]MAPA DE RIESGO'!I14</f>
        <v>5</v>
      </c>
      <c r="L38" s="89">
        <f>'[8]MAPA DE RIESGO'!J14</f>
        <v>20</v>
      </c>
      <c r="M38" s="20" t="s">
        <v>89</v>
      </c>
      <c r="N38" s="67" t="str">
        <f>'[8]MAPA DE RIESGO'!L14</f>
        <v>EVITAR EL RIESGO</v>
      </c>
      <c r="O38" s="68" t="str">
        <f>'[8]MAPA DE RIESGO'!M14</f>
        <v>Realizar revisiones de informes preliminares por otro auditor</v>
      </c>
      <c r="P38" s="43" t="str">
        <f>'[8]MAPA DE RIESGO'!N14</f>
        <v>OFICINA DE CONTROL INTERNO</v>
      </c>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44"/>
      <c r="BM38" s="44"/>
    </row>
    <row r="39" spans="1:65" s="46" customFormat="1" ht="8.25" customHeight="1" thickBot="1" x14ac:dyDescent="0.25">
      <c r="A39" s="123"/>
      <c r="B39" s="124"/>
      <c r="C39" s="124"/>
      <c r="D39" s="124"/>
      <c r="E39" s="124"/>
      <c r="F39" s="124"/>
      <c r="G39" s="124"/>
      <c r="H39" s="124"/>
      <c r="I39" s="124"/>
      <c r="J39" s="124"/>
      <c r="K39" s="124"/>
      <c r="L39" s="124"/>
      <c r="M39" s="124"/>
      <c r="N39" s="124"/>
      <c r="O39" s="124"/>
      <c r="P39" s="125"/>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row>
    <row r="40" spans="1:65" s="37" customFormat="1" ht="122.25" customHeight="1" x14ac:dyDescent="0.2">
      <c r="A40" s="13" t="s">
        <v>50</v>
      </c>
      <c r="B40" s="3" t="s">
        <v>18</v>
      </c>
      <c r="C40" s="3" t="str">
        <f>'[9]MAPA DE RIESGO'!B13</f>
        <v xml:space="preserve"> Violación al Debido Proceso</v>
      </c>
      <c r="D40" s="14" t="s">
        <v>158</v>
      </c>
      <c r="E40" s="90">
        <f>'[9]MAPA DE RIESGO'!C13</f>
        <v>2</v>
      </c>
      <c r="F40" s="90">
        <f>'[9]MAPA DE RIESGO'!D13</f>
        <v>2</v>
      </c>
      <c r="G40" s="15" t="s">
        <v>87</v>
      </c>
      <c r="H40" s="3" t="s">
        <v>90</v>
      </c>
      <c r="I40" s="3" t="str">
        <f>'[9]MAPA DE RIESGO'!G13</f>
        <v>PROBABILIDAD</v>
      </c>
      <c r="J40" s="90">
        <f>'[9]MAPA DE RIESGO'!H13</f>
        <v>1</v>
      </c>
      <c r="K40" s="90">
        <f>'[9]MAPA DE RIESGO'!I13</f>
        <v>2</v>
      </c>
      <c r="L40" s="90">
        <f>'[9]MAPA DE RIESGO'!J13</f>
        <v>8</v>
      </c>
      <c r="M40" s="15" t="s">
        <v>87</v>
      </c>
      <c r="N40" s="63" t="str">
        <f>'[9]MAPA DE RIESGO'!L13</f>
        <v>REDUCIR EL RIESGO</v>
      </c>
      <c r="O40" s="64" t="str">
        <f>'[9]MAPA DE RIESGO'!M13</f>
        <v xml:space="preserve">el segumiento mensual a la base de datos </v>
      </c>
      <c r="P40" s="23" t="s">
        <v>51</v>
      </c>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36"/>
      <c r="BM40" s="36"/>
    </row>
    <row r="41" spans="1:65" s="45" customFormat="1" ht="137.25" customHeight="1" thickBot="1" x14ac:dyDescent="0.25">
      <c r="A41" s="18" t="s">
        <v>50</v>
      </c>
      <c r="B41" s="10" t="s">
        <v>20</v>
      </c>
      <c r="C41" s="10" t="s">
        <v>168</v>
      </c>
      <c r="D41" s="19" t="s">
        <v>159</v>
      </c>
      <c r="E41" s="89">
        <v>1</v>
      </c>
      <c r="F41" s="89">
        <v>3</v>
      </c>
      <c r="G41" s="20" t="s">
        <v>84</v>
      </c>
      <c r="H41" s="69" t="s">
        <v>88</v>
      </c>
      <c r="I41" s="10" t="s">
        <v>12</v>
      </c>
      <c r="J41" s="89">
        <v>1</v>
      </c>
      <c r="K41" s="89">
        <v>3</v>
      </c>
      <c r="L41" s="89">
        <v>12</v>
      </c>
      <c r="M41" s="20" t="s">
        <v>84</v>
      </c>
      <c r="N41" s="10" t="s">
        <v>30</v>
      </c>
      <c r="O41" s="10" t="s">
        <v>52</v>
      </c>
      <c r="P41" s="43" t="s">
        <v>51</v>
      </c>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44"/>
      <c r="BM41" s="44"/>
    </row>
    <row r="42" spans="1:65" s="46" customFormat="1" ht="7.5" customHeight="1" thickBot="1" x14ac:dyDescent="0.25">
      <c r="A42" s="117"/>
      <c r="B42" s="118"/>
      <c r="C42" s="118"/>
      <c r="D42" s="118"/>
      <c r="E42" s="118"/>
      <c r="F42" s="118"/>
      <c r="G42" s="118"/>
      <c r="H42" s="118"/>
      <c r="I42" s="118"/>
      <c r="J42" s="118"/>
      <c r="K42" s="118"/>
      <c r="L42" s="118"/>
      <c r="M42" s="118"/>
      <c r="N42" s="118"/>
      <c r="O42" s="118"/>
      <c r="P42" s="119"/>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row>
    <row r="43" spans="1:65" s="37" customFormat="1" ht="130.5" customHeight="1" x14ac:dyDescent="0.2">
      <c r="A43" s="13" t="s">
        <v>79</v>
      </c>
      <c r="B43" s="3" t="s">
        <v>18</v>
      </c>
      <c r="C43" s="3" t="s">
        <v>169</v>
      </c>
      <c r="D43" s="14" t="s">
        <v>158</v>
      </c>
      <c r="E43" s="90">
        <f>'[10]MAPA DE RIESGO'!C13</f>
        <v>3</v>
      </c>
      <c r="F43" s="90">
        <f>'[10]MAPA DE RIESGO'!D13</f>
        <v>3</v>
      </c>
      <c r="G43" s="15" t="s">
        <v>89</v>
      </c>
      <c r="H43" s="3" t="s">
        <v>151</v>
      </c>
      <c r="I43" s="3" t="str">
        <f>'[10]MAPA DE RIESGO'!G13</f>
        <v>PROBABILIDAD</v>
      </c>
      <c r="J43" s="90">
        <f>'[10]MAPA DE RIESGO'!H13</f>
        <v>3</v>
      </c>
      <c r="K43" s="90">
        <f>'[10]MAPA DE RIESGO'!I13</f>
        <v>3</v>
      </c>
      <c r="L43" s="90">
        <f>'[10]MAPA DE RIESGO'!J13</f>
        <v>36</v>
      </c>
      <c r="M43" s="15" t="s">
        <v>89</v>
      </c>
      <c r="N43" s="3" t="str">
        <f>'[10]MAPA DE RIESGO'!L13</f>
        <v>REDUCIR EL RIESGO</v>
      </c>
      <c r="O43" s="3" t="s">
        <v>101</v>
      </c>
      <c r="P43" s="23" t="s">
        <v>135</v>
      </c>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36"/>
      <c r="BM43" s="36"/>
    </row>
    <row r="44" spans="1:65" s="37" customFormat="1" ht="140.25" customHeight="1" x14ac:dyDescent="0.2">
      <c r="A44" s="17" t="s">
        <v>79</v>
      </c>
      <c r="B44" s="4" t="str">
        <f>'[11]MAPA DE RIESGO'!A14</f>
        <v>R2</v>
      </c>
      <c r="C44" s="4" t="s">
        <v>102</v>
      </c>
      <c r="D44" s="5" t="s">
        <v>158</v>
      </c>
      <c r="E44" s="91">
        <f>'[10]MAPA DE RIESGO'!C14</f>
        <v>3</v>
      </c>
      <c r="F44" s="91">
        <v>5</v>
      </c>
      <c r="G44" s="6" t="s">
        <v>85</v>
      </c>
      <c r="H44" s="4" t="s">
        <v>103</v>
      </c>
      <c r="I44" s="4" t="str">
        <f>'[10]MAPA DE RIESGO'!G14</f>
        <v>PROBABILIDAD</v>
      </c>
      <c r="J44" s="91">
        <f>'[10]MAPA DE RIESGO'!H14</f>
        <v>3</v>
      </c>
      <c r="K44" s="91">
        <v>5</v>
      </c>
      <c r="L44" s="91">
        <v>60</v>
      </c>
      <c r="M44" s="6" t="s">
        <v>85</v>
      </c>
      <c r="N44" s="4" t="s">
        <v>104</v>
      </c>
      <c r="O44" s="4" t="s">
        <v>105</v>
      </c>
      <c r="P44" s="8" t="s">
        <v>135</v>
      </c>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36"/>
      <c r="BM44" s="36"/>
    </row>
    <row r="45" spans="1:65" s="37" customFormat="1" ht="127.5" customHeight="1" thickBot="1" x14ac:dyDescent="0.25">
      <c r="A45" s="57" t="s">
        <v>79</v>
      </c>
      <c r="B45" s="58" t="str">
        <f>'[11]MAPA DE RIESGO'!A15</f>
        <v>R3</v>
      </c>
      <c r="C45" s="58" t="s">
        <v>106</v>
      </c>
      <c r="D45" s="59" t="s">
        <v>158</v>
      </c>
      <c r="E45" s="94">
        <f>'[10]MAPA DE RIESGO'!C15</f>
        <v>2</v>
      </c>
      <c r="F45" s="94">
        <f>'[10]MAPA DE RIESGO'!D15</f>
        <v>3</v>
      </c>
      <c r="G45" s="60" t="s">
        <v>84</v>
      </c>
      <c r="H45" s="58" t="s">
        <v>107</v>
      </c>
      <c r="I45" s="58" t="str">
        <f>'[10]MAPA DE RIESGO'!G15</f>
        <v>PROBABILIDAD</v>
      </c>
      <c r="J45" s="94">
        <f>'[10]MAPA DE RIESGO'!H15</f>
        <v>2</v>
      </c>
      <c r="K45" s="94">
        <f>'[10]MAPA DE RIESGO'!I15</f>
        <v>3</v>
      </c>
      <c r="L45" s="94">
        <f>'[10]MAPA DE RIESGO'!J15</f>
        <v>24</v>
      </c>
      <c r="M45" s="60" t="s">
        <v>84</v>
      </c>
      <c r="N45" s="58" t="str">
        <f>'[10]MAPA DE RIESGO'!L15</f>
        <v>ASUMIR EL RIESGO</v>
      </c>
      <c r="O45" s="58" t="s">
        <v>108</v>
      </c>
      <c r="P45" s="61" t="str">
        <f>'[11]MAPA DE RIESGO'!N15</f>
        <v>SUBDIRECCION FINANCIERA</v>
      </c>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36"/>
      <c r="BM45" s="36"/>
    </row>
    <row r="46" spans="1:65" s="46" customFormat="1" ht="6.75" customHeight="1" thickBot="1" x14ac:dyDescent="0.25">
      <c r="A46" s="117"/>
      <c r="B46" s="118"/>
      <c r="C46" s="118"/>
      <c r="D46" s="118"/>
      <c r="E46" s="118"/>
      <c r="F46" s="118"/>
      <c r="G46" s="118"/>
      <c r="H46" s="118"/>
      <c r="I46" s="118"/>
      <c r="J46" s="118"/>
      <c r="K46" s="118"/>
      <c r="L46" s="118"/>
      <c r="M46" s="118"/>
      <c r="N46" s="118"/>
      <c r="O46" s="118"/>
      <c r="P46" s="119"/>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row>
    <row r="47" spans="1:65" s="37" customFormat="1" ht="146.25" customHeight="1" x14ac:dyDescent="0.2">
      <c r="A47" s="13" t="s">
        <v>53</v>
      </c>
      <c r="B47" s="3" t="str">
        <f>'[12]MAPA DE RIESGO'!A13</f>
        <v>R1</v>
      </c>
      <c r="C47" s="3" t="str">
        <f>'[12]MAPA DE RIESGO'!B13</f>
        <v>Incumplimiento en la planeaciòn y ejecuciòn de la Evaluación del desempeño Laboral (EDL) por parte de los evaluadores y evaluados</v>
      </c>
      <c r="D47" s="14" t="s">
        <v>158</v>
      </c>
      <c r="E47" s="90">
        <f>'[12]MAPA DE RIESGO'!C13</f>
        <v>4</v>
      </c>
      <c r="F47" s="90">
        <f>'[12]MAPA DE RIESGO'!D13</f>
        <v>3</v>
      </c>
      <c r="G47" s="15" t="s">
        <v>89</v>
      </c>
      <c r="H47" s="3" t="str">
        <f>'[12]MAPA DE RIESGO'!F13</f>
        <v xml:space="preserve">La Direcciòn de Gestión Corporativa informa a los evaluadores semestralmente y con 10 días de antelación a la fecha de cumplimiento sobre la obligación de efectuar la evaluación a los empleados de carrera administrativa. El profesional asignado realiza el seguimiento para verificar que las evaluaciones hayan sido realizadas y allegadas a la Direccón de Gestión Corporativa y en caso de detectar evaluaciones no efectuadas proyecta la comunicacción para la firma solicitando la realización de la evaluación".. </v>
      </c>
      <c r="I47" s="3" t="str">
        <f>'[12]MAPA DE RIESGO'!G13</f>
        <v>PROBABILIDAD</v>
      </c>
      <c r="J47" s="90">
        <f>'[12]MAPA DE RIESGO'!H13</f>
        <v>2</v>
      </c>
      <c r="K47" s="90">
        <f>'[12]MAPA DE RIESGO'!I13</f>
        <v>3</v>
      </c>
      <c r="L47" s="90">
        <f>'[12]MAPA DE RIESGO'!J13</f>
        <v>24</v>
      </c>
      <c r="M47" s="15" t="s">
        <v>84</v>
      </c>
      <c r="N47" s="3" t="str">
        <f>'[12]MAPA DE RIESGO'!L13</f>
        <v>REDUCIR EL RIESGO</v>
      </c>
      <c r="O47" s="3" t="str">
        <f>'[12]MAPA DE RIESGO'!M13</f>
        <v>Realizar campañas de sensibilización Tema: Entregas oportunas de las EDL, asi como el diligenciamiento de los formatos y la importancia del cumplimiento en la entrega de la EDL.</v>
      </c>
      <c r="P47" s="23" t="str">
        <f>'[12]MAPA DE RIESGO'!N13</f>
        <v>DIRECCION DE GESTION CORPORATIVA</v>
      </c>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36"/>
      <c r="BM47" s="36"/>
    </row>
    <row r="48" spans="1:65" s="37" customFormat="1" ht="63" customHeight="1" x14ac:dyDescent="0.2">
      <c r="A48" s="17" t="s">
        <v>53</v>
      </c>
      <c r="B48" s="4" t="s">
        <v>20</v>
      </c>
      <c r="C48" s="4" t="s">
        <v>91</v>
      </c>
      <c r="D48" s="5" t="s">
        <v>158</v>
      </c>
      <c r="E48" s="91">
        <v>3</v>
      </c>
      <c r="F48" s="91">
        <v>4</v>
      </c>
      <c r="G48" s="6" t="s">
        <v>85</v>
      </c>
      <c r="H48" s="4" t="s">
        <v>170</v>
      </c>
      <c r="I48" s="4" t="s">
        <v>12</v>
      </c>
      <c r="J48" s="91">
        <v>3</v>
      </c>
      <c r="K48" s="91">
        <v>4</v>
      </c>
      <c r="L48" s="91">
        <v>48</v>
      </c>
      <c r="M48" s="6" t="s">
        <v>85</v>
      </c>
      <c r="N48" s="4" t="s">
        <v>30</v>
      </c>
      <c r="O48" s="4" t="s">
        <v>56</v>
      </c>
      <c r="P48" s="8" t="s">
        <v>31</v>
      </c>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36"/>
      <c r="BM48" s="36"/>
    </row>
    <row r="49" spans="1:65" s="45" customFormat="1" ht="92.25" customHeight="1" thickBot="1" x14ac:dyDescent="0.25">
      <c r="A49" s="18" t="s">
        <v>53</v>
      </c>
      <c r="B49" s="10" t="s">
        <v>22</v>
      </c>
      <c r="C49" s="10" t="str">
        <f>[12]ANALISIS!B12</f>
        <v xml:space="preserve">Manipulación en la vinculación de personal 
</v>
      </c>
      <c r="D49" s="19" t="s">
        <v>159</v>
      </c>
      <c r="E49" s="89">
        <f>[12]ANALISIS!C12</f>
        <v>1</v>
      </c>
      <c r="F49" s="89">
        <f>[12]ANALISIS!D12</f>
        <v>5</v>
      </c>
      <c r="G49" s="20" t="s">
        <v>89</v>
      </c>
      <c r="H49" s="10" t="s">
        <v>54</v>
      </c>
      <c r="I49" s="10" t="s">
        <v>12</v>
      </c>
      <c r="J49" s="89">
        <v>1</v>
      </c>
      <c r="K49" s="89">
        <v>5</v>
      </c>
      <c r="L49" s="89">
        <v>20</v>
      </c>
      <c r="M49" s="20" t="s">
        <v>89</v>
      </c>
      <c r="N49" s="10" t="s">
        <v>33</v>
      </c>
      <c r="O49" s="10" t="s">
        <v>55</v>
      </c>
      <c r="P49" s="43" t="s">
        <v>31</v>
      </c>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44"/>
      <c r="BM49" s="44"/>
    </row>
    <row r="50" spans="1:65" s="46" customFormat="1" ht="6.75" customHeight="1" thickBot="1" x14ac:dyDescent="0.25">
      <c r="A50" s="126"/>
      <c r="B50" s="127"/>
      <c r="C50" s="127"/>
      <c r="D50" s="127"/>
      <c r="E50" s="127"/>
      <c r="F50" s="127"/>
      <c r="G50" s="127"/>
      <c r="H50" s="127"/>
      <c r="I50" s="127"/>
      <c r="J50" s="127"/>
      <c r="K50" s="127"/>
      <c r="L50" s="127"/>
      <c r="M50" s="127"/>
      <c r="N50" s="127"/>
      <c r="O50" s="127"/>
      <c r="P50" s="128"/>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row>
    <row r="51" spans="1:65" s="36" customFormat="1" ht="201" customHeight="1" x14ac:dyDescent="0.2">
      <c r="A51" s="13" t="s">
        <v>57</v>
      </c>
      <c r="B51" s="70" t="s">
        <v>18</v>
      </c>
      <c r="C51" s="3" t="s">
        <v>65</v>
      </c>
      <c r="D51" s="14" t="s">
        <v>158</v>
      </c>
      <c r="E51" s="92">
        <v>4</v>
      </c>
      <c r="F51" s="92">
        <v>4</v>
      </c>
      <c r="G51" s="15" t="s">
        <v>85</v>
      </c>
      <c r="H51" s="3" t="s">
        <v>129</v>
      </c>
      <c r="I51" s="3" t="s">
        <v>12</v>
      </c>
      <c r="J51" s="90">
        <v>2</v>
      </c>
      <c r="K51" s="90">
        <v>4</v>
      </c>
      <c r="L51" s="90">
        <v>32</v>
      </c>
      <c r="M51" s="15" t="s">
        <v>89</v>
      </c>
      <c r="N51" s="3" t="s">
        <v>30</v>
      </c>
      <c r="O51" s="3" t="s">
        <v>153</v>
      </c>
      <c r="P51" s="71" t="s">
        <v>147</v>
      </c>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row>
    <row r="52" spans="1:65" s="45" customFormat="1" ht="201.75" customHeight="1" x14ac:dyDescent="0.2">
      <c r="A52" s="84" t="s">
        <v>57</v>
      </c>
      <c r="B52" s="85" t="s">
        <v>20</v>
      </c>
      <c r="C52" s="85" t="s">
        <v>63</v>
      </c>
      <c r="D52" s="86" t="s">
        <v>159</v>
      </c>
      <c r="E52" s="93">
        <v>3</v>
      </c>
      <c r="F52" s="93">
        <v>4</v>
      </c>
      <c r="G52" s="72" t="s">
        <v>85</v>
      </c>
      <c r="H52" s="9" t="s">
        <v>80</v>
      </c>
      <c r="I52" s="9" t="s">
        <v>12</v>
      </c>
      <c r="J52" s="93">
        <f>'[13]MAPA DE RIESGO'!H13</f>
        <v>1</v>
      </c>
      <c r="K52" s="93">
        <f>'[13]MAPA DE RIESGO'!I13</f>
        <v>4</v>
      </c>
      <c r="L52" s="93">
        <f>'[13]MAPA DE RIESGO'!J13</f>
        <v>16</v>
      </c>
      <c r="M52" s="72" t="s">
        <v>89</v>
      </c>
      <c r="N52" s="9" t="str">
        <f>'[13]MAPA DE RIESGO'!L13</f>
        <v>EVITAR EL RIESGO</v>
      </c>
      <c r="O52" s="9" t="s">
        <v>156</v>
      </c>
      <c r="P52" s="73" t="s">
        <v>147</v>
      </c>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44"/>
      <c r="BM52" s="44"/>
    </row>
    <row r="53" spans="1:65" s="45" customFormat="1" ht="237.75" customHeight="1" thickBot="1" x14ac:dyDescent="0.25">
      <c r="A53" s="18" t="s">
        <v>57</v>
      </c>
      <c r="B53" s="10" t="s">
        <v>22</v>
      </c>
      <c r="C53" s="10" t="s">
        <v>64</v>
      </c>
      <c r="D53" s="19" t="s">
        <v>159</v>
      </c>
      <c r="E53" s="89">
        <v>2</v>
      </c>
      <c r="F53" s="89">
        <f>'[14]MAPA DE RIESGO'!D14</f>
        <v>4</v>
      </c>
      <c r="G53" s="20" t="s">
        <v>89</v>
      </c>
      <c r="H53" s="10" t="s">
        <v>130</v>
      </c>
      <c r="I53" s="10" t="s">
        <v>12</v>
      </c>
      <c r="J53" s="89">
        <v>1</v>
      </c>
      <c r="K53" s="89">
        <v>4</v>
      </c>
      <c r="L53" s="89">
        <f>(K53*J53)*4</f>
        <v>16</v>
      </c>
      <c r="M53" s="20" t="s">
        <v>89</v>
      </c>
      <c r="N53" s="10" t="s">
        <v>33</v>
      </c>
      <c r="O53" s="10" t="s">
        <v>157</v>
      </c>
      <c r="P53" s="87" t="s">
        <v>147</v>
      </c>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44"/>
      <c r="BM53" s="44"/>
    </row>
    <row r="54" spans="1:65" s="46" customFormat="1" ht="7.5" customHeight="1" thickBot="1" x14ac:dyDescent="0.25">
      <c r="A54" s="134"/>
      <c r="B54" s="135"/>
      <c r="C54" s="135"/>
      <c r="D54" s="135"/>
      <c r="E54" s="135"/>
      <c r="F54" s="135"/>
      <c r="G54" s="135"/>
      <c r="H54" s="135"/>
      <c r="I54" s="135"/>
      <c r="J54" s="135"/>
      <c r="K54" s="135"/>
      <c r="L54" s="135"/>
      <c r="M54" s="135"/>
      <c r="N54" s="135"/>
      <c r="O54" s="135"/>
      <c r="P54" s="13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row>
    <row r="55" spans="1:65" s="37" customFormat="1" ht="171.75" customHeight="1" x14ac:dyDescent="0.2">
      <c r="A55" s="13" t="s">
        <v>66</v>
      </c>
      <c r="B55" s="3" t="s">
        <v>18</v>
      </c>
      <c r="C55" s="3" t="s">
        <v>67</v>
      </c>
      <c r="D55" s="14" t="s">
        <v>158</v>
      </c>
      <c r="E55" s="90">
        <f>'[15]MAPA DE RIESGO'!C14</f>
        <v>1</v>
      </c>
      <c r="F55" s="90">
        <f>'[15]MAPA DE RIESGO'!D14</f>
        <v>3</v>
      </c>
      <c r="G55" s="15" t="s">
        <v>84</v>
      </c>
      <c r="H55" s="3" t="s">
        <v>131</v>
      </c>
      <c r="I55" s="3" t="str">
        <f>'[15]MAPA DE RIESGO'!G14</f>
        <v>IMPACTO</v>
      </c>
      <c r="J55" s="90">
        <f>'[15]MAPA DE RIESGO'!H14</f>
        <v>1</v>
      </c>
      <c r="K55" s="90">
        <v>1</v>
      </c>
      <c r="L55" s="90">
        <v>4</v>
      </c>
      <c r="M55" s="15" t="s">
        <v>87</v>
      </c>
      <c r="N55" s="3" t="str">
        <f>'[15]MAPA DE RIESGO'!L14</f>
        <v>REDUCIR EL RIESGO</v>
      </c>
      <c r="O55" s="3" t="s">
        <v>155</v>
      </c>
      <c r="P55" s="16" t="s">
        <v>58</v>
      </c>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36"/>
      <c r="BM55" s="36"/>
    </row>
    <row r="56" spans="1:65" s="37" customFormat="1" ht="170.25" customHeight="1" x14ac:dyDescent="0.2">
      <c r="A56" s="17" t="s">
        <v>66</v>
      </c>
      <c r="B56" s="4" t="s">
        <v>20</v>
      </c>
      <c r="C56" s="4" t="s">
        <v>154</v>
      </c>
      <c r="D56" s="5" t="s">
        <v>158</v>
      </c>
      <c r="E56" s="91">
        <f>'[15]MAPA DE RIESGO'!C15</f>
        <v>2</v>
      </c>
      <c r="F56" s="91">
        <f>'[15]MAPA DE RIESGO'!D15</f>
        <v>3</v>
      </c>
      <c r="G56" s="6" t="s">
        <v>84</v>
      </c>
      <c r="H56" s="4" t="s">
        <v>92</v>
      </c>
      <c r="I56" s="4" t="s">
        <v>12</v>
      </c>
      <c r="J56" s="91">
        <v>1</v>
      </c>
      <c r="K56" s="91">
        <f>'[15]MAPA DE RIESGO'!I15</f>
        <v>3</v>
      </c>
      <c r="L56" s="91">
        <v>12</v>
      </c>
      <c r="M56" s="6" t="s">
        <v>84</v>
      </c>
      <c r="N56" s="4" t="str">
        <f>'[15]MAPA DE RIESGO'!L15</f>
        <v>REDUCIR EL RIESGO</v>
      </c>
      <c r="O56" s="11" t="s">
        <v>161</v>
      </c>
      <c r="P56" s="12" t="s">
        <v>58</v>
      </c>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36"/>
      <c r="BM56" s="36"/>
    </row>
    <row r="57" spans="1:65" s="45" customFormat="1" ht="175.5" customHeight="1" thickBot="1" x14ac:dyDescent="0.25">
      <c r="A57" s="18" t="s">
        <v>66</v>
      </c>
      <c r="B57" s="10" t="s">
        <v>22</v>
      </c>
      <c r="C57" s="10" t="s">
        <v>93</v>
      </c>
      <c r="D57" s="19" t="s">
        <v>159</v>
      </c>
      <c r="E57" s="89">
        <v>2</v>
      </c>
      <c r="F57" s="89">
        <v>4</v>
      </c>
      <c r="G57" s="20" t="s">
        <v>89</v>
      </c>
      <c r="H57" s="10" t="s">
        <v>132</v>
      </c>
      <c r="I57" s="10" t="s">
        <v>12</v>
      </c>
      <c r="J57" s="89">
        <v>2</v>
      </c>
      <c r="K57" s="89">
        <v>4</v>
      </c>
      <c r="L57" s="89">
        <v>32</v>
      </c>
      <c r="M57" s="20" t="s">
        <v>89</v>
      </c>
      <c r="N57" s="10" t="s">
        <v>30</v>
      </c>
      <c r="O57" s="89" t="s">
        <v>94</v>
      </c>
      <c r="P57" s="21" t="s">
        <v>58</v>
      </c>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44"/>
      <c r="BM57" s="44"/>
    </row>
    <row r="58" spans="1:65" s="46" customFormat="1" ht="9" customHeight="1" thickBot="1" x14ac:dyDescent="0.25">
      <c r="A58" s="123"/>
      <c r="B58" s="124"/>
      <c r="C58" s="124"/>
      <c r="D58" s="124"/>
      <c r="E58" s="124"/>
      <c r="F58" s="124"/>
      <c r="G58" s="124"/>
      <c r="H58" s="124"/>
      <c r="I58" s="124"/>
      <c r="J58" s="124"/>
      <c r="K58" s="124"/>
      <c r="L58" s="124"/>
      <c r="M58" s="124"/>
      <c r="N58" s="124"/>
      <c r="O58" s="124"/>
      <c r="P58" s="125"/>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row>
    <row r="59" spans="1:65" s="37" customFormat="1" ht="202.5" customHeight="1" thickBot="1" x14ac:dyDescent="0.25">
      <c r="A59" s="49" t="s">
        <v>68</v>
      </c>
      <c r="B59" s="50" t="s">
        <v>22</v>
      </c>
      <c r="C59" s="50" t="s">
        <v>181</v>
      </c>
      <c r="D59" s="52" t="s">
        <v>158</v>
      </c>
      <c r="E59" s="88">
        <v>2</v>
      </c>
      <c r="F59" s="88">
        <v>5</v>
      </c>
      <c r="G59" s="53" t="s">
        <v>85</v>
      </c>
      <c r="H59" s="50" t="s">
        <v>182</v>
      </c>
      <c r="I59" s="50" t="s">
        <v>12</v>
      </c>
      <c r="J59" s="88">
        <v>1</v>
      </c>
      <c r="K59" s="88">
        <v>4</v>
      </c>
      <c r="L59" s="88">
        <v>16</v>
      </c>
      <c r="M59" s="6" t="s">
        <v>84</v>
      </c>
      <c r="N59" s="50" t="str">
        <f>'[16]MAPA DE RIESGO'!L15</f>
        <v>REDUCIR EL RIESGO</v>
      </c>
      <c r="O59" s="50" t="s">
        <v>183</v>
      </c>
      <c r="P59" s="55" t="str">
        <f>'[16]MAPA DE RIESGO'!N15</f>
        <v>SUBSECRETARIA GENERAL Y DE CONTROL DISCIPLINARIO</v>
      </c>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36"/>
      <c r="BM59" s="36"/>
    </row>
    <row r="60" spans="1:65" s="46" customFormat="1" ht="7.5" customHeight="1" thickBot="1" x14ac:dyDescent="0.3">
      <c r="A60" s="120"/>
      <c r="B60" s="121"/>
      <c r="C60" s="121"/>
      <c r="D60" s="121"/>
      <c r="E60" s="121"/>
      <c r="F60" s="121"/>
      <c r="G60" s="121"/>
      <c r="H60" s="121"/>
      <c r="I60" s="121"/>
      <c r="J60" s="121"/>
      <c r="K60" s="121"/>
      <c r="L60" s="121"/>
      <c r="M60" s="121"/>
      <c r="N60" s="121"/>
      <c r="O60" s="121"/>
      <c r="P60" s="122"/>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row>
    <row r="61" spans="1:65" s="37" customFormat="1" ht="226.5" customHeight="1" x14ac:dyDescent="0.2">
      <c r="A61" s="13" t="s">
        <v>133</v>
      </c>
      <c r="B61" s="3" t="s">
        <v>18</v>
      </c>
      <c r="C61" s="3" t="s">
        <v>180</v>
      </c>
      <c r="D61" s="14" t="s">
        <v>158</v>
      </c>
      <c r="E61" s="90">
        <f>'[17]MAPA DE RIESGO'!C14</f>
        <v>4</v>
      </c>
      <c r="F61" s="90">
        <f>'[17]MAPA DE RIESGO'!D14</f>
        <v>2</v>
      </c>
      <c r="G61" s="15" t="s">
        <v>89</v>
      </c>
      <c r="H61" s="22" t="s">
        <v>171</v>
      </c>
      <c r="I61" s="3" t="str">
        <f>'[17]MAPA DE RIESGO'!G14</f>
        <v>PROBABILIDAD</v>
      </c>
      <c r="J61" s="90">
        <f>'[17]MAPA DE RIESGO'!H14</f>
        <v>4</v>
      </c>
      <c r="K61" s="90">
        <f>'[17]MAPA DE RIESGO'!I14</f>
        <v>2</v>
      </c>
      <c r="L61" s="90">
        <f>'[17]MAPA DE RIESGO'!J14</f>
        <v>32</v>
      </c>
      <c r="M61" s="15" t="s">
        <v>89</v>
      </c>
      <c r="N61" s="3" t="str">
        <f>'[17]MAPA DE RIESGO'!L14</f>
        <v>EVITAR EL RIESGO</v>
      </c>
      <c r="O61" s="90" t="s">
        <v>149</v>
      </c>
      <c r="P61" s="23" t="str">
        <f>'[17]MAPA DE RIESGO'!N14</f>
        <v>SUBSECRETARIA GENERAL Y DE CONTROL DISCIPLINARIO</v>
      </c>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36"/>
      <c r="BM61" s="36"/>
    </row>
    <row r="62" spans="1:65" s="37" customFormat="1" ht="212.25" customHeight="1" x14ac:dyDescent="0.2">
      <c r="A62" s="17" t="s">
        <v>133</v>
      </c>
      <c r="B62" s="4" t="s">
        <v>20</v>
      </c>
      <c r="C62" s="4" t="s">
        <v>148</v>
      </c>
      <c r="D62" s="5" t="s">
        <v>158</v>
      </c>
      <c r="E62" s="91">
        <f>'[17]MAPA DE RIESGO'!C15</f>
        <v>4</v>
      </c>
      <c r="F62" s="91">
        <f>'[17]MAPA DE RIESGO'!D15</f>
        <v>3</v>
      </c>
      <c r="G62" s="6" t="s">
        <v>89</v>
      </c>
      <c r="H62" s="7" t="s">
        <v>172</v>
      </c>
      <c r="I62" s="4" t="str">
        <f>'[17]MAPA DE RIESGO'!G15</f>
        <v>PROBABILIDAD</v>
      </c>
      <c r="J62" s="91">
        <f>'[17]MAPA DE RIESGO'!H15</f>
        <v>4</v>
      </c>
      <c r="K62" s="91">
        <f>'[17]MAPA DE RIESGO'!I15</f>
        <v>3</v>
      </c>
      <c r="L62" s="91">
        <f>'[17]MAPA DE RIESGO'!J15</f>
        <v>48</v>
      </c>
      <c r="M62" s="6" t="s">
        <v>89</v>
      </c>
      <c r="N62" s="4" t="str">
        <f>'[17]MAPA DE RIESGO'!L15</f>
        <v>REDUCIR EL RIESGO</v>
      </c>
      <c r="O62" s="4" t="s">
        <v>150</v>
      </c>
      <c r="P62" s="8" t="str">
        <f>'[17]MAPA DE RIESGO'!N15</f>
        <v>SUBSECRETARIA GENERAL Y DE CONTROL DISCIPLINARIO</v>
      </c>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36"/>
      <c r="BM62" s="36"/>
    </row>
    <row r="63" spans="1:65" s="45" customFormat="1" ht="172.5" customHeight="1" thickBot="1" x14ac:dyDescent="0.25">
      <c r="A63" s="18" t="s">
        <v>133</v>
      </c>
      <c r="B63" s="10" t="s">
        <v>22</v>
      </c>
      <c r="C63" s="10" t="s">
        <v>173</v>
      </c>
      <c r="D63" s="19" t="s">
        <v>159</v>
      </c>
      <c r="E63" s="89">
        <v>5</v>
      </c>
      <c r="F63" s="89">
        <v>3</v>
      </c>
      <c r="G63" s="20" t="s">
        <v>85</v>
      </c>
      <c r="H63" s="24" t="s">
        <v>174</v>
      </c>
      <c r="I63" s="10" t="s">
        <v>12</v>
      </c>
      <c r="J63" s="10">
        <v>4</v>
      </c>
      <c r="K63" s="10">
        <v>3</v>
      </c>
      <c r="L63" s="10">
        <v>48</v>
      </c>
      <c r="M63" s="20" t="s">
        <v>89</v>
      </c>
      <c r="N63" s="10" t="s">
        <v>30</v>
      </c>
      <c r="O63" s="10" t="s">
        <v>175</v>
      </c>
      <c r="P63" s="21" t="s">
        <v>51</v>
      </c>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44"/>
      <c r="BM63" s="44"/>
    </row>
    <row r="64" spans="1:65" ht="6.75" customHeight="1" thickBot="1" x14ac:dyDescent="0.25">
      <c r="A64" s="123"/>
      <c r="B64" s="124"/>
      <c r="C64" s="124"/>
      <c r="D64" s="124"/>
      <c r="E64" s="124"/>
      <c r="F64" s="124"/>
      <c r="G64" s="124"/>
      <c r="H64" s="124"/>
      <c r="I64" s="124"/>
      <c r="J64" s="124"/>
      <c r="K64" s="124"/>
      <c r="L64" s="124"/>
      <c r="M64" s="124"/>
      <c r="N64" s="124"/>
      <c r="O64" s="124"/>
      <c r="P64" s="125"/>
    </row>
    <row r="65" spans="1:65" s="37" customFormat="1" ht="170.25" customHeight="1" thickBot="1" x14ac:dyDescent="0.25">
      <c r="A65" s="49" t="s">
        <v>73</v>
      </c>
      <c r="B65" s="50" t="s">
        <v>18</v>
      </c>
      <c r="C65" s="50" t="s">
        <v>74</v>
      </c>
      <c r="D65" s="52" t="s">
        <v>158</v>
      </c>
      <c r="E65" s="88">
        <f>'[18]MAPA DE RIESGO'!C13</f>
        <v>1</v>
      </c>
      <c r="F65" s="88">
        <f>'[18]MAPA DE RIESGO'!D13</f>
        <v>3</v>
      </c>
      <c r="G65" s="53" t="s">
        <v>84</v>
      </c>
      <c r="H65" s="50" t="s">
        <v>176</v>
      </c>
      <c r="I65" s="50" t="str">
        <f>'[18]MAPA DE RIESGO'!G13</f>
        <v>PROBABILIDAD</v>
      </c>
      <c r="J65" s="88">
        <f>'[18]MAPA DE RIESGO'!H13</f>
        <v>1</v>
      </c>
      <c r="K65" s="88">
        <f>'[18]MAPA DE RIESGO'!I13</f>
        <v>3</v>
      </c>
      <c r="L65" s="88">
        <f>'[18]MAPA DE RIESGO'!J13</f>
        <v>12</v>
      </c>
      <c r="M65" s="53" t="s">
        <v>84</v>
      </c>
      <c r="N65" s="50" t="str">
        <f>'[18]MAPA DE RIESGO'!L13</f>
        <v>REDUCIR EL RIESGO</v>
      </c>
      <c r="O65" s="50" t="s">
        <v>134</v>
      </c>
      <c r="P65" s="55" t="s">
        <v>75</v>
      </c>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36"/>
      <c r="BM65" s="36"/>
    </row>
  </sheetData>
  <mergeCells count="31">
    <mergeCell ref="A64:P64"/>
    <mergeCell ref="A50:P50"/>
    <mergeCell ref="D2:D3"/>
    <mergeCell ref="G2:G3"/>
    <mergeCell ref="H2:H3"/>
    <mergeCell ref="A14:P14"/>
    <mergeCell ref="I2:I3"/>
    <mergeCell ref="A17:P17"/>
    <mergeCell ref="A54:P54"/>
    <mergeCell ref="A60:P60"/>
    <mergeCell ref="A7:P7"/>
    <mergeCell ref="A19:P19"/>
    <mergeCell ref="A58:P58"/>
    <mergeCell ref="A23:P23"/>
    <mergeCell ref="A27:P27"/>
    <mergeCell ref="A29:P29"/>
    <mergeCell ref="A46:P46"/>
    <mergeCell ref="A33:P33"/>
    <mergeCell ref="A36:P36"/>
    <mergeCell ref="A39:P39"/>
    <mergeCell ref="A42:P42"/>
    <mergeCell ref="A1:P1"/>
    <mergeCell ref="M2:M3"/>
    <mergeCell ref="N2:N3"/>
    <mergeCell ref="O2:O3"/>
    <mergeCell ref="P2:P3"/>
    <mergeCell ref="A2:A3"/>
    <mergeCell ref="B2:B3"/>
    <mergeCell ref="C2:C3"/>
    <mergeCell ref="E2:F2"/>
    <mergeCell ref="J2:L2"/>
  </mergeCells>
  <conditionalFormatting sqref="G4 G8:G13 G6 G15:G16 M4:M6 M28 M30 M41 G41 G45 M45 M47:M48 G18 G51 M51">
    <cfRule type="cellIs" dxfId="659" priority="938" stopIfTrue="1" operator="equal">
      <formula>"INACEPTABLE"</formula>
    </cfRule>
    <cfRule type="cellIs" dxfId="658" priority="939" stopIfTrue="1" operator="equal">
      <formula>"IMPORTANTE"</formula>
    </cfRule>
    <cfRule type="cellIs" dxfId="657" priority="940" stopIfTrue="1" operator="equal">
      <formula>"MODERADO"</formula>
    </cfRule>
  </conditionalFormatting>
  <conditionalFormatting sqref="G4 G8:G13 G6 G15:G16 M4:M6 M28 M30 M41 G41 G45 M45 M47:M48 G18 G51 M51">
    <cfRule type="cellIs" dxfId="656" priority="937" stopIfTrue="1" operator="equal">
      <formula>"TOLERABLE"</formula>
    </cfRule>
  </conditionalFormatting>
  <conditionalFormatting sqref="G4 G8:G13 G6 G15:G16 M4:M6 M28 M30 M41 G41 G45 M45 M47:M48 G18 G51 M51">
    <cfRule type="cellIs" dxfId="655" priority="935" stopIfTrue="1" operator="equal">
      <formula>"ZONA RIESGO ALTA"</formula>
    </cfRule>
    <cfRule type="cellIs" dxfId="654" priority="936" stopIfTrue="1" operator="equal">
      <formula>"ZONA RIESGO EXTREMA"</formula>
    </cfRule>
  </conditionalFormatting>
  <conditionalFormatting sqref="G4 G8:G13 G6 G15:G16 M4:M6 M28 M30 M41 G41 G45 M45 M47:M48 G18 G51 M51">
    <cfRule type="cellIs" dxfId="653" priority="933" stopIfTrue="1" operator="equal">
      <formula>"ZONA RIESGO BAJA"</formula>
    </cfRule>
    <cfRule type="cellIs" dxfId="652" priority="934" stopIfTrue="1" operator="equal">
      <formula>"ZONA RIESGO MODERADA"</formula>
    </cfRule>
  </conditionalFormatting>
  <conditionalFormatting sqref="G4 G8:G13 G6 G15:G16 M4:M6 M28 M30 M41 G41 G45 M45 M47:M48 G18 G51 M51">
    <cfRule type="cellIs" dxfId="651" priority="931" stopIfTrue="1" operator="equal">
      <formula>"ZONA RIESGO MODERADA"</formula>
    </cfRule>
    <cfRule type="cellIs" dxfId="650" priority="932" stopIfTrue="1" operator="equal">
      <formula>"ZONA RIESGO ALTA"</formula>
    </cfRule>
  </conditionalFormatting>
  <conditionalFormatting sqref="M8 M12:M13">
    <cfRule type="cellIs" dxfId="649" priority="921" stopIfTrue="1" operator="equal">
      <formula>"ZONA RIESGO MODERADA"</formula>
    </cfRule>
    <cfRule type="cellIs" dxfId="648" priority="922" stopIfTrue="1" operator="equal">
      <formula>"ZONA RIESGO ALTA"</formula>
    </cfRule>
  </conditionalFormatting>
  <conditionalFormatting sqref="M8 M12:M13">
    <cfRule type="cellIs" dxfId="647" priority="928" stopIfTrue="1" operator="equal">
      <formula>"INACEPTABLE"</formula>
    </cfRule>
    <cfRule type="cellIs" dxfId="646" priority="929" stopIfTrue="1" operator="equal">
      <formula>"IMPORTANTE"</formula>
    </cfRule>
    <cfRule type="cellIs" dxfId="645" priority="930" stopIfTrue="1" operator="equal">
      <formula>"MODERADO"</formula>
    </cfRule>
  </conditionalFormatting>
  <conditionalFormatting sqref="M8 M12:M13">
    <cfRule type="cellIs" dxfId="644" priority="927" stopIfTrue="1" operator="equal">
      <formula>"TOLERABLE"</formula>
    </cfRule>
  </conditionalFormatting>
  <conditionalFormatting sqref="M8 M12:M13">
    <cfRule type="cellIs" dxfId="643" priority="925" stopIfTrue="1" operator="equal">
      <formula>"ZONA RIESGO ALTA"</formula>
    </cfRule>
    <cfRule type="cellIs" dxfId="642" priority="926" stopIfTrue="1" operator="equal">
      <formula>"ZONA RIESGO EXTREMA"</formula>
    </cfRule>
  </conditionalFormatting>
  <conditionalFormatting sqref="M8 M12:M13">
    <cfRule type="cellIs" dxfId="641" priority="923" stopIfTrue="1" operator="equal">
      <formula>"ZONA RIESGO BAJA"</formula>
    </cfRule>
    <cfRule type="cellIs" dxfId="640" priority="924" stopIfTrue="1" operator="equal">
      <formula>"ZONA RIESGO MODERADA"</formula>
    </cfRule>
  </conditionalFormatting>
  <conditionalFormatting sqref="G48">
    <cfRule type="cellIs" dxfId="639" priority="258" stopIfTrue="1" operator="equal">
      <formula>"INACEPTABLE"</formula>
    </cfRule>
    <cfRule type="cellIs" dxfId="638" priority="259" stopIfTrue="1" operator="equal">
      <formula>"IMPORTANTE"</formula>
    </cfRule>
    <cfRule type="cellIs" dxfId="637" priority="260" stopIfTrue="1" operator="equal">
      <formula>"MODERADO"</formula>
    </cfRule>
  </conditionalFormatting>
  <conditionalFormatting sqref="G48">
    <cfRule type="cellIs" dxfId="636" priority="257" stopIfTrue="1" operator="equal">
      <formula>"TOLERABLE"</formula>
    </cfRule>
  </conditionalFormatting>
  <conditionalFormatting sqref="G48">
    <cfRule type="cellIs" dxfId="635" priority="255" stopIfTrue="1" operator="equal">
      <formula>"ZONA RIESGO ALTA"</formula>
    </cfRule>
    <cfRule type="cellIs" dxfId="634" priority="256" stopIfTrue="1" operator="equal">
      <formula>"ZONA RIESGO EXTREMA"</formula>
    </cfRule>
  </conditionalFormatting>
  <conditionalFormatting sqref="G48">
    <cfRule type="cellIs" dxfId="633" priority="253" stopIfTrue="1" operator="equal">
      <formula>"ZONA RIESGO BAJA"</formula>
    </cfRule>
    <cfRule type="cellIs" dxfId="632" priority="254" stopIfTrue="1" operator="equal">
      <formula>"ZONA RIESGO MODERADA"</formula>
    </cfRule>
  </conditionalFormatting>
  <conditionalFormatting sqref="G48">
    <cfRule type="cellIs" dxfId="631" priority="251" stopIfTrue="1" operator="equal">
      <formula>"ZONA RIESGO MODERADA"</formula>
    </cfRule>
    <cfRule type="cellIs" dxfId="630" priority="252" stopIfTrue="1" operator="equal">
      <formula>"ZONA RIESGO ALTA"</formula>
    </cfRule>
  </conditionalFormatting>
  <conditionalFormatting sqref="G5">
    <cfRule type="cellIs" dxfId="629" priority="898" stopIfTrue="1" operator="equal">
      <formula>"INACEPTABLE"</formula>
    </cfRule>
    <cfRule type="cellIs" dxfId="628" priority="899" stopIfTrue="1" operator="equal">
      <formula>"IMPORTANTE"</formula>
    </cfRule>
    <cfRule type="cellIs" dxfId="627" priority="900" stopIfTrue="1" operator="equal">
      <formula>"MODERADO"</formula>
    </cfRule>
  </conditionalFormatting>
  <conditionalFormatting sqref="G5">
    <cfRule type="cellIs" dxfId="626" priority="897" stopIfTrue="1" operator="equal">
      <formula>"TOLERABLE"</formula>
    </cfRule>
  </conditionalFormatting>
  <conditionalFormatting sqref="G5">
    <cfRule type="cellIs" dxfId="625" priority="895" stopIfTrue="1" operator="equal">
      <formula>"ZONA RIESGO ALTA"</formula>
    </cfRule>
    <cfRule type="cellIs" dxfId="624" priority="896" stopIfTrue="1" operator="equal">
      <formula>"ZONA RIESGO EXTREMA"</formula>
    </cfRule>
  </conditionalFormatting>
  <conditionalFormatting sqref="G5">
    <cfRule type="cellIs" dxfId="623" priority="893" stopIfTrue="1" operator="equal">
      <formula>"ZONA RIESGO BAJA"</formula>
    </cfRule>
    <cfRule type="cellIs" dxfId="622" priority="894" stopIfTrue="1" operator="equal">
      <formula>"ZONA RIESGO MODERADA"</formula>
    </cfRule>
  </conditionalFormatting>
  <conditionalFormatting sqref="G5">
    <cfRule type="cellIs" dxfId="621" priority="891" stopIfTrue="1" operator="equal">
      <formula>"ZONA RIESGO MODERADA"</formula>
    </cfRule>
    <cfRule type="cellIs" dxfId="620" priority="892" stopIfTrue="1" operator="equal">
      <formula>"ZONA RIESGO ALTA"</formula>
    </cfRule>
  </conditionalFormatting>
  <conditionalFormatting sqref="G30">
    <cfRule type="cellIs" dxfId="619" priority="318" stopIfTrue="1" operator="equal">
      <formula>"INACEPTABLE"</formula>
    </cfRule>
    <cfRule type="cellIs" dxfId="618" priority="319" stopIfTrue="1" operator="equal">
      <formula>"IMPORTANTE"</formula>
    </cfRule>
    <cfRule type="cellIs" dxfId="617" priority="320" stopIfTrue="1" operator="equal">
      <formula>"MODERADO"</formula>
    </cfRule>
  </conditionalFormatting>
  <conditionalFormatting sqref="G30">
    <cfRule type="cellIs" dxfId="616" priority="317" stopIfTrue="1" operator="equal">
      <formula>"TOLERABLE"</formula>
    </cfRule>
  </conditionalFormatting>
  <conditionalFormatting sqref="G30">
    <cfRule type="cellIs" dxfId="615" priority="315" stopIfTrue="1" operator="equal">
      <formula>"ZONA RIESGO ALTA"</formula>
    </cfRule>
    <cfRule type="cellIs" dxfId="614" priority="316" stopIfTrue="1" operator="equal">
      <formula>"ZONA RIESGO EXTREMA"</formula>
    </cfRule>
  </conditionalFormatting>
  <conditionalFormatting sqref="G30">
    <cfRule type="cellIs" dxfId="613" priority="313" stopIfTrue="1" operator="equal">
      <formula>"ZONA RIESGO BAJA"</formula>
    </cfRule>
    <cfRule type="cellIs" dxfId="612" priority="314" stopIfTrue="1" operator="equal">
      <formula>"ZONA RIESGO MODERADA"</formula>
    </cfRule>
  </conditionalFormatting>
  <conditionalFormatting sqref="G30">
    <cfRule type="cellIs" dxfId="611" priority="311" stopIfTrue="1" operator="equal">
      <formula>"ZONA RIESGO MODERADA"</formula>
    </cfRule>
    <cfRule type="cellIs" dxfId="610" priority="312" stopIfTrue="1" operator="equal">
      <formula>"ZONA RIESGO ALTA"</formula>
    </cfRule>
  </conditionalFormatting>
  <conditionalFormatting sqref="M15">
    <cfRule type="cellIs" dxfId="609" priority="151" stopIfTrue="1" operator="equal">
      <formula>"ZONA RIESGO MODERADA"</formula>
    </cfRule>
    <cfRule type="cellIs" dxfId="608" priority="152" stopIfTrue="1" operator="equal">
      <formula>"ZONA RIESGO ALTA"</formula>
    </cfRule>
  </conditionalFormatting>
  <conditionalFormatting sqref="M15">
    <cfRule type="cellIs" dxfId="607" priority="158" stopIfTrue="1" operator="equal">
      <formula>"INACEPTABLE"</formula>
    </cfRule>
    <cfRule type="cellIs" dxfId="606" priority="159" stopIfTrue="1" operator="equal">
      <formula>"IMPORTANTE"</formula>
    </cfRule>
    <cfRule type="cellIs" dxfId="605" priority="160" stopIfTrue="1" operator="equal">
      <formula>"MODERADO"</formula>
    </cfRule>
  </conditionalFormatting>
  <conditionalFormatting sqref="M15">
    <cfRule type="cellIs" dxfId="604" priority="157" stopIfTrue="1" operator="equal">
      <formula>"TOLERABLE"</formula>
    </cfRule>
  </conditionalFormatting>
  <conditionalFormatting sqref="M15">
    <cfRule type="cellIs" dxfId="603" priority="155" stopIfTrue="1" operator="equal">
      <formula>"ZONA RIESGO ALTA"</formula>
    </cfRule>
    <cfRule type="cellIs" dxfId="602" priority="156" stopIfTrue="1" operator="equal">
      <formula>"ZONA RIESGO EXTREMA"</formula>
    </cfRule>
  </conditionalFormatting>
  <conditionalFormatting sqref="M15">
    <cfRule type="cellIs" dxfId="601" priority="153" stopIfTrue="1" operator="equal">
      <formula>"ZONA RIESGO BAJA"</formula>
    </cfRule>
    <cfRule type="cellIs" dxfId="600" priority="154" stopIfTrue="1" operator="equal">
      <formula>"ZONA RIESGO MODERADA"</formula>
    </cfRule>
  </conditionalFormatting>
  <conditionalFormatting sqref="M20">
    <cfRule type="cellIs" dxfId="599" priority="631" stopIfTrue="1" operator="equal">
      <formula>"ZONA RIESGO MODERADA"</formula>
    </cfRule>
    <cfRule type="cellIs" dxfId="598" priority="632" stopIfTrue="1" operator="equal">
      <formula>"ZONA RIESGO ALTA"</formula>
    </cfRule>
  </conditionalFormatting>
  <conditionalFormatting sqref="M20">
    <cfRule type="cellIs" dxfId="597" priority="638" stopIfTrue="1" operator="equal">
      <formula>"INACEPTABLE"</formula>
    </cfRule>
    <cfRule type="cellIs" dxfId="596" priority="639" stopIfTrue="1" operator="equal">
      <formula>"IMPORTANTE"</formula>
    </cfRule>
    <cfRule type="cellIs" dxfId="595" priority="640" stopIfTrue="1" operator="equal">
      <formula>"MODERADO"</formula>
    </cfRule>
  </conditionalFormatting>
  <conditionalFormatting sqref="M20">
    <cfRule type="cellIs" dxfId="594" priority="637" stopIfTrue="1" operator="equal">
      <formula>"TOLERABLE"</formula>
    </cfRule>
  </conditionalFormatting>
  <conditionalFormatting sqref="M20">
    <cfRule type="cellIs" dxfId="593" priority="635" stopIfTrue="1" operator="equal">
      <formula>"ZONA RIESGO ALTA"</formula>
    </cfRule>
    <cfRule type="cellIs" dxfId="592" priority="636" stopIfTrue="1" operator="equal">
      <formula>"ZONA RIESGO EXTREMA"</formula>
    </cfRule>
  </conditionalFormatting>
  <conditionalFormatting sqref="M20">
    <cfRule type="cellIs" dxfId="591" priority="633" stopIfTrue="1" operator="equal">
      <formula>"ZONA RIESGO BAJA"</formula>
    </cfRule>
    <cfRule type="cellIs" dxfId="590" priority="634" stopIfTrue="1" operator="equal">
      <formula>"ZONA RIESGO MODERADA"</formula>
    </cfRule>
  </conditionalFormatting>
  <conditionalFormatting sqref="M18">
    <cfRule type="cellIs" dxfId="589" priority="641" stopIfTrue="1" operator="equal">
      <formula>"ZONA RIESGO MODERADA"</formula>
    </cfRule>
    <cfRule type="cellIs" dxfId="588" priority="642" stopIfTrue="1" operator="equal">
      <formula>"ZONA RIESGO ALTA"</formula>
    </cfRule>
  </conditionalFormatting>
  <conditionalFormatting sqref="M18">
    <cfRule type="cellIs" dxfId="587" priority="648" stopIfTrue="1" operator="equal">
      <formula>"INACEPTABLE"</formula>
    </cfRule>
    <cfRule type="cellIs" dxfId="586" priority="649" stopIfTrue="1" operator="equal">
      <formula>"IMPORTANTE"</formula>
    </cfRule>
    <cfRule type="cellIs" dxfId="585" priority="650" stopIfTrue="1" operator="equal">
      <formula>"MODERADO"</formula>
    </cfRule>
  </conditionalFormatting>
  <conditionalFormatting sqref="M18">
    <cfRule type="cellIs" dxfId="584" priority="647" stopIfTrue="1" operator="equal">
      <formula>"TOLERABLE"</formula>
    </cfRule>
  </conditionalFormatting>
  <conditionalFormatting sqref="M18">
    <cfRule type="cellIs" dxfId="583" priority="645" stopIfTrue="1" operator="equal">
      <formula>"ZONA RIESGO ALTA"</formula>
    </cfRule>
    <cfRule type="cellIs" dxfId="582" priority="646" stopIfTrue="1" operator="equal">
      <formula>"ZONA RIESGO EXTREMA"</formula>
    </cfRule>
  </conditionalFormatting>
  <conditionalFormatting sqref="M18">
    <cfRule type="cellIs" dxfId="581" priority="643" stopIfTrue="1" operator="equal">
      <formula>"ZONA RIESGO BAJA"</formula>
    </cfRule>
    <cfRule type="cellIs" dxfId="580" priority="644" stopIfTrue="1" operator="equal">
      <formula>"ZONA RIESGO MODERADA"</formula>
    </cfRule>
  </conditionalFormatting>
  <conditionalFormatting sqref="M57">
    <cfRule type="cellIs" dxfId="579" priority="431" stopIfTrue="1" operator="equal">
      <formula>"ZONA RIESGO MODERADA"</formula>
    </cfRule>
    <cfRule type="cellIs" dxfId="578" priority="432" stopIfTrue="1" operator="equal">
      <formula>"ZONA RIESGO ALTA"</formula>
    </cfRule>
  </conditionalFormatting>
  <conditionalFormatting sqref="M57">
    <cfRule type="cellIs" dxfId="577" priority="438" stopIfTrue="1" operator="equal">
      <formula>"INACEPTABLE"</formula>
    </cfRule>
    <cfRule type="cellIs" dxfId="576" priority="439" stopIfTrue="1" operator="equal">
      <formula>"IMPORTANTE"</formula>
    </cfRule>
    <cfRule type="cellIs" dxfId="575" priority="440" stopIfTrue="1" operator="equal">
      <formula>"MODERADO"</formula>
    </cfRule>
  </conditionalFormatting>
  <conditionalFormatting sqref="M57">
    <cfRule type="cellIs" dxfId="574" priority="437" stopIfTrue="1" operator="equal">
      <formula>"TOLERABLE"</formula>
    </cfRule>
  </conditionalFormatting>
  <conditionalFormatting sqref="M57">
    <cfRule type="cellIs" dxfId="573" priority="435" stopIfTrue="1" operator="equal">
      <formula>"ZONA RIESGO ALTA"</formula>
    </cfRule>
    <cfRule type="cellIs" dxfId="572" priority="436" stopIfTrue="1" operator="equal">
      <formula>"ZONA RIESGO EXTREMA"</formula>
    </cfRule>
  </conditionalFormatting>
  <conditionalFormatting sqref="M57">
    <cfRule type="cellIs" dxfId="571" priority="433" stopIfTrue="1" operator="equal">
      <formula>"ZONA RIESGO BAJA"</formula>
    </cfRule>
    <cfRule type="cellIs" dxfId="570" priority="434" stopIfTrue="1" operator="equal">
      <formula>"ZONA RIESGO MODERADA"</formula>
    </cfRule>
  </conditionalFormatting>
  <conditionalFormatting sqref="M63">
    <cfRule type="cellIs" dxfId="569" priority="411" stopIfTrue="1" operator="equal">
      <formula>"ZONA RIESGO MODERADA"</formula>
    </cfRule>
    <cfRule type="cellIs" dxfId="568" priority="412" stopIfTrue="1" operator="equal">
      <formula>"ZONA RIESGO ALTA"</formula>
    </cfRule>
  </conditionalFormatting>
  <conditionalFormatting sqref="M63">
    <cfRule type="cellIs" dxfId="567" priority="418" stopIfTrue="1" operator="equal">
      <formula>"INACEPTABLE"</formula>
    </cfRule>
    <cfRule type="cellIs" dxfId="566" priority="419" stopIfTrue="1" operator="equal">
      <formula>"IMPORTANTE"</formula>
    </cfRule>
    <cfRule type="cellIs" dxfId="565" priority="420" stopIfTrue="1" operator="equal">
      <formula>"MODERADO"</formula>
    </cfRule>
  </conditionalFormatting>
  <conditionalFormatting sqref="M63">
    <cfRule type="cellIs" dxfId="564" priority="417" stopIfTrue="1" operator="equal">
      <formula>"TOLERABLE"</formula>
    </cfRule>
  </conditionalFormatting>
  <conditionalFormatting sqref="M63">
    <cfRule type="cellIs" dxfId="563" priority="415" stopIfTrue="1" operator="equal">
      <formula>"ZONA RIESGO ALTA"</formula>
    </cfRule>
    <cfRule type="cellIs" dxfId="562" priority="416" stopIfTrue="1" operator="equal">
      <formula>"ZONA RIESGO EXTREMA"</formula>
    </cfRule>
  </conditionalFormatting>
  <conditionalFormatting sqref="M63">
    <cfRule type="cellIs" dxfId="561" priority="413" stopIfTrue="1" operator="equal">
      <formula>"ZONA RIESGO BAJA"</formula>
    </cfRule>
    <cfRule type="cellIs" dxfId="560" priority="414" stopIfTrue="1" operator="equal">
      <formula>"ZONA RIESGO MODERADA"</formula>
    </cfRule>
  </conditionalFormatting>
  <conditionalFormatting sqref="G62:G63">
    <cfRule type="cellIs" dxfId="559" priority="381" stopIfTrue="1" operator="equal">
      <formula>"ZONA RIESGO MODERADA"</formula>
    </cfRule>
    <cfRule type="cellIs" dxfId="558" priority="382" stopIfTrue="1" operator="equal">
      <formula>"ZONA RIESGO ALTA"</formula>
    </cfRule>
  </conditionalFormatting>
  <conditionalFormatting sqref="G62:G63">
    <cfRule type="cellIs" dxfId="557" priority="388" stopIfTrue="1" operator="equal">
      <formula>"INACEPTABLE"</formula>
    </cfRule>
    <cfRule type="cellIs" dxfId="556" priority="389" stopIfTrue="1" operator="equal">
      <formula>"IMPORTANTE"</formula>
    </cfRule>
    <cfRule type="cellIs" dxfId="555" priority="390" stopIfTrue="1" operator="equal">
      <formula>"MODERADO"</formula>
    </cfRule>
  </conditionalFormatting>
  <conditionalFormatting sqref="G62:G63">
    <cfRule type="cellIs" dxfId="554" priority="387" stopIfTrue="1" operator="equal">
      <formula>"TOLERABLE"</formula>
    </cfRule>
  </conditionalFormatting>
  <conditionalFormatting sqref="G62:G63">
    <cfRule type="cellIs" dxfId="553" priority="385" stopIfTrue="1" operator="equal">
      <formula>"ZONA RIESGO ALTA"</formula>
    </cfRule>
    <cfRule type="cellIs" dxfId="552" priority="386" stopIfTrue="1" operator="equal">
      <formula>"ZONA RIESGO EXTREMA"</formula>
    </cfRule>
  </conditionalFormatting>
  <conditionalFormatting sqref="G62:G63">
    <cfRule type="cellIs" dxfId="551" priority="383" stopIfTrue="1" operator="equal">
      <formula>"ZONA RIESGO BAJA"</formula>
    </cfRule>
    <cfRule type="cellIs" dxfId="550" priority="384" stopIfTrue="1" operator="equal">
      <formula>"ZONA RIESGO MODERADA"</formula>
    </cfRule>
  </conditionalFormatting>
  <conditionalFormatting sqref="M10">
    <cfRule type="cellIs" dxfId="549" priority="738" stopIfTrue="1" operator="equal">
      <formula>"INACEPTABLE"</formula>
    </cfRule>
    <cfRule type="cellIs" dxfId="548" priority="739" stopIfTrue="1" operator="equal">
      <formula>"IMPORTANTE"</formula>
    </cfRule>
    <cfRule type="cellIs" dxfId="547" priority="740" stopIfTrue="1" operator="equal">
      <formula>"MODERADO"</formula>
    </cfRule>
  </conditionalFormatting>
  <conditionalFormatting sqref="M10">
    <cfRule type="cellIs" dxfId="546" priority="737" stopIfTrue="1" operator="equal">
      <formula>"TOLERABLE"</formula>
    </cfRule>
  </conditionalFormatting>
  <conditionalFormatting sqref="M10">
    <cfRule type="cellIs" dxfId="545" priority="735" stopIfTrue="1" operator="equal">
      <formula>"ZONA RIESGO ALTA"</formula>
    </cfRule>
    <cfRule type="cellIs" dxfId="544" priority="736" stopIfTrue="1" operator="equal">
      <formula>"ZONA RIESGO EXTREMA"</formula>
    </cfRule>
  </conditionalFormatting>
  <conditionalFormatting sqref="M10">
    <cfRule type="cellIs" dxfId="543" priority="733" stopIfTrue="1" operator="equal">
      <formula>"ZONA RIESGO BAJA"</formula>
    </cfRule>
    <cfRule type="cellIs" dxfId="542" priority="734" stopIfTrue="1" operator="equal">
      <formula>"ZONA RIESGO MODERADA"</formula>
    </cfRule>
  </conditionalFormatting>
  <conditionalFormatting sqref="M10">
    <cfRule type="cellIs" dxfId="541" priority="731" stopIfTrue="1" operator="equal">
      <formula>"ZONA RIESGO MODERADA"</formula>
    </cfRule>
    <cfRule type="cellIs" dxfId="540" priority="732" stopIfTrue="1" operator="equal">
      <formula>"ZONA RIESGO ALTA"</formula>
    </cfRule>
  </conditionalFormatting>
  <conditionalFormatting sqref="M11">
    <cfRule type="cellIs" dxfId="539" priority="728" stopIfTrue="1" operator="equal">
      <formula>"INACEPTABLE"</formula>
    </cfRule>
    <cfRule type="cellIs" dxfId="538" priority="729" stopIfTrue="1" operator="equal">
      <formula>"IMPORTANTE"</formula>
    </cfRule>
    <cfRule type="cellIs" dxfId="537" priority="730" stopIfTrue="1" operator="equal">
      <formula>"MODERADO"</formula>
    </cfRule>
  </conditionalFormatting>
  <conditionalFormatting sqref="M11">
    <cfRule type="cellIs" dxfId="536" priority="727" stopIfTrue="1" operator="equal">
      <formula>"TOLERABLE"</formula>
    </cfRule>
  </conditionalFormatting>
  <conditionalFormatting sqref="M11">
    <cfRule type="cellIs" dxfId="535" priority="725" stopIfTrue="1" operator="equal">
      <formula>"ZONA RIESGO ALTA"</formula>
    </cfRule>
    <cfRule type="cellIs" dxfId="534" priority="726" stopIfTrue="1" operator="equal">
      <formula>"ZONA RIESGO EXTREMA"</formula>
    </cfRule>
  </conditionalFormatting>
  <conditionalFormatting sqref="M11">
    <cfRule type="cellIs" dxfId="533" priority="723" stopIfTrue="1" operator="equal">
      <formula>"ZONA RIESGO BAJA"</formula>
    </cfRule>
    <cfRule type="cellIs" dxfId="532" priority="724" stopIfTrue="1" operator="equal">
      <formula>"ZONA RIESGO MODERADA"</formula>
    </cfRule>
  </conditionalFormatting>
  <conditionalFormatting sqref="M11">
    <cfRule type="cellIs" dxfId="531" priority="721" stopIfTrue="1" operator="equal">
      <formula>"ZONA RIESGO MODERADA"</formula>
    </cfRule>
    <cfRule type="cellIs" dxfId="530" priority="722" stopIfTrue="1" operator="equal">
      <formula>"ZONA RIESGO ALTA"</formula>
    </cfRule>
  </conditionalFormatting>
  <conditionalFormatting sqref="M56:M57">
    <cfRule type="cellIs" dxfId="529" priority="718" stopIfTrue="1" operator="equal">
      <formula>"INACEPTABLE"</formula>
    </cfRule>
    <cfRule type="cellIs" dxfId="528" priority="719" stopIfTrue="1" operator="equal">
      <formula>"IMPORTANTE"</formula>
    </cfRule>
    <cfRule type="cellIs" dxfId="527" priority="720" stopIfTrue="1" operator="equal">
      <formula>"MODERADO"</formula>
    </cfRule>
  </conditionalFormatting>
  <conditionalFormatting sqref="M56:M57">
    <cfRule type="cellIs" dxfId="526" priority="717" stopIfTrue="1" operator="equal">
      <formula>"TOLERABLE"</formula>
    </cfRule>
  </conditionalFormatting>
  <conditionalFormatting sqref="M56:M57">
    <cfRule type="cellIs" dxfId="525" priority="715" stopIfTrue="1" operator="equal">
      <formula>"ZONA RIESGO ALTA"</formula>
    </cfRule>
    <cfRule type="cellIs" dxfId="524" priority="716" stopIfTrue="1" operator="equal">
      <formula>"ZONA RIESGO EXTREMA"</formula>
    </cfRule>
  </conditionalFormatting>
  <conditionalFormatting sqref="M56:M57">
    <cfRule type="cellIs" dxfId="523" priority="713" stopIfTrue="1" operator="equal">
      <formula>"ZONA RIESGO BAJA"</formula>
    </cfRule>
    <cfRule type="cellIs" dxfId="522" priority="714" stopIfTrue="1" operator="equal">
      <formula>"ZONA RIESGO MODERADA"</formula>
    </cfRule>
  </conditionalFormatting>
  <conditionalFormatting sqref="M56:M57">
    <cfRule type="cellIs" dxfId="521" priority="711" stopIfTrue="1" operator="equal">
      <formula>"ZONA RIESGO MODERADA"</formula>
    </cfRule>
    <cfRule type="cellIs" dxfId="520" priority="712" stopIfTrue="1" operator="equal">
      <formula>"ZONA RIESGO ALTA"</formula>
    </cfRule>
  </conditionalFormatting>
  <conditionalFormatting sqref="G56:G57">
    <cfRule type="cellIs" dxfId="519" priority="708" stopIfTrue="1" operator="equal">
      <formula>"INACEPTABLE"</formula>
    </cfRule>
    <cfRule type="cellIs" dxfId="518" priority="709" stopIfTrue="1" operator="equal">
      <formula>"IMPORTANTE"</formula>
    </cfRule>
    <cfRule type="cellIs" dxfId="517" priority="710" stopIfTrue="1" operator="equal">
      <formula>"MODERADO"</formula>
    </cfRule>
  </conditionalFormatting>
  <conditionalFormatting sqref="G56:G57">
    <cfRule type="cellIs" dxfId="516" priority="707" stopIfTrue="1" operator="equal">
      <formula>"TOLERABLE"</formula>
    </cfRule>
  </conditionalFormatting>
  <conditionalFormatting sqref="G56:G57">
    <cfRule type="cellIs" dxfId="515" priority="705" stopIfTrue="1" operator="equal">
      <formula>"ZONA RIESGO ALTA"</formula>
    </cfRule>
    <cfRule type="cellIs" dxfId="514" priority="706" stopIfTrue="1" operator="equal">
      <formula>"ZONA RIESGO EXTREMA"</formula>
    </cfRule>
  </conditionalFormatting>
  <conditionalFormatting sqref="G56:G57">
    <cfRule type="cellIs" dxfId="513" priority="703" stopIfTrue="1" operator="equal">
      <formula>"ZONA RIESGO BAJA"</formula>
    </cfRule>
    <cfRule type="cellIs" dxfId="512" priority="704" stopIfTrue="1" operator="equal">
      <formula>"ZONA RIESGO MODERADA"</formula>
    </cfRule>
  </conditionalFormatting>
  <conditionalFormatting sqref="G56:G57">
    <cfRule type="cellIs" dxfId="511" priority="701" stopIfTrue="1" operator="equal">
      <formula>"ZONA RIESGO MODERADA"</formula>
    </cfRule>
    <cfRule type="cellIs" dxfId="510" priority="702" stopIfTrue="1" operator="equal">
      <formula>"ZONA RIESGO ALTA"</formula>
    </cfRule>
  </conditionalFormatting>
  <conditionalFormatting sqref="G55">
    <cfRule type="cellIs" dxfId="509" priority="698" stopIfTrue="1" operator="equal">
      <formula>"INACEPTABLE"</formula>
    </cfRule>
    <cfRule type="cellIs" dxfId="508" priority="699" stopIfTrue="1" operator="equal">
      <formula>"IMPORTANTE"</formula>
    </cfRule>
    <cfRule type="cellIs" dxfId="507" priority="700" stopIfTrue="1" operator="equal">
      <formula>"MODERADO"</formula>
    </cfRule>
  </conditionalFormatting>
  <conditionalFormatting sqref="G55">
    <cfRule type="cellIs" dxfId="506" priority="697" stopIfTrue="1" operator="equal">
      <formula>"TOLERABLE"</formula>
    </cfRule>
  </conditionalFormatting>
  <conditionalFormatting sqref="G55">
    <cfRule type="cellIs" dxfId="505" priority="695" stopIfTrue="1" operator="equal">
      <formula>"ZONA RIESGO ALTA"</formula>
    </cfRule>
    <cfRule type="cellIs" dxfId="504" priority="696" stopIfTrue="1" operator="equal">
      <formula>"ZONA RIESGO EXTREMA"</formula>
    </cfRule>
  </conditionalFormatting>
  <conditionalFormatting sqref="G55">
    <cfRule type="cellIs" dxfId="503" priority="693" stopIfTrue="1" operator="equal">
      <formula>"ZONA RIESGO BAJA"</formula>
    </cfRule>
    <cfRule type="cellIs" dxfId="502" priority="694" stopIfTrue="1" operator="equal">
      <formula>"ZONA RIESGO MODERADA"</formula>
    </cfRule>
  </conditionalFormatting>
  <conditionalFormatting sqref="G55">
    <cfRule type="cellIs" dxfId="501" priority="691" stopIfTrue="1" operator="equal">
      <formula>"ZONA RIESGO MODERADA"</formula>
    </cfRule>
    <cfRule type="cellIs" dxfId="500" priority="692" stopIfTrue="1" operator="equal">
      <formula>"ZONA RIESGO ALTA"</formula>
    </cfRule>
  </conditionalFormatting>
  <conditionalFormatting sqref="M65">
    <cfRule type="cellIs" dxfId="499" priority="678" stopIfTrue="1" operator="equal">
      <formula>"INACEPTABLE"</formula>
    </cfRule>
    <cfRule type="cellIs" dxfId="498" priority="679" stopIfTrue="1" operator="equal">
      <formula>"IMPORTANTE"</formula>
    </cfRule>
    <cfRule type="cellIs" dxfId="497" priority="680" stopIfTrue="1" operator="equal">
      <formula>"MODERADO"</formula>
    </cfRule>
  </conditionalFormatting>
  <conditionalFormatting sqref="M65">
    <cfRule type="cellIs" dxfId="496" priority="677" stopIfTrue="1" operator="equal">
      <formula>"TOLERABLE"</formula>
    </cfRule>
  </conditionalFormatting>
  <conditionalFormatting sqref="M65">
    <cfRule type="cellIs" dxfId="495" priority="675" stopIfTrue="1" operator="equal">
      <formula>"ZONA RIESGO ALTA"</formula>
    </cfRule>
    <cfRule type="cellIs" dxfId="494" priority="676" stopIfTrue="1" operator="equal">
      <formula>"ZONA RIESGO EXTREMA"</formula>
    </cfRule>
  </conditionalFormatting>
  <conditionalFormatting sqref="M65">
    <cfRule type="cellIs" dxfId="493" priority="673" stopIfTrue="1" operator="equal">
      <formula>"ZONA RIESGO BAJA"</formula>
    </cfRule>
    <cfRule type="cellIs" dxfId="492" priority="674" stopIfTrue="1" operator="equal">
      <formula>"ZONA RIESGO MODERADA"</formula>
    </cfRule>
  </conditionalFormatting>
  <conditionalFormatting sqref="M65">
    <cfRule type="cellIs" dxfId="491" priority="671" stopIfTrue="1" operator="equal">
      <formula>"ZONA RIESGO MODERADA"</formula>
    </cfRule>
    <cfRule type="cellIs" dxfId="490" priority="672" stopIfTrue="1" operator="equal">
      <formula>"ZONA RIESGO ALTA"</formula>
    </cfRule>
  </conditionalFormatting>
  <conditionalFormatting sqref="G65">
    <cfRule type="cellIs" dxfId="489" priority="668" stopIfTrue="1" operator="equal">
      <formula>"INACEPTABLE"</formula>
    </cfRule>
    <cfRule type="cellIs" dxfId="488" priority="669" stopIfTrue="1" operator="equal">
      <formula>"IMPORTANTE"</formula>
    </cfRule>
    <cfRule type="cellIs" dxfId="487" priority="670" stopIfTrue="1" operator="equal">
      <formula>"MODERADO"</formula>
    </cfRule>
  </conditionalFormatting>
  <conditionalFormatting sqref="G65">
    <cfRule type="cellIs" dxfId="486" priority="667" stopIfTrue="1" operator="equal">
      <formula>"TOLERABLE"</formula>
    </cfRule>
  </conditionalFormatting>
  <conditionalFormatting sqref="G65">
    <cfRule type="cellIs" dxfId="485" priority="665" stopIfTrue="1" operator="equal">
      <formula>"ZONA RIESGO ALTA"</formula>
    </cfRule>
    <cfRule type="cellIs" dxfId="484" priority="666" stopIfTrue="1" operator="equal">
      <formula>"ZONA RIESGO EXTREMA"</formula>
    </cfRule>
  </conditionalFormatting>
  <conditionalFormatting sqref="G65">
    <cfRule type="cellIs" dxfId="483" priority="663" stopIfTrue="1" operator="equal">
      <formula>"ZONA RIESGO BAJA"</formula>
    </cfRule>
    <cfRule type="cellIs" dxfId="482" priority="664" stopIfTrue="1" operator="equal">
      <formula>"ZONA RIESGO MODERADA"</formula>
    </cfRule>
  </conditionalFormatting>
  <conditionalFormatting sqref="G65">
    <cfRule type="cellIs" dxfId="481" priority="661" stopIfTrue="1" operator="equal">
      <formula>"ZONA RIESGO MODERADA"</formula>
    </cfRule>
    <cfRule type="cellIs" dxfId="480" priority="662" stopIfTrue="1" operator="equal">
      <formula>"ZONA RIESGO ALTA"</formula>
    </cfRule>
  </conditionalFormatting>
  <conditionalFormatting sqref="M9">
    <cfRule type="cellIs" dxfId="479" priority="651" stopIfTrue="1" operator="equal">
      <formula>"ZONA RIESGO MODERADA"</formula>
    </cfRule>
    <cfRule type="cellIs" dxfId="478" priority="652" stopIfTrue="1" operator="equal">
      <formula>"ZONA RIESGO ALTA"</formula>
    </cfRule>
  </conditionalFormatting>
  <conditionalFormatting sqref="M9">
    <cfRule type="cellIs" dxfId="477" priority="658" stopIfTrue="1" operator="equal">
      <formula>"INACEPTABLE"</formula>
    </cfRule>
    <cfRule type="cellIs" dxfId="476" priority="659" stopIfTrue="1" operator="equal">
      <formula>"IMPORTANTE"</formula>
    </cfRule>
    <cfRule type="cellIs" dxfId="475" priority="660" stopIfTrue="1" operator="equal">
      <formula>"MODERADO"</formula>
    </cfRule>
  </conditionalFormatting>
  <conditionalFormatting sqref="M9">
    <cfRule type="cellIs" dxfId="474" priority="657" stopIfTrue="1" operator="equal">
      <formula>"TOLERABLE"</formula>
    </cfRule>
  </conditionalFormatting>
  <conditionalFormatting sqref="M9">
    <cfRule type="cellIs" dxfId="473" priority="655" stopIfTrue="1" operator="equal">
      <formula>"ZONA RIESGO ALTA"</formula>
    </cfRule>
    <cfRule type="cellIs" dxfId="472" priority="656" stopIfTrue="1" operator="equal">
      <formula>"ZONA RIESGO EXTREMA"</formula>
    </cfRule>
  </conditionalFormatting>
  <conditionalFormatting sqref="M9">
    <cfRule type="cellIs" dxfId="471" priority="653" stopIfTrue="1" operator="equal">
      <formula>"ZONA RIESGO BAJA"</formula>
    </cfRule>
    <cfRule type="cellIs" dxfId="470" priority="654" stopIfTrue="1" operator="equal">
      <formula>"ZONA RIESGO MODERADA"</formula>
    </cfRule>
  </conditionalFormatting>
  <conditionalFormatting sqref="G24">
    <cfRule type="cellIs" dxfId="469" priority="611" stopIfTrue="1" operator="equal">
      <formula>"ZONA RIESGO MODERADA"</formula>
    </cfRule>
    <cfRule type="cellIs" dxfId="468" priority="612" stopIfTrue="1" operator="equal">
      <formula>"ZONA RIESGO ALTA"</formula>
    </cfRule>
  </conditionalFormatting>
  <conditionalFormatting sqref="G24">
    <cfRule type="cellIs" dxfId="467" priority="618" stopIfTrue="1" operator="equal">
      <formula>"INACEPTABLE"</formula>
    </cfRule>
    <cfRule type="cellIs" dxfId="466" priority="619" stopIfTrue="1" operator="equal">
      <formula>"IMPORTANTE"</formula>
    </cfRule>
    <cfRule type="cellIs" dxfId="465" priority="620" stopIfTrue="1" operator="equal">
      <formula>"MODERADO"</formula>
    </cfRule>
  </conditionalFormatting>
  <conditionalFormatting sqref="G24">
    <cfRule type="cellIs" dxfId="464" priority="617" stopIfTrue="1" operator="equal">
      <formula>"TOLERABLE"</formula>
    </cfRule>
  </conditionalFormatting>
  <conditionalFormatting sqref="G24">
    <cfRule type="cellIs" dxfId="463" priority="615" stopIfTrue="1" operator="equal">
      <formula>"ZONA RIESGO ALTA"</formula>
    </cfRule>
    <cfRule type="cellIs" dxfId="462" priority="616" stopIfTrue="1" operator="equal">
      <formula>"ZONA RIESGO EXTREMA"</formula>
    </cfRule>
  </conditionalFormatting>
  <conditionalFormatting sqref="G24">
    <cfRule type="cellIs" dxfId="461" priority="613" stopIfTrue="1" operator="equal">
      <formula>"ZONA RIESGO BAJA"</formula>
    </cfRule>
    <cfRule type="cellIs" dxfId="460" priority="614" stopIfTrue="1" operator="equal">
      <formula>"ZONA RIESGO MODERADA"</formula>
    </cfRule>
  </conditionalFormatting>
  <conditionalFormatting sqref="G25">
    <cfRule type="cellIs" dxfId="459" priority="601" stopIfTrue="1" operator="equal">
      <formula>"ZONA RIESGO MODERADA"</formula>
    </cfRule>
    <cfRule type="cellIs" dxfId="458" priority="602" stopIfTrue="1" operator="equal">
      <formula>"ZONA RIESGO ALTA"</formula>
    </cfRule>
  </conditionalFormatting>
  <conditionalFormatting sqref="G25">
    <cfRule type="cellIs" dxfId="457" priority="608" stopIfTrue="1" operator="equal">
      <formula>"INACEPTABLE"</formula>
    </cfRule>
    <cfRule type="cellIs" dxfId="456" priority="609" stopIfTrue="1" operator="equal">
      <formula>"IMPORTANTE"</formula>
    </cfRule>
    <cfRule type="cellIs" dxfId="455" priority="610" stopIfTrue="1" operator="equal">
      <formula>"MODERADO"</formula>
    </cfRule>
  </conditionalFormatting>
  <conditionalFormatting sqref="G25">
    <cfRule type="cellIs" dxfId="454" priority="607" stopIfTrue="1" operator="equal">
      <formula>"TOLERABLE"</formula>
    </cfRule>
  </conditionalFormatting>
  <conditionalFormatting sqref="G25">
    <cfRule type="cellIs" dxfId="453" priority="605" stopIfTrue="1" operator="equal">
      <formula>"ZONA RIESGO ALTA"</formula>
    </cfRule>
    <cfRule type="cellIs" dxfId="452" priority="606" stopIfTrue="1" operator="equal">
      <formula>"ZONA RIESGO EXTREMA"</formula>
    </cfRule>
  </conditionalFormatting>
  <conditionalFormatting sqref="G25">
    <cfRule type="cellIs" dxfId="451" priority="603" stopIfTrue="1" operator="equal">
      <formula>"ZONA RIESGO BAJA"</formula>
    </cfRule>
    <cfRule type="cellIs" dxfId="450" priority="604" stopIfTrue="1" operator="equal">
      <formula>"ZONA RIESGO MODERADA"</formula>
    </cfRule>
  </conditionalFormatting>
  <conditionalFormatting sqref="G28">
    <cfRule type="cellIs" dxfId="449" priority="591" stopIfTrue="1" operator="equal">
      <formula>"ZONA RIESGO MODERADA"</formula>
    </cfRule>
    <cfRule type="cellIs" dxfId="448" priority="592" stopIfTrue="1" operator="equal">
      <formula>"ZONA RIESGO ALTA"</formula>
    </cfRule>
  </conditionalFormatting>
  <conditionalFormatting sqref="G28">
    <cfRule type="cellIs" dxfId="447" priority="598" stopIfTrue="1" operator="equal">
      <formula>"INACEPTABLE"</formula>
    </cfRule>
    <cfRule type="cellIs" dxfId="446" priority="599" stopIfTrue="1" operator="equal">
      <formula>"IMPORTANTE"</formula>
    </cfRule>
    <cfRule type="cellIs" dxfId="445" priority="600" stopIfTrue="1" operator="equal">
      <formula>"MODERADO"</formula>
    </cfRule>
  </conditionalFormatting>
  <conditionalFormatting sqref="G28">
    <cfRule type="cellIs" dxfId="444" priority="597" stopIfTrue="1" operator="equal">
      <formula>"TOLERABLE"</formula>
    </cfRule>
  </conditionalFormatting>
  <conditionalFormatting sqref="G28">
    <cfRule type="cellIs" dxfId="443" priority="595" stopIfTrue="1" operator="equal">
      <formula>"ZONA RIESGO ALTA"</formula>
    </cfRule>
    <cfRule type="cellIs" dxfId="442" priority="596" stopIfTrue="1" operator="equal">
      <formula>"ZONA RIESGO EXTREMA"</formula>
    </cfRule>
  </conditionalFormatting>
  <conditionalFormatting sqref="G28">
    <cfRule type="cellIs" dxfId="441" priority="593" stopIfTrue="1" operator="equal">
      <formula>"ZONA RIESGO BAJA"</formula>
    </cfRule>
    <cfRule type="cellIs" dxfId="440" priority="594" stopIfTrue="1" operator="equal">
      <formula>"ZONA RIESGO MODERADA"</formula>
    </cfRule>
  </conditionalFormatting>
  <conditionalFormatting sqref="G31">
    <cfRule type="cellIs" dxfId="439" priority="581" stopIfTrue="1" operator="equal">
      <formula>"ZONA RIESGO MODERADA"</formula>
    </cfRule>
    <cfRule type="cellIs" dxfId="438" priority="582" stopIfTrue="1" operator="equal">
      <formula>"ZONA RIESGO ALTA"</formula>
    </cfRule>
  </conditionalFormatting>
  <conditionalFormatting sqref="G31">
    <cfRule type="cellIs" dxfId="437" priority="588" stopIfTrue="1" operator="equal">
      <formula>"INACEPTABLE"</formula>
    </cfRule>
    <cfRule type="cellIs" dxfId="436" priority="589" stopIfTrue="1" operator="equal">
      <formula>"IMPORTANTE"</formula>
    </cfRule>
    <cfRule type="cellIs" dxfId="435" priority="590" stopIfTrue="1" operator="equal">
      <formula>"MODERADO"</formula>
    </cfRule>
  </conditionalFormatting>
  <conditionalFormatting sqref="G31">
    <cfRule type="cellIs" dxfId="434" priority="587" stopIfTrue="1" operator="equal">
      <formula>"TOLERABLE"</formula>
    </cfRule>
  </conditionalFormatting>
  <conditionalFormatting sqref="G31">
    <cfRule type="cellIs" dxfId="433" priority="585" stopIfTrue="1" operator="equal">
      <formula>"ZONA RIESGO ALTA"</formula>
    </cfRule>
    <cfRule type="cellIs" dxfId="432" priority="586" stopIfTrue="1" operator="equal">
      <formula>"ZONA RIESGO EXTREMA"</formula>
    </cfRule>
  </conditionalFormatting>
  <conditionalFormatting sqref="G31">
    <cfRule type="cellIs" dxfId="431" priority="583" stopIfTrue="1" operator="equal">
      <formula>"ZONA RIESGO BAJA"</formula>
    </cfRule>
    <cfRule type="cellIs" dxfId="430" priority="584" stopIfTrue="1" operator="equal">
      <formula>"ZONA RIESGO MODERADA"</formula>
    </cfRule>
  </conditionalFormatting>
  <conditionalFormatting sqref="G32">
    <cfRule type="cellIs" dxfId="429" priority="571" stopIfTrue="1" operator="equal">
      <formula>"ZONA RIESGO MODERADA"</formula>
    </cfRule>
    <cfRule type="cellIs" dxfId="428" priority="572" stopIfTrue="1" operator="equal">
      <formula>"ZONA RIESGO ALTA"</formula>
    </cfRule>
  </conditionalFormatting>
  <conditionalFormatting sqref="G32">
    <cfRule type="cellIs" dxfId="427" priority="578" stopIfTrue="1" operator="equal">
      <formula>"INACEPTABLE"</formula>
    </cfRule>
    <cfRule type="cellIs" dxfId="426" priority="579" stopIfTrue="1" operator="equal">
      <formula>"IMPORTANTE"</formula>
    </cfRule>
    <cfRule type="cellIs" dxfId="425" priority="580" stopIfTrue="1" operator="equal">
      <formula>"MODERADO"</formula>
    </cfRule>
  </conditionalFormatting>
  <conditionalFormatting sqref="G32">
    <cfRule type="cellIs" dxfId="424" priority="577" stopIfTrue="1" operator="equal">
      <formula>"TOLERABLE"</formula>
    </cfRule>
  </conditionalFormatting>
  <conditionalFormatting sqref="G32">
    <cfRule type="cellIs" dxfId="423" priority="575" stopIfTrue="1" operator="equal">
      <formula>"ZONA RIESGO ALTA"</formula>
    </cfRule>
    <cfRule type="cellIs" dxfId="422" priority="576" stopIfTrue="1" operator="equal">
      <formula>"ZONA RIESGO EXTREMA"</formula>
    </cfRule>
  </conditionalFormatting>
  <conditionalFormatting sqref="G32">
    <cfRule type="cellIs" dxfId="421" priority="573" stopIfTrue="1" operator="equal">
      <formula>"ZONA RIESGO BAJA"</formula>
    </cfRule>
    <cfRule type="cellIs" dxfId="420" priority="574" stopIfTrue="1" operator="equal">
      <formula>"ZONA RIESGO MODERADA"</formula>
    </cfRule>
  </conditionalFormatting>
  <conditionalFormatting sqref="M32">
    <cfRule type="cellIs" dxfId="419" priority="561" stopIfTrue="1" operator="equal">
      <formula>"ZONA RIESGO MODERADA"</formula>
    </cfRule>
    <cfRule type="cellIs" dxfId="418" priority="562" stopIfTrue="1" operator="equal">
      <formula>"ZONA RIESGO ALTA"</formula>
    </cfRule>
  </conditionalFormatting>
  <conditionalFormatting sqref="M32">
    <cfRule type="cellIs" dxfId="417" priority="568" stopIfTrue="1" operator="equal">
      <formula>"INACEPTABLE"</formula>
    </cfRule>
    <cfRule type="cellIs" dxfId="416" priority="569" stopIfTrue="1" operator="equal">
      <formula>"IMPORTANTE"</formula>
    </cfRule>
    <cfRule type="cellIs" dxfId="415" priority="570" stopIfTrue="1" operator="equal">
      <formula>"MODERADO"</formula>
    </cfRule>
  </conditionalFormatting>
  <conditionalFormatting sqref="M32">
    <cfRule type="cellIs" dxfId="414" priority="567" stopIfTrue="1" operator="equal">
      <formula>"TOLERABLE"</formula>
    </cfRule>
  </conditionalFormatting>
  <conditionalFormatting sqref="M32">
    <cfRule type="cellIs" dxfId="413" priority="565" stopIfTrue="1" operator="equal">
      <formula>"ZONA RIESGO ALTA"</formula>
    </cfRule>
    <cfRule type="cellIs" dxfId="412" priority="566" stopIfTrue="1" operator="equal">
      <formula>"ZONA RIESGO EXTREMA"</formula>
    </cfRule>
  </conditionalFormatting>
  <conditionalFormatting sqref="M32">
    <cfRule type="cellIs" dxfId="411" priority="563" stopIfTrue="1" operator="equal">
      <formula>"ZONA RIESGO BAJA"</formula>
    </cfRule>
    <cfRule type="cellIs" dxfId="410" priority="564" stopIfTrue="1" operator="equal">
      <formula>"ZONA RIESGO MODERADA"</formula>
    </cfRule>
  </conditionalFormatting>
  <conditionalFormatting sqref="M34">
    <cfRule type="cellIs" dxfId="409" priority="551" stopIfTrue="1" operator="equal">
      <formula>"ZONA RIESGO MODERADA"</formula>
    </cfRule>
    <cfRule type="cellIs" dxfId="408" priority="552" stopIfTrue="1" operator="equal">
      <formula>"ZONA RIESGO ALTA"</formula>
    </cfRule>
  </conditionalFormatting>
  <conditionalFormatting sqref="M34">
    <cfRule type="cellIs" dxfId="407" priority="558" stopIfTrue="1" operator="equal">
      <formula>"INACEPTABLE"</formula>
    </cfRule>
    <cfRule type="cellIs" dxfId="406" priority="559" stopIfTrue="1" operator="equal">
      <formula>"IMPORTANTE"</formula>
    </cfRule>
    <cfRule type="cellIs" dxfId="405" priority="560" stopIfTrue="1" operator="equal">
      <formula>"MODERADO"</formula>
    </cfRule>
  </conditionalFormatting>
  <conditionalFormatting sqref="M34">
    <cfRule type="cellIs" dxfId="404" priority="557" stopIfTrue="1" operator="equal">
      <formula>"TOLERABLE"</formula>
    </cfRule>
  </conditionalFormatting>
  <conditionalFormatting sqref="M34">
    <cfRule type="cellIs" dxfId="403" priority="555" stopIfTrue="1" operator="equal">
      <formula>"ZONA RIESGO ALTA"</formula>
    </cfRule>
    <cfRule type="cellIs" dxfId="402" priority="556" stopIfTrue="1" operator="equal">
      <formula>"ZONA RIESGO EXTREMA"</formula>
    </cfRule>
  </conditionalFormatting>
  <conditionalFormatting sqref="M34">
    <cfRule type="cellIs" dxfId="401" priority="553" stopIfTrue="1" operator="equal">
      <formula>"ZONA RIESGO BAJA"</formula>
    </cfRule>
    <cfRule type="cellIs" dxfId="400" priority="554" stopIfTrue="1" operator="equal">
      <formula>"ZONA RIESGO MODERADA"</formula>
    </cfRule>
  </conditionalFormatting>
  <conditionalFormatting sqref="M35">
    <cfRule type="cellIs" dxfId="399" priority="541" stopIfTrue="1" operator="equal">
      <formula>"ZONA RIESGO MODERADA"</formula>
    </cfRule>
    <cfRule type="cellIs" dxfId="398" priority="542" stopIfTrue="1" operator="equal">
      <formula>"ZONA RIESGO ALTA"</formula>
    </cfRule>
  </conditionalFormatting>
  <conditionalFormatting sqref="M35">
    <cfRule type="cellIs" dxfId="397" priority="548" stopIfTrue="1" operator="equal">
      <formula>"INACEPTABLE"</formula>
    </cfRule>
    <cfRule type="cellIs" dxfId="396" priority="549" stopIfTrue="1" operator="equal">
      <formula>"IMPORTANTE"</formula>
    </cfRule>
    <cfRule type="cellIs" dxfId="395" priority="550" stopIfTrue="1" operator="equal">
      <formula>"MODERADO"</formula>
    </cfRule>
  </conditionalFormatting>
  <conditionalFormatting sqref="M35">
    <cfRule type="cellIs" dxfId="394" priority="547" stopIfTrue="1" operator="equal">
      <formula>"TOLERABLE"</formula>
    </cfRule>
  </conditionalFormatting>
  <conditionalFormatting sqref="M35">
    <cfRule type="cellIs" dxfId="393" priority="545" stopIfTrue="1" operator="equal">
      <formula>"ZONA RIESGO ALTA"</formula>
    </cfRule>
    <cfRule type="cellIs" dxfId="392" priority="546" stopIfTrue="1" operator="equal">
      <formula>"ZONA RIESGO EXTREMA"</formula>
    </cfRule>
  </conditionalFormatting>
  <conditionalFormatting sqref="M35">
    <cfRule type="cellIs" dxfId="391" priority="543" stopIfTrue="1" operator="equal">
      <formula>"ZONA RIESGO BAJA"</formula>
    </cfRule>
    <cfRule type="cellIs" dxfId="390" priority="544" stopIfTrue="1" operator="equal">
      <formula>"ZONA RIESGO MODERADA"</formula>
    </cfRule>
  </conditionalFormatting>
  <conditionalFormatting sqref="M38">
    <cfRule type="cellIs" dxfId="389" priority="531" stopIfTrue="1" operator="equal">
      <formula>"ZONA RIESGO MODERADA"</formula>
    </cfRule>
    <cfRule type="cellIs" dxfId="388" priority="532" stopIfTrue="1" operator="equal">
      <formula>"ZONA RIESGO ALTA"</formula>
    </cfRule>
  </conditionalFormatting>
  <conditionalFormatting sqref="M38">
    <cfRule type="cellIs" dxfId="387" priority="538" stopIfTrue="1" operator="equal">
      <formula>"INACEPTABLE"</formula>
    </cfRule>
    <cfRule type="cellIs" dxfId="386" priority="539" stopIfTrue="1" operator="equal">
      <formula>"IMPORTANTE"</formula>
    </cfRule>
    <cfRule type="cellIs" dxfId="385" priority="540" stopIfTrue="1" operator="equal">
      <formula>"MODERADO"</formula>
    </cfRule>
  </conditionalFormatting>
  <conditionalFormatting sqref="M38">
    <cfRule type="cellIs" dxfId="384" priority="537" stopIfTrue="1" operator="equal">
      <formula>"TOLERABLE"</formula>
    </cfRule>
  </conditionalFormatting>
  <conditionalFormatting sqref="M38">
    <cfRule type="cellIs" dxfId="383" priority="535" stopIfTrue="1" operator="equal">
      <formula>"ZONA RIESGO ALTA"</formula>
    </cfRule>
    <cfRule type="cellIs" dxfId="382" priority="536" stopIfTrue="1" operator="equal">
      <formula>"ZONA RIESGO EXTREMA"</formula>
    </cfRule>
  </conditionalFormatting>
  <conditionalFormatting sqref="M38">
    <cfRule type="cellIs" dxfId="381" priority="533" stopIfTrue="1" operator="equal">
      <formula>"ZONA RIESGO BAJA"</formula>
    </cfRule>
    <cfRule type="cellIs" dxfId="380" priority="534" stopIfTrue="1" operator="equal">
      <formula>"ZONA RIESGO MODERADA"</formula>
    </cfRule>
  </conditionalFormatting>
  <conditionalFormatting sqref="M43">
    <cfRule type="cellIs" dxfId="379" priority="521" stopIfTrue="1" operator="equal">
      <formula>"ZONA RIESGO MODERADA"</formula>
    </cfRule>
    <cfRule type="cellIs" dxfId="378" priority="522" stopIfTrue="1" operator="equal">
      <formula>"ZONA RIESGO ALTA"</formula>
    </cfRule>
  </conditionalFormatting>
  <conditionalFormatting sqref="M43">
    <cfRule type="cellIs" dxfId="377" priority="528" stopIfTrue="1" operator="equal">
      <formula>"INACEPTABLE"</formula>
    </cfRule>
    <cfRule type="cellIs" dxfId="376" priority="529" stopIfTrue="1" operator="equal">
      <formula>"IMPORTANTE"</formula>
    </cfRule>
    <cfRule type="cellIs" dxfId="375" priority="530" stopIfTrue="1" operator="equal">
      <formula>"MODERADO"</formula>
    </cfRule>
  </conditionalFormatting>
  <conditionalFormatting sqref="M43">
    <cfRule type="cellIs" dxfId="374" priority="527" stopIfTrue="1" operator="equal">
      <formula>"TOLERABLE"</formula>
    </cfRule>
  </conditionalFormatting>
  <conditionalFormatting sqref="M43">
    <cfRule type="cellIs" dxfId="373" priority="525" stopIfTrue="1" operator="equal">
      <formula>"ZONA RIESGO ALTA"</formula>
    </cfRule>
    <cfRule type="cellIs" dxfId="372" priority="526" stopIfTrue="1" operator="equal">
      <formula>"ZONA RIESGO EXTREMA"</formula>
    </cfRule>
  </conditionalFormatting>
  <conditionalFormatting sqref="M43">
    <cfRule type="cellIs" dxfId="371" priority="523" stopIfTrue="1" operator="equal">
      <formula>"ZONA RIESGO BAJA"</formula>
    </cfRule>
    <cfRule type="cellIs" dxfId="370" priority="524" stopIfTrue="1" operator="equal">
      <formula>"ZONA RIESGO MODERADA"</formula>
    </cfRule>
  </conditionalFormatting>
  <conditionalFormatting sqref="G43">
    <cfRule type="cellIs" dxfId="369" priority="511" stopIfTrue="1" operator="equal">
      <formula>"ZONA RIESGO MODERADA"</formula>
    </cfRule>
    <cfRule type="cellIs" dxfId="368" priority="512" stopIfTrue="1" operator="equal">
      <formula>"ZONA RIESGO ALTA"</formula>
    </cfRule>
  </conditionalFormatting>
  <conditionalFormatting sqref="G43">
    <cfRule type="cellIs" dxfId="367" priority="518" stopIfTrue="1" operator="equal">
      <formula>"INACEPTABLE"</formula>
    </cfRule>
    <cfRule type="cellIs" dxfId="366" priority="519" stopIfTrue="1" operator="equal">
      <formula>"IMPORTANTE"</formula>
    </cfRule>
    <cfRule type="cellIs" dxfId="365" priority="520" stopIfTrue="1" operator="equal">
      <formula>"MODERADO"</formula>
    </cfRule>
  </conditionalFormatting>
  <conditionalFormatting sqref="G43">
    <cfRule type="cellIs" dxfId="364" priority="517" stopIfTrue="1" operator="equal">
      <formula>"TOLERABLE"</formula>
    </cfRule>
  </conditionalFormatting>
  <conditionalFormatting sqref="G43">
    <cfRule type="cellIs" dxfId="363" priority="515" stopIfTrue="1" operator="equal">
      <formula>"ZONA RIESGO ALTA"</formula>
    </cfRule>
    <cfRule type="cellIs" dxfId="362" priority="516" stopIfTrue="1" operator="equal">
      <formula>"ZONA RIESGO EXTREMA"</formula>
    </cfRule>
  </conditionalFormatting>
  <conditionalFormatting sqref="G43">
    <cfRule type="cellIs" dxfId="361" priority="513" stopIfTrue="1" operator="equal">
      <formula>"ZONA RIESGO BAJA"</formula>
    </cfRule>
    <cfRule type="cellIs" dxfId="360" priority="514" stopIfTrue="1" operator="equal">
      <formula>"ZONA RIESGO MODERADA"</formula>
    </cfRule>
  </conditionalFormatting>
  <conditionalFormatting sqref="G47:G48">
    <cfRule type="cellIs" dxfId="359" priority="501" stopIfTrue="1" operator="equal">
      <formula>"ZONA RIESGO MODERADA"</formula>
    </cfRule>
    <cfRule type="cellIs" dxfId="358" priority="502" stopIfTrue="1" operator="equal">
      <formula>"ZONA RIESGO ALTA"</formula>
    </cfRule>
  </conditionalFormatting>
  <conditionalFormatting sqref="G47:G48">
    <cfRule type="cellIs" dxfId="357" priority="508" stopIfTrue="1" operator="equal">
      <formula>"INACEPTABLE"</formula>
    </cfRule>
    <cfRule type="cellIs" dxfId="356" priority="509" stopIfTrue="1" operator="equal">
      <formula>"IMPORTANTE"</formula>
    </cfRule>
    <cfRule type="cellIs" dxfId="355" priority="510" stopIfTrue="1" operator="equal">
      <formula>"MODERADO"</formula>
    </cfRule>
  </conditionalFormatting>
  <conditionalFormatting sqref="G47:G48">
    <cfRule type="cellIs" dxfId="354" priority="507" stopIfTrue="1" operator="equal">
      <formula>"TOLERABLE"</formula>
    </cfRule>
  </conditionalFormatting>
  <conditionalFormatting sqref="G47:G48">
    <cfRule type="cellIs" dxfId="353" priority="505" stopIfTrue="1" operator="equal">
      <formula>"ZONA RIESGO ALTA"</formula>
    </cfRule>
    <cfRule type="cellIs" dxfId="352" priority="506" stopIfTrue="1" operator="equal">
      <formula>"ZONA RIESGO EXTREMA"</formula>
    </cfRule>
  </conditionalFormatting>
  <conditionalFormatting sqref="G47:G48">
    <cfRule type="cellIs" dxfId="351" priority="503" stopIfTrue="1" operator="equal">
      <formula>"ZONA RIESGO BAJA"</formula>
    </cfRule>
    <cfRule type="cellIs" dxfId="350" priority="504" stopIfTrue="1" operator="equal">
      <formula>"ZONA RIESGO MODERADA"</formula>
    </cfRule>
  </conditionalFormatting>
  <conditionalFormatting sqref="G49">
    <cfRule type="cellIs" dxfId="349" priority="491" stopIfTrue="1" operator="equal">
      <formula>"ZONA RIESGO MODERADA"</formula>
    </cfRule>
    <cfRule type="cellIs" dxfId="348" priority="492" stopIfTrue="1" operator="equal">
      <formula>"ZONA RIESGO ALTA"</formula>
    </cfRule>
  </conditionalFormatting>
  <conditionalFormatting sqref="G49">
    <cfRule type="cellIs" dxfId="347" priority="498" stopIfTrue="1" operator="equal">
      <formula>"INACEPTABLE"</formula>
    </cfRule>
    <cfRule type="cellIs" dxfId="346" priority="499" stopIfTrue="1" operator="equal">
      <formula>"IMPORTANTE"</formula>
    </cfRule>
    <cfRule type="cellIs" dxfId="345" priority="500" stopIfTrue="1" operator="equal">
      <formula>"MODERADO"</formula>
    </cfRule>
  </conditionalFormatting>
  <conditionalFormatting sqref="G49">
    <cfRule type="cellIs" dxfId="344" priority="497" stopIfTrue="1" operator="equal">
      <formula>"TOLERABLE"</formula>
    </cfRule>
  </conditionalFormatting>
  <conditionalFormatting sqref="G49">
    <cfRule type="cellIs" dxfId="343" priority="495" stopIfTrue="1" operator="equal">
      <formula>"ZONA RIESGO ALTA"</formula>
    </cfRule>
    <cfRule type="cellIs" dxfId="342" priority="496" stopIfTrue="1" operator="equal">
      <formula>"ZONA RIESGO EXTREMA"</formula>
    </cfRule>
  </conditionalFormatting>
  <conditionalFormatting sqref="G49">
    <cfRule type="cellIs" dxfId="341" priority="493" stopIfTrue="1" operator="equal">
      <formula>"ZONA RIESGO BAJA"</formula>
    </cfRule>
    <cfRule type="cellIs" dxfId="340" priority="494" stopIfTrue="1" operator="equal">
      <formula>"ZONA RIESGO MODERADA"</formula>
    </cfRule>
  </conditionalFormatting>
  <conditionalFormatting sqref="M49">
    <cfRule type="cellIs" dxfId="339" priority="481" stopIfTrue="1" operator="equal">
      <formula>"ZONA RIESGO MODERADA"</formula>
    </cfRule>
    <cfRule type="cellIs" dxfId="338" priority="482" stopIfTrue="1" operator="equal">
      <formula>"ZONA RIESGO ALTA"</formula>
    </cfRule>
  </conditionalFormatting>
  <conditionalFormatting sqref="M49">
    <cfRule type="cellIs" dxfId="337" priority="488" stopIfTrue="1" operator="equal">
      <formula>"INACEPTABLE"</formula>
    </cfRule>
    <cfRule type="cellIs" dxfId="336" priority="489" stopIfTrue="1" operator="equal">
      <formula>"IMPORTANTE"</formula>
    </cfRule>
    <cfRule type="cellIs" dxfId="335" priority="490" stopIfTrue="1" operator="equal">
      <formula>"MODERADO"</formula>
    </cfRule>
  </conditionalFormatting>
  <conditionalFormatting sqref="M49">
    <cfRule type="cellIs" dxfId="334" priority="487" stopIfTrue="1" operator="equal">
      <formula>"TOLERABLE"</formula>
    </cfRule>
  </conditionalFormatting>
  <conditionalFormatting sqref="M49">
    <cfRule type="cellIs" dxfId="333" priority="485" stopIfTrue="1" operator="equal">
      <formula>"ZONA RIESGO ALTA"</formula>
    </cfRule>
    <cfRule type="cellIs" dxfId="332" priority="486" stopIfTrue="1" operator="equal">
      <formula>"ZONA RIESGO EXTREMA"</formula>
    </cfRule>
  </conditionalFormatting>
  <conditionalFormatting sqref="M49">
    <cfRule type="cellIs" dxfId="331" priority="483" stopIfTrue="1" operator="equal">
      <formula>"ZONA RIESGO BAJA"</formula>
    </cfRule>
    <cfRule type="cellIs" dxfId="330" priority="484" stopIfTrue="1" operator="equal">
      <formula>"ZONA RIESGO MODERADA"</formula>
    </cfRule>
  </conditionalFormatting>
  <conditionalFormatting sqref="M52">
    <cfRule type="cellIs" dxfId="329" priority="471" stopIfTrue="1" operator="equal">
      <formula>"ZONA RIESGO MODERADA"</formula>
    </cfRule>
    <cfRule type="cellIs" dxfId="328" priority="472" stopIfTrue="1" operator="equal">
      <formula>"ZONA RIESGO ALTA"</formula>
    </cfRule>
  </conditionalFormatting>
  <conditionalFormatting sqref="M52">
    <cfRule type="cellIs" dxfId="327" priority="478" stopIfTrue="1" operator="equal">
      <formula>"INACEPTABLE"</formula>
    </cfRule>
    <cfRule type="cellIs" dxfId="326" priority="479" stopIfTrue="1" operator="equal">
      <formula>"IMPORTANTE"</formula>
    </cfRule>
    <cfRule type="cellIs" dxfId="325" priority="480" stopIfTrue="1" operator="equal">
      <formula>"MODERADO"</formula>
    </cfRule>
  </conditionalFormatting>
  <conditionalFormatting sqref="M52">
    <cfRule type="cellIs" dxfId="324" priority="477" stopIfTrue="1" operator="equal">
      <formula>"TOLERABLE"</formula>
    </cfRule>
  </conditionalFormatting>
  <conditionalFormatting sqref="M52">
    <cfRule type="cellIs" dxfId="323" priority="475" stopIfTrue="1" operator="equal">
      <formula>"ZONA RIESGO ALTA"</formula>
    </cfRule>
    <cfRule type="cellIs" dxfId="322" priority="476" stopIfTrue="1" operator="equal">
      <formula>"ZONA RIESGO EXTREMA"</formula>
    </cfRule>
  </conditionalFormatting>
  <conditionalFormatting sqref="M52">
    <cfRule type="cellIs" dxfId="321" priority="473" stopIfTrue="1" operator="equal">
      <formula>"ZONA RIESGO BAJA"</formula>
    </cfRule>
    <cfRule type="cellIs" dxfId="320" priority="474" stopIfTrue="1" operator="equal">
      <formula>"ZONA RIESGO MODERADA"</formula>
    </cfRule>
  </conditionalFormatting>
  <conditionalFormatting sqref="M53">
    <cfRule type="cellIs" dxfId="319" priority="461" stopIfTrue="1" operator="equal">
      <formula>"ZONA RIESGO MODERADA"</formula>
    </cfRule>
    <cfRule type="cellIs" dxfId="318" priority="462" stopIfTrue="1" operator="equal">
      <formula>"ZONA RIESGO ALTA"</formula>
    </cfRule>
  </conditionalFormatting>
  <conditionalFormatting sqref="M53">
    <cfRule type="cellIs" dxfId="317" priority="468" stopIfTrue="1" operator="equal">
      <formula>"INACEPTABLE"</formula>
    </cfRule>
    <cfRule type="cellIs" dxfId="316" priority="469" stopIfTrue="1" operator="equal">
      <formula>"IMPORTANTE"</formula>
    </cfRule>
    <cfRule type="cellIs" dxfId="315" priority="470" stopIfTrue="1" operator="equal">
      <formula>"MODERADO"</formula>
    </cfRule>
  </conditionalFormatting>
  <conditionalFormatting sqref="M53">
    <cfRule type="cellIs" dxfId="314" priority="467" stopIfTrue="1" operator="equal">
      <formula>"TOLERABLE"</formula>
    </cfRule>
  </conditionalFormatting>
  <conditionalFormatting sqref="M53">
    <cfRule type="cellIs" dxfId="313" priority="465" stopIfTrue="1" operator="equal">
      <formula>"ZONA RIESGO ALTA"</formula>
    </cfRule>
    <cfRule type="cellIs" dxfId="312" priority="466" stopIfTrue="1" operator="equal">
      <formula>"ZONA RIESGO EXTREMA"</formula>
    </cfRule>
  </conditionalFormatting>
  <conditionalFormatting sqref="M53">
    <cfRule type="cellIs" dxfId="311" priority="463" stopIfTrue="1" operator="equal">
      <formula>"ZONA RIESGO BAJA"</formula>
    </cfRule>
    <cfRule type="cellIs" dxfId="310" priority="464" stopIfTrue="1" operator="equal">
      <formula>"ZONA RIESGO MODERADA"</formula>
    </cfRule>
  </conditionalFormatting>
  <conditionalFormatting sqref="G53">
    <cfRule type="cellIs" dxfId="309" priority="451" stopIfTrue="1" operator="equal">
      <formula>"ZONA RIESGO MODERADA"</formula>
    </cfRule>
    <cfRule type="cellIs" dxfId="308" priority="452" stopIfTrue="1" operator="equal">
      <formula>"ZONA RIESGO ALTA"</formula>
    </cfRule>
  </conditionalFormatting>
  <conditionalFormatting sqref="G53">
    <cfRule type="cellIs" dxfId="307" priority="458" stopIfTrue="1" operator="equal">
      <formula>"INACEPTABLE"</formula>
    </cfRule>
    <cfRule type="cellIs" dxfId="306" priority="459" stopIfTrue="1" operator="equal">
      <formula>"IMPORTANTE"</formula>
    </cfRule>
    <cfRule type="cellIs" dxfId="305" priority="460" stopIfTrue="1" operator="equal">
      <formula>"MODERADO"</formula>
    </cfRule>
  </conditionalFormatting>
  <conditionalFormatting sqref="G53">
    <cfRule type="cellIs" dxfId="304" priority="457" stopIfTrue="1" operator="equal">
      <formula>"TOLERABLE"</formula>
    </cfRule>
  </conditionalFormatting>
  <conditionalFormatting sqref="G53">
    <cfRule type="cellIs" dxfId="303" priority="455" stopIfTrue="1" operator="equal">
      <formula>"ZONA RIESGO ALTA"</formula>
    </cfRule>
    <cfRule type="cellIs" dxfId="302" priority="456" stopIfTrue="1" operator="equal">
      <formula>"ZONA RIESGO EXTREMA"</formula>
    </cfRule>
  </conditionalFormatting>
  <conditionalFormatting sqref="G53">
    <cfRule type="cellIs" dxfId="301" priority="453" stopIfTrue="1" operator="equal">
      <formula>"ZONA RIESGO BAJA"</formula>
    </cfRule>
    <cfRule type="cellIs" dxfId="300" priority="454" stopIfTrue="1" operator="equal">
      <formula>"ZONA RIESGO MODERADA"</formula>
    </cfRule>
  </conditionalFormatting>
  <conditionalFormatting sqref="G57">
    <cfRule type="cellIs" dxfId="299" priority="441" stopIfTrue="1" operator="equal">
      <formula>"ZONA RIESGO MODERADA"</formula>
    </cfRule>
    <cfRule type="cellIs" dxfId="298" priority="442" stopIfTrue="1" operator="equal">
      <formula>"ZONA RIESGO ALTA"</formula>
    </cfRule>
  </conditionalFormatting>
  <conditionalFormatting sqref="G57">
    <cfRule type="cellIs" dxfId="297" priority="448" stopIfTrue="1" operator="equal">
      <formula>"INACEPTABLE"</formula>
    </cfRule>
    <cfRule type="cellIs" dxfId="296" priority="449" stopIfTrue="1" operator="equal">
      <formula>"IMPORTANTE"</formula>
    </cfRule>
    <cfRule type="cellIs" dxfId="295" priority="450" stopIfTrue="1" operator="equal">
      <formula>"MODERADO"</formula>
    </cfRule>
  </conditionalFormatting>
  <conditionalFormatting sqref="G57">
    <cfRule type="cellIs" dxfId="294" priority="447" stopIfTrue="1" operator="equal">
      <formula>"TOLERABLE"</formula>
    </cfRule>
  </conditionalFormatting>
  <conditionalFormatting sqref="G57">
    <cfRule type="cellIs" dxfId="293" priority="445" stopIfTrue="1" operator="equal">
      <formula>"ZONA RIESGO ALTA"</formula>
    </cfRule>
    <cfRule type="cellIs" dxfId="292" priority="446" stopIfTrue="1" operator="equal">
      <formula>"ZONA RIESGO EXTREMA"</formula>
    </cfRule>
  </conditionalFormatting>
  <conditionalFormatting sqref="G57">
    <cfRule type="cellIs" dxfId="291" priority="443" stopIfTrue="1" operator="equal">
      <formula>"ZONA RIESGO BAJA"</formula>
    </cfRule>
    <cfRule type="cellIs" dxfId="290" priority="444" stopIfTrue="1" operator="equal">
      <formula>"ZONA RIESGO MODERADA"</formula>
    </cfRule>
  </conditionalFormatting>
  <conditionalFormatting sqref="M61">
    <cfRule type="cellIs" dxfId="289" priority="401" stopIfTrue="1" operator="equal">
      <formula>"ZONA RIESGO MODERADA"</formula>
    </cfRule>
    <cfRule type="cellIs" dxfId="288" priority="402" stopIfTrue="1" operator="equal">
      <formula>"ZONA RIESGO ALTA"</formula>
    </cfRule>
  </conditionalFormatting>
  <conditionalFormatting sqref="M61">
    <cfRule type="cellIs" dxfId="287" priority="408" stopIfTrue="1" operator="equal">
      <formula>"INACEPTABLE"</formula>
    </cfRule>
    <cfRule type="cellIs" dxfId="286" priority="409" stopIfTrue="1" operator="equal">
      <formula>"IMPORTANTE"</formula>
    </cfRule>
    <cfRule type="cellIs" dxfId="285" priority="410" stopIfTrue="1" operator="equal">
      <formula>"MODERADO"</formula>
    </cfRule>
  </conditionalFormatting>
  <conditionalFormatting sqref="M61">
    <cfRule type="cellIs" dxfId="284" priority="407" stopIfTrue="1" operator="equal">
      <formula>"TOLERABLE"</formula>
    </cfRule>
  </conditionalFormatting>
  <conditionalFormatting sqref="M61">
    <cfRule type="cellIs" dxfId="283" priority="405" stopIfTrue="1" operator="equal">
      <formula>"ZONA RIESGO ALTA"</formula>
    </cfRule>
    <cfRule type="cellIs" dxfId="282" priority="406" stopIfTrue="1" operator="equal">
      <formula>"ZONA RIESGO EXTREMA"</formula>
    </cfRule>
  </conditionalFormatting>
  <conditionalFormatting sqref="M61">
    <cfRule type="cellIs" dxfId="281" priority="403" stopIfTrue="1" operator="equal">
      <formula>"ZONA RIESGO BAJA"</formula>
    </cfRule>
    <cfRule type="cellIs" dxfId="280" priority="404" stopIfTrue="1" operator="equal">
      <formula>"ZONA RIESGO MODERADA"</formula>
    </cfRule>
  </conditionalFormatting>
  <conditionalFormatting sqref="M62:M63">
    <cfRule type="cellIs" dxfId="279" priority="391" stopIfTrue="1" operator="equal">
      <formula>"ZONA RIESGO MODERADA"</formula>
    </cfRule>
    <cfRule type="cellIs" dxfId="278" priority="392" stopIfTrue="1" operator="equal">
      <formula>"ZONA RIESGO ALTA"</formula>
    </cfRule>
  </conditionalFormatting>
  <conditionalFormatting sqref="M62:M63">
    <cfRule type="cellIs" dxfId="277" priority="398" stopIfTrue="1" operator="equal">
      <formula>"INACEPTABLE"</formula>
    </cfRule>
    <cfRule type="cellIs" dxfId="276" priority="399" stopIfTrue="1" operator="equal">
      <formula>"IMPORTANTE"</formula>
    </cfRule>
    <cfRule type="cellIs" dxfId="275" priority="400" stopIfTrue="1" operator="equal">
      <formula>"MODERADO"</formula>
    </cfRule>
  </conditionalFormatting>
  <conditionalFormatting sqref="M62:M63">
    <cfRule type="cellIs" dxfId="274" priority="397" stopIfTrue="1" operator="equal">
      <formula>"TOLERABLE"</formula>
    </cfRule>
  </conditionalFormatting>
  <conditionalFormatting sqref="M62:M63">
    <cfRule type="cellIs" dxfId="273" priority="395" stopIfTrue="1" operator="equal">
      <formula>"ZONA RIESGO ALTA"</formula>
    </cfRule>
    <cfRule type="cellIs" dxfId="272" priority="396" stopIfTrue="1" operator="equal">
      <formula>"ZONA RIESGO EXTREMA"</formula>
    </cfRule>
  </conditionalFormatting>
  <conditionalFormatting sqref="M62:M63">
    <cfRule type="cellIs" dxfId="271" priority="393" stopIfTrue="1" operator="equal">
      <formula>"ZONA RIESGO BAJA"</formula>
    </cfRule>
    <cfRule type="cellIs" dxfId="270" priority="394" stopIfTrue="1" operator="equal">
      <formula>"ZONA RIESGO MODERADA"</formula>
    </cfRule>
  </conditionalFormatting>
  <conditionalFormatting sqref="G61">
    <cfRule type="cellIs" dxfId="269" priority="371" stopIfTrue="1" operator="equal">
      <formula>"ZONA RIESGO MODERADA"</formula>
    </cfRule>
    <cfRule type="cellIs" dxfId="268" priority="372" stopIfTrue="1" operator="equal">
      <formula>"ZONA RIESGO ALTA"</formula>
    </cfRule>
  </conditionalFormatting>
  <conditionalFormatting sqref="G61">
    <cfRule type="cellIs" dxfId="267" priority="378" stopIfTrue="1" operator="equal">
      <formula>"INACEPTABLE"</formula>
    </cfRule>
    <cfRule type="cellIs" dxfId="266" priority="379" stopIfTrue="1" operator="equal">
      <formula>"IMPORTANTE"</formula>
    </cfRule>
    <cfRule type="cellIs" dxfId="265" priority="380" stopIfTrue="1" operator="equal">
      <formula>"MODERADO"</formula>
    </cfRule>
  </conditionalFormatting>
  <conditionalFormatting sqref="G61">
    <cfRule type="cellIs" dxfId="264" priority="377" stopIfTrue="1" operator="equal">
      <formula>"TOLERABLE"</formula>
    </cfRule>
  </conditionalFormatting>
  <conditionalFormatting sqref="G61">
    <cfRule type="cellIs" dxfId="263" priority="375" stopIfTrue="1" operator="equal">
      <formula>"ZONA RIESGO ALTA"</formula>
    </cfRule>
    <cfRule type="cellIs" dxfId="262" priority="376" stopIfTrue="1" operator="equal">
      <formula>"ZONA RIESGO EXTREMA"</formula>
    </cfRule>
  </conditionalFormatting>
  <conditionalFormatting sqref="G61">
    <cfRule type="cellIs" dxfId="261" priority="373" stopIfTrue="1" operator="equal">
      <formula>"ZONA RIESGO BAJA"</formula>
    </cfRule>
    <cfRule type="cellIs" dxfId="260" priority="374" stopIfTrue="1" operator="equal">
      <formula>"ZONA RIESGO MODERADA"</formula>
    </cfRule>
  </conditionalFormatting>
  <conditionalFormatting sqref="G20">
    <cfRule type="cellIs" dxfId="259" priority="361" stopIfTrue="1" operator="equal">
      <formula>"ZONA RIESGO MODERADA"</formula>
    </cfRule>
    <cfRule type="cellIs" dxfId="258" priority="362" stopIfTrue="1" operator="equal">
      <formula>"ZONA RIESGO ALTA"</formula>
    </cfRule>
  </conditionalFormatting>
  <conditionalFormatting sqref="G20">
    <cfRule type="cellIs" dxfId="257" priority="368" stopIfTrue="1" operator="equal">
      <formula>"INACEPTABLE"</formula>
    </cfRule>
    <cfRule type="cellIs" dxfId="256" priority="369" stopIfTrue="1" operator="equal">
      <formula>"IMPORTANTE"</formula>
    </cfRule>
    <cfRule type="cellIs" dxfId="255" priority="370" stopIfTrue="1" operator="equal">
      <formula>"MODERADO"</formula>
    </cfRule>
  </conditionalFormatting>
  <conditionalFormatting sqref="G20">
    <cfRule type="cellIs" dxfId="254" priority="367" stopIfTrue="1" operator="equal">
      <formula>"TOLERABLE"</formula>
    </cfRule>
  </conditionalFormatting>
  <conditionalFormatting sqref="G20">
    <cfRule type="cellIs" dxfId="253" priority="365" stopIfTrue="1" operator="equal">
      <formula>"ZONA RIESGO ALTA"</formula>
    </cfRule>
    <cfRule type="cellIs" dxfId="252" priority="366" stopIfTrue="1" operator="equal">
      <formula>"ZONA RIESGO EXTREMA"</formula>
    </cfRule>
  </conditionalFormatting>
  <conditionalFormatting sqref="G20">
    <cfRule type="cellIs" dxfId="251" priority="363" stopIfTrue="1" operator="equal">
      <formula>"ZONA RIESGO BAJA"</formula>
    </cfRule>
    <cfRule type="cellIs" dxfId="250" priority="364" stopIfTrue="1" operator="equal">
      <formula>"ZONA RIESGO MODERADA"</formula>
    </cfRule>
  </conditionalFormatting>
  <conditionalFormatting sqref="G21">
    <cfRule type="cellIs" dxfId="249" priority="351" stopIfTrue="1" operator="equal">
      <formula>"ZONA RIESGO MODERADA"</formula>
    </cfRule>
    <cfRule type="cellIs" dxfId="248" priority="352" stopIfTrue="1" operator="equal">
      <formula>"ZONA RIESGO ALTA"</formula>
    </cfRule>
  </conditionalFormatting>
  <conditionalFormatting sqref="G21">
    <cfRule type="cellIs" dxfId="247" priority="358" stopIfTrue="1" operator="equal">
      <formula>"INACEPTABLE"</formula>
    </cfRule>
    <cfRule type="cellIs" dxfId="246" priority="359" stopIfTrue="1" operator="equal">
      <formula>"IMPORTANTE"</formula>
    </cfRule>
    <cfRule type="cellIs" dxfId="245" priority="360" stopIfTrue="1" operator="equal">
      <formula>"MODERADO"</formula>
    </cfRule>
  </conditionalFormatting>
  <conditionalFormatting sqref="G21">
    <cfRule type="cellIs" dxfId="244" priority="357" stopIfTrue="1" operator="equal">
      <formula>"TOLERABLE"</formula>
    </cfRule>
  </conditionalFormatting>
  <conditionalFormatting sqref="G21">
    <cfRule type="cellIs" dxfId="243" priority="355" stopIfTrue="1" operator="equal">
      <formula>"ZONA RIESGO ALTA"</formula>
    </cfRule>
    <cfRule type="cellIs" dxfId="242" priority="356" stopIfTrue="1" operator="equal">
      <formula>"ZONA RIESGO EXTREMA"</formula>
    </cfRule>
  </conditionalFormatting>
  <conditionalFormatting sqref="G21">
    <cfRule type="cellIs" dxfId="241" priority="353" stopIfTrue="1" operator="equal">
      <formula>"ZONA RIESGO BAJA"</formula>
    </cfRule>
    <cfRule type="cellIs" dxfId="240" priority="354" stopIfTrue="1" operator="equal">
      <formula>"ZONA RIESGO MODERADA"</formula>
    </cfRule>
  </conditionalFormatting>
  <conditionalFormatting sqref="G22">
    <cfRule type="cellIs" dxfId="239" priority="341" stopIfTrue="1" operator="equal">
      <formula>"ZONA RIESGO MODERADA"</formula>
    </cfRule>
    <cfRule type="cellIs" dxfId="238" priority="342" stopIfTrue="1" operator="equal">
      <formula>"ZONA RIESGO ALTA"</formula>
    </cfRule>
  </conditionalFormatting>
  <conditionalFormatting sqref="G22">
    <cfRule type="cellIs" dxfId="237" priority="348" stopIfTrue="1" operator="equal">
      <formula>"INACEPTABLE"</formula>
    </cfRule>
    <cfRule type="cellIs" dxfId="236" priority="349" stopIfTrue="1" operator="equal">
      <formula>"IMPORTANTE"</formula>
    </cfRule>
    <cfRule type="cellIs" dxfId="235" priority="350" stopIfTrue="1" operator="equal">
      <formula>"MODERADO"</formula>
    </cfRule>
  </conditionalFormatting>
  <conditionalFormatting sqref="G22">
    <cfRule type="cellIs" dxfId="234" priority="347" stopIfTrue="1" operator="equal">
      <formula>"TOLERABLE"</formula>
    </cfRule>
  </conditionalFormatting>
  <conditionalFormatting sqref="G22">
    <cfRule type="cellIs" dxfId="233" priority="345" stopIfTrue="1" operator="equal">
      <formula>"ZONA RIESGO ALTA"</formula>
    </cfRule>
    <cfRule type="cellIs" dxfId="232" priority="346" stopIfTrue="1" operator="equal">
      <formula>"ZONA RIESGO EXTREMA"</formula>
    </cfRule>
  </conditionalFormatting>
  <conditionalFormatting sqref="G22">
    <cfRule type="cellIs" dxfId="231" priority="343" stopIfTrue="1" operator="equal">
      <formula>"ZONA RIESGO BAJA"</formula>
    </cfRule>
    <cfRule type="cellIs" dxfId="230" priority="344" stopIfTrue="1" operator="equal">
      <formula>"ZONA RIESGO MODERADA"</formula>
    </cfRule>
  </conditionalFormatting>
  <conditionalFormatting sqref="G26">
    <cfRule type="cellIs" dxfId="229" priority="321" stopIfTrue="1" operator="equal">
      <formula>"ZONA RIESGO MODERADA"</formula>
    </cfRule>
    <cfRule type="cellIs" dxfId="228" priority="322" stopIfTrue="1" operator="equal">
      <formula>"ZONA RIESGO ALTA"</formula>
    </cfRule>
  </conditionalFormatting>
  <conditionalFormatting sqref="G26">
    <cfRule type="cellIs" dxfId="227" priority="328" stopIfTrue="1" operator="equal">
      <formula>"INACEPTABLE"</formula>
    </cfRule>
    <cfRule type="cellIs" dxfId="226" priority="329" stopIfTrue="1" operator="equal">
      <formula>"IMPORTANTE"</formula>
    </cfRule>
    <cfRule type="cellIs" dxfId="225" priority="330" stopIfTrue="1" operator="equal">
      <formula>"MODERADO"</formula>
    </cfRule>
  </conditionalFormatting>
  <conditionalFormatting sqref="G26">
    <cfRule type="cellIs" dxfId="224" priority="327" stopIfTrue="1" operator="equal">
      <formula>"TOLERABLE"</formula>
    </cfRule>
  </conditionalFormatting>
  <conditionalFormatting sqref="G26">
    <cfRule type="cellIs" dxfId="223" priority="325" stopIfTrue="1" operator="equal">
      <formula>"ZONA RIESGO ALTA"</formula>
    </cfRule>
    <cfRule type="cellIs" dxfId="222" priority="326" stopIfTrue="1" operator="equal">
      <formula>"ZONA RIESGO EXTREMA"</formula>
    </cfRule>
  </conditionalFormatting>
  <conditionalFormatting sqref="G26">
    <cfRule type="cellIs" dxfId="221" priority="323" stopIfTrue="1" operator="equal">
      <formula>"ZONA RIESGO BAJA"</formula>
    </cfRule>
    <cfRule type="cellIs" dxfId="220" priority="324" stopIfTrue="1" operator="equal">
      <formula>"ZONA RIESGO MODERADA"</formula>
    </cfRule>
  </conditionalFormatting>
  <conditionalFormatting sqref="G34">
    <cfRule type="cellIs" dxfId="219" priority="301" stopIfTrue="1" operator="equal">
      <formula>"ZONA RIESGO MODERADA"</formula>
    </cfRule>
    <cfRule type="cellIs" dxfId="218" priority="302" stopIfTrue="1" operator="equal">
      <formula>"ZONA RIESGO ALTA"</formula>
    </cfRule>
  </conditionalFormatting>
  <conditionalFormatting sqref="G34">
    <cfRule type="cellIs" dxfId="217" priority="308" stopIfTrue="1" operator="equal">
      <formula>"INACEPTABLE"</formula>
    </cfRule>
    <cfRule type="cellIs" dxfId="216" priority="309" stopIfTrue="1" operator="equal">
      <formula>"IMPORTANTE"</formula>
    </cfRule>
    <cfRule type="cellIs" dxfId="215" priority="310" stopIfTrue="1" operator="equal">
      <formula>"MODERADO"</formula>
    </cfRule>
  </conditionalFormatting>
  <conditionalFormatting sqref="G34">
    <cfRule type="cellIs" dxfId="214" priority="307" stopIfTrue="1" operator="equal">
      <formula>"TOLERABLE"</formula>
    </cfRule>
  </conditionalFormatting>
  <conditionalFormatting sqref="G34">
    <cfRule type="cellIs" dxfId="213" priority="305" stopIfTrue="1" operator="equal">
      <formula>"ZONA RIESGO ALTA"</formula>
    </cfRule>
    <cfRule type="cellIs" dxfId="212" priority="306" stopIfTrue="1" operator="equal">
      <formula>"ZONA RIESGO EXTREMA"</formula>
    </cfRule>
  </conditionalFormatting>
  <conditionalFormatting sqref="G34">
    <cfRule type="cellIs" dxfId="211" priority="303" stopIfTrue="1" operator="equal">
      <formula>"ZONA RIESGO BAJA"</formula>
    </cfRule>
    <cfRule type="cellIs" dxfId="210" priority="304" stopIfTrue="1" operator="equal">
      <formula>"ZONA RIESGO MODERADA"</formula>
    </cfRule>
  </conditionalFormatting>
  <conditionalFormatting sqref="G35">
    <cfRule type="cellIs" dxfId="209" priority="291" stopIfTrue="1" operator="equal">
      <formula>"ZONA RIESGO MODERADA"</formula>
    </cfRule>
    <cfRule type="cellIs" dxfId="208" priority="292" stopIfTrue="1" operator="equal">
      <formula>"ZONA RIESGO ALTA"</formula>
    </cfRule>
  </conditionalFormatting>
  <conditionalFormatting sqref="G35">
    <cfRule type="cellIs" dxfId="207" priority="298" stopIfTrue="1" operator="equal">
      <formula>"INACEPTABLE"</formula>
    </cfRule>
    <cfRule type="cellIs" dxfId="206" priority="299" stopIfTrue="1" operator="equal">
      <formula>"IMPORTANTE"</formula>
    </cfRule>
    <cfRule type="cellIs" dxfId="205" priority="300" stopIfTrue="1" operator="equal">
      <formula>"MODERADO"</formula>
    </cfRule>
  </conditionalFormatting>
  <conditionalFormatting sqref="G35">
    <cfRule type="cellIs" dxfId="204" priority="297" stopIfTrue="1" operator="equal">
      <formula>"TOLERABLE"</formula>
    </cfRule>
  </conditionalFormatting>
  <conditionalFormatting sqref="G35">
    <cfRule type="cellIs" dxfId="203" priority="295" stopIfTrue="1" operator="equal">
      <formula>"ZONA RIESGO ALTA"</formula>
    </cfRule>
    <cfRule type="cellIs" dxfId="202" priority="296" stopIfTrue="1" operator="equal">
      <formula>"ZONA RIESGO EXTREMA"</formula>
    </cfRule>
  </conditionalFormatting>
  <conditionalFormatting sqref="G35">
    <cfRule type="cellIs" dxfId="201" priority="293" stopIfTrue="1" operator="equal">
      <formula>"ZONA RIESGO BAJA"</formula>
    </cfRule>
    <cfRule type="cellIs" dxfId="200" priority="294" stopIfTrue="1" operator="equal">
      <formula>"ZONA RIESGO MODERADA"</formula>
    </cfRule>
  </conditionalFormatting>
  <conditionalFormatting sqref="G37">
    <cfRule type="cellIs" dxfId="199" priority="281" stopIfTrue="1" operator="equal">
      <formula>"ZONA RIESGO MODERADA"</formula>
    </cfRule>
    <cfRule type="cellIs" dxfId="198" priority="282" stopIfTrue="1" operator="equal">
      <formula>"ZONA RIESGO ALTA"</formula>
    </cfRule>
  </conditionalFormatting>
  <conditionalFormatting sqref="G37">
    <cfRule type="cellIs" dxfId="197" priority="288" stopIfTrue="1" operator="equal">
      <formula>"INACEPTABLE"</formula>
    </cfRule>
    <cfRule type="cellIs" dxfId="196" priority="289" stopIfTrue="1" operator="equal">
      <formula>"IMPORTANTE"</formula>
    </cfRule>
    <cfRule type="cellIs" dxfId="195" priority="290" stopIfTrue="1" operator="equal">
      <formula>"MODERADO"</formula>
    </cfRule>
  </conditionalFormatting>
  <conditionalFormatting sqref="G37">
    <cfRule type="cellIs" dxfId="194" priority="287" stopIfTrue="1" operator="equal">
      <formula>"TOLERABLE"</formula>
    </cfRule>
  </conditionalFormatting>
  <conditionalFormatting sqref="G37">
    <cfRule type="cellIs" dxfId="193" priority="285" stopIfTrue="1" operator="equal">
      <formula>"ZONA RIESGO ALTA"</formula>
    </cfRule>
    <cfRule type="cellIs" dxfId="192" priority="286" stopIfTrue="1" operator="equal">
      <formula>"ZONA RIESGO EXTREMA"</formula>
    </cfRule>
  </conditionalFormatting>
  <conditionalFormatting sqref="G37">
    <cfRule type="cellIs" dxfId="191" priority="283" stopIfTrue="1" operator="equal">
      <formula>"ZONA RIESGO BAJA"</formula>
    </cfRule>
    <cfRule type="cellIs" dxfId="190" priority="284" stopIfTrue="1" operator="equal">
      <formula>"ZONA RIESGO MODERADA"</formula>
    </cfRule>
  </conditionalFormatting>
  <conditionalFormatting sqref="M37">
    <cfRule type="cellIs" dxfId="189" priority="271" stopIfTrue="1" operator="equal">
      <formula>"ZONA RIESGO MODERADA"</formula>
    </cfRule>
    <cfRule type="cellIs" dxfId="188" priority="272" stopIfTrue="1" operator="equal">
      <formula>"ZONA RIESGO ALTA"</formula>
    </cfRule>
  </conditionalFormatting>
  <conditionalFormatting sqref="M37">
    <cfRule type="cellIs" dxfId="187" priority="278" stopIfTrue="1" operator="equal">
      <formula>"INACEPTABLE"</formula>
    </cfRule>
    <cfRule type="cellIs" dxfId="186" priority="279" stopIfTrue="1" operator="equal">
      <formula>"IMPORTANTE"</formula>
    </cfRule>
    <cfRule type="cellIs" dxfId="185" priority="280" stopIfTrue="1" operator="equal">
      <formula>"MODERADO"</formula>
    </cfRule>
  </conditionalFormatting>
  <conditionalFormatting sqref="M37">
    <cfRule type="cellIs" dxfId="184" priority="277" stopIfTrue="1" operator="equal">
      <formula>"TOLERABLE"</formula>
    </cfRule>
  </conditionalFormatting>
  <conditionalFormatting sqref="M37">
    <cfRule type="cellIs" dxfId="183" priority="275" stopIfTrue="1" operator="equal">
      <formula>"ZONA RIESGO ALTA"</formula>
    </cfRule>
    <cfRule type="cellIs" dxfId="182" priority="276" stopIfTrue="1" operator="equal">
      <formula>"ZONA RIESGO EXTREMA"</formula>
    </cfRule>
  </conditionalFormatting>
  <conditionalFormatting sqref="M37">
    <cfRule type="cellIs" dxfId="181" priority="273" stopIfTrue="1" operator="equal">
      <formula>"ZONA RIESGO BAJA"</formula>
    </cfRule>
    <cfRule type="cellIs" dxfId="180" priority="274" stopIfTrue="1" operator="equal">
      <formula>"ZONA RIESGO MODERADA"</formula>
    </cfRule>
  </conditionalFormatting>
  <conditionalFormatting sqref="G38">
    <cfRule type="cellIs" dxfId="179" priority="261" stopIfTrue="1" operator="equal">
      <formula>"ZONA RIESGO MODERADA"</formula>
    </cfRule>
    <cfRule type="cellIs" dxfId="178" priority="262" stopIfTrue="1" operator="equal">
      <formula>"ZONA RIESGO ALTA"</formula>
    </cfRule>
  </conditionalFormatting>
  <conditionalFormatting sqref="G38">
    <cfRule type="cellIs" dxfId="177" priority="268" stopIfTrue="1" operator="equal">
      <formula>"INACEPTABLE"</formula>
    </cfRule>
    <cfRule type="cellIs" dxfId="176" priority="269" stopIfTrue="1" operator="equal">
      <formula>"IMPORTANTE"</formula>
    </cfRule>
    <cfRule type="cellIs" dxfId="175" priority="270" stopIfTrue="1" operator="equal">
      <formula>"MODERADO"</formula>
    </cfRule>
  </conditionalFormatting>
  <conditionalFormatting sqref="G38">
    <cfRule type="cellIs" dxfId="174" priority="267" stopIfTrue="1" operator="equal">
      <formula>"TOLERABLE"</formula>
    </cfRule>
  </conditionalFormatting>
  <conditionalFormatting sqref="G38">
    <cfRule type="cellIs" dxfId="173" priority="265" stopIfTrue="1" operator="equal">
      <formula>"ZONA RIESGO ALTA"</formula>
    </cfRule>
    <cfRule type="cellIs" dxfId="172" priority="266" stopIfTrue="1" operator="equal">
      <formula>"ZONA RIESGO EXTREMA"</formula>
    </cfRule>
  </conditionalFormatting>
  <conditionalFormatting sqref="G38">
    <cfRule type="cellIs" dxfId="171" priority="263" stopIfTrue="1" operator="equal">
      <formula>"ZONA RIESGO BAJA"</formula>
    </cfRule>
    <cfRule type="cellIs" dxfId="170" priority="264" stopIfTrue="1" operator="equal">
      <formula>"ZONA RIESGO MODERADA"</formula>
    </cfRule>
  </conditionalFormatting>
  <conditionalFormatting sqref="M48">
    <cfRule type="cellIs" dxfId="169" priority="241" stopIfTrue="1" operator="equal">
      <formula>"ZONA RIESGO MODERADA"</formula>
    </cfRule>
    <cfRule type="cellIs" dxfId="168" priority="242" stopIfTrue="1" operator="equal">
      <formula>"ZONA RIESGO ALTA"</formula>
    </cfRule>
  </conditionalFormatting>
  <conditionalFormatting sqref="M48">
    <cfRule type="cellIs" dxfId="167" priority="248" stopIfTrue="1" operator="equal">
      <formula>"INACEPTABLE"</formula>
    </cfRule>
    <cfRule type="cellIs" dxfId="166" priority="249" stopIfTrue="1" operator="equal">
      <formula>"IMPORTANTE"</formula>
    </cfRule>
    <cfRule type="cellIs" dxfId="165" priority="250" stopIfTrue="1" operator="equal">
      <formula>"MODERADO"</formula>
    </cfRule>
  </conditionalFormatting>
  <conditionalFormatting sqref="M48">
    <cfRule type="cellIs" dxfId="164" priority="247" stopIfTrue="1" operator="equal">
      <formula>"TOLERABLE"</formula>
    </cfRule>
  </conditionalFormatting>
  <conditionalFormatting sqref="M48">
    <cfRule type="cellIs" dxfId="163" priority="245" stopIfTrue="1" operator="equal">
      <formula>"ZONA RIESGO ALTA"</formula>
    </cfRule>
    <cfRule type="cellIs" dxfId="162" priority="246" stopIfTrue="1" operator="equal">
      <formula>"ZONA RIESGO EXTREMA"</formula>
    </cfRule>
  </conditionalFormatting>
  <conditionalFormatting sqref="M48">
    <cfRule type="cellIs" dxfId="161" priority="243" stopIfTrue="1" operator="equal">
      <formula>"ZONA RIESGO BAJA"</formula>
    </cfRule>
    <cfRule type="cellIs" dxfId="160" priority="244" stopIfTrue="1" operator="equal">
      <formula>"ZONA RIESGO MODERADA"</formula>
    </cfRule>
  </conditionalFormatting>
  <conditionalFormatting sqref="G52">
    <cfRule type="cellIs" dxfId="159" priority="231" stopIfTrue="1" operator="equal">
      <formula>"ZONA RIESGO MODERADA"</formula>
    </cfRule>
    <cfRule type="cellIs" dxfId="158" priority="232" stopIfTrue="1" operator="equal">
      <formula>"ZONA RIESGO ALTA"</formula>
    </cfRule>
  </conditionalFormatting>
  <conditionalFormatting sqref="G52">
    <cfRule type="cellIs" dxfId="157" priority="238" stopIfTrue="1" operator="equal">
      <formula>"INACEPTABLE"</formula>
    </cfRule>
    <cfRule type="cellIs" dxfId="156" priority="239" stopIfTrue="1" operator="equal">
      <formula>"IMPORTANTE"</formula>
    </cfRule>
    <cfRule type="cellIs" dxfId="155" priority="240" stopIfTrue="1" operator="equal">
      <formula>"MODERADO"</formula>
    </cfRule>
  </conditionalFormatting>
  <conditionalFormatting sqref="G52">
    <cfRule type="cellIs" dxfId="154" priority="237" stopIfTrue="1" operator="equal">
      <formula>"TOLERABLE"</formula>
    </cfRule>
  </conditionalFormatting>
  <conditionalFormatting sqref="G52">
    <cfRule type="cellIs" dxfId="153" priority="235" stopIfTrue="1" operator="equal">
      <formula>"ZONA RIESGO ALTA"</formula>
    </cfRule>
    <cfRule type="cellIs" dxfId="152" priority="236" stopIfTrue="1" operator="equal">
      <formula>"ZONA RIESGO EXTREMA"</formula>
    </cfRule>
  </conditionalFormatting>
  <conditionalFormatting sqref="G52">
    <cfRule type="cellIs" dxfId="151" priority="233" stopIfTrue="1" operator="equal">
      <formula>"ZONA RIESGO BAJA"</formula>
    </cfRule>
    <cfRule type="cellIs" dxfId="150" priority="234" stopIfTrue="1" operator="equal">
      <formula>"ZONA RIESGO MODERADA"</formula>
    </cfRule>
  </conditionalFormatting>
  <conditionalFormatting sqref="G59">
    <cfRule type="cellIs" dxfId="149" priority="191" stopIfTrue="1" operator="equal">
      <formula>"ZONA RIESGO MODERADA"</formula>
    </cfRule>
    <cfRule type="cellIs" dxfId="148" priority="192" stopIfTrue="1" operator="equal">
      <formula>"ZONA RIESGO ALTA"</formula>
    </cfRule>
  </conditionalFormatting>
  <conditionalFormatting sqref="G59">
    <cfRule type="cellIs" dxfId="147" priority="198" stopIfTrue="1" operator="equal">
      <formula>"INACEPTABLE"</formula>
    </cfRule>
    <cfRule type="cellIs" dxfId="146" priority="199" stopIfTrue="1" operator="equal">
      <formula>"IMPORTANTE"</formula>
    </cfRule>
    <cfRule type="cellIs" dxfId="145" priority="200" stopIfTrue="1" operator="equal">
      <formula>"MODERADO"</formula>
    </cfRule>
  </conditionalFormatting>
  <conditionalFormatting sqref="G59">
    <cfRule type="cellIs" dxfId="144" priority="197" stopIfTrue="1" operator="equal">
      <formula>"TOLERABLE"</formula>
    </cfRule>
  </conditionalFormatting>
  <conditionalFormatting sqref="G59">
    <cfRule type="cellIs" dxfId="143" priority="195" stopIfTrue="1" operator="equal">
      <formula>"ZONA RIESGO ALTA"</formula>
    </cfRule>
    <cfRule type="cellIs" dxfId="142" priority="196" stopIfTrue="1" operator="equal">
      <formula>"ZONA RIESGO EXTREMA"</formula>
    </cfRule>
  </conditionalFormatting>
  <conditionalFormatting sqref="G59">
    <cfRule type="cellIs" dxfId="141" priority="193" stopIfTrue="1" operator="equal">
      <formula>"ZONA RIESGO BAJA"</formula>
    </cfRule>
    <cfRule type="cellIs" dxfId="140" priority="194" stopIfTrue="1" operator="equal">
      <formula>"ZONA RIESGO MODERADA"</formula>
    </cfRule>
  </conditionalFormatting>
  <conditionalFormatting sqref="G63">
    <cfRule type="cellIs" dxfId="139" priority="171" stopIfTrue="1" operator="equal">
      <formula>"ZONA RIESGO MODERADA"</formula>
    </cfRule>
    <cfRule type="cellIs" dxfId="138" priority="172" stopIfTrue="1" operator="equal">
      <formula>"ZONA RIESGO ALTA"</formula>
    </cfRule>
  </conditionalFormatting>
  <conditionalFormatting sqref="G63">
    <cfRule type="cellIs" dxfId="137" priority="178" stopIfTrue="1" operator="equal">
      <formula>"INACEPTABLE"</formula>
    </cfRule>
    <cfRule type="cellIs" dxfId="136" priority="179" stopIfTrue="1" operator="equal">
      <formula>"IMPORTANTE"</formula>
    </cfRule>
    <cfRule type="cellIs" dxfId="135" priority="180" stopIfTrue="1" operator="equal">
      <formula>"MODERADO"</formula>
    </cfRule>
  </conditionalFormatting>
  <conditionalFormatting sqref="G63">
    <cfRule type="cellIs" dxfId="134" priority="177" stopIfTrue="1" operator="equal">
      <formula>"TOLERABLE"</formula>
    </cfRule>
  </conditionalFormatting>
  <conditionalFormatting sqref="G63">
    <cfRule type="cellIs" dxfId="133" priority="175" stopIfTrue="1" operator="equal">
      <formula>"ZONA RIESGO ALTA"</formula>
    </cfRule>
    <cfRule type="cellIs" dxfId="132" priority="176" stopIfTrue="1" operator="equal">
      <formula>"ZONA RIESGO EXTREMA"</formula>
    </cfRule>
  </conditionalFormatting>
  <conditionalFormatting sqref="G63">
    <cfRule type="cellIs" dxfId="131" priority="173" stopIfTrue="1" operator="equal">
      <formula>"ZONA RIESGO BAJA"</formula>
    </cfRule>
    <cfRule type="cellIs" dxfId="130" priority="174" stopIfTrue="1" operator="equal">
      <formula>"ZONA RIESGO MODERADA"</formula>
    </cfRule>
  </conditionalFormatting>
  <conditionalFormatting sqref="M16">
    <cfRule type="cellIs" dxfId="129" priority="141" stopIfTrue="1" operator="equal">
      <formula>"ZONA RIESGO MODERADA"</formula>
    </cfRule>
    <cfRule type="cellIs" dxfId="128" priority="142" stopIfTrue="1" operator="equal">
      <formula>"ZONA RIESGO ALTA"</formula>
    </cfRule>
  </conditionalFormatting>
  <conditionalFormatting sqref="M16">
    <cfRule type="cellIs" dxfId="127" priority="148" stopIfTrue="1" operator="equal">
      <formula>"INACEPTABLE"</formula>
    </cfRule>
    <cfRule type="cellIs" dxfId="126" priority="149" stopIfTrue="1" operator="equal">
      <formula>"IMPORTANTE"</formula>
    </cfRule>
    <cfRule type="cellIs" dxfId="125" priority="150" stopIfTrue="1" operator="equal">
      <formula>"MODERADO"</formula>
    </cfRule>
  </conditionalFormatting>
  <conditionalFormatting sqref="M16">
    <cfRule type="cellIs" dxfId="124" priority="147" stopIfTrue="1" operator="equal">
      <formula>"TOLERABLE"</formula>
    </cfRule>
  </conditionalFormatting>
  <conditionalFormatting sqref="M16">
    <cfRule type="cellIs" dxfId="123" priority="145" stopIfTrue="1" operator="equal">
      <formula>"ZONA RIESGO ALTA"</formula>
    </cfRule>
    <cfRule type="cellIs" dxfId="122" priority="146" stopIfTrue="1" operator="equal">
      <formula>"ZONA RIESGO EXTREMA"</formula>
    </cfRule>
  </conditionalFormatting>
  <conditionalFormatting sqref="M16">
    <cfRule type="cellIs" dxfId="121" priority="143" stopIfTrue="1" operator="equal">
      <formula>"ZONA RIESGO BAJA"</formula>
    </cfRule>
    <cfRule type="cellIs" dxfId="120" priority="144" stopIfTrue="1" operator="equal">
      <formula>"ZONA RIESGO MODERADA"</formula>
    </cfRule>
  </conditionalFormatting>
  <conditionalFormatting sqref="M21">
    <cfRule type="cellIs" dxfId="119" priority="131" stopIfTrue="1" operator="equal">
      <formula>"ZONA RIESGO MODERADA"</formula>
    </cfRule>
    <cfRule type="cellIs" dxfId="118" priority="132" stopIfTrue="1" operator="equal">
      <formula>"ZONA RIESGO ALTA"</formula>
    </cfRule>
  </conditionalFormatting>
  <conditionalFormatting sqref="M21">
    <cfRule type="cellIs" dxfId="117" priority="138" stopIfTrue="1" operator="equal">
      <formula>"INACEPTABLE"</formula>
    </cfRule>
    <cfRule type="cellIs" dxfId="116" priority="139" stopIfTrue="1" operator="equal">
      <formula>"IMPORTANTE"</formula>
    </cfRule>
    <cfRule type="cellIs" dxfId="115" priority="140" stopIfTrue="1" operator="equal">
      <formula>"MODERADO"</formula>
    </cfRule>
  </conditionalFormatting>
  <conditionalFormatting sqref="M21">
    <cfRule type="cellIs" dxfId="114" priority="137" stopIfTrue="1" operator="equal">
      <formula>"TOLERABLE"</formula>
    </cfRule>
  </conditionalFormatting>
  <conditionalFormatting sqref="M21">
    <cfRule type="cellIs" dxfId="113" priority="135" stopIfTrue="1" operator="equal">
      <formula>"ZONA RIESGO ALTA"</formula>
    </cfRule>
    <cfRule type="cellIs" dxfId="112" priority="136" stopIfTrue="1" operator="equal">
      <formula>"ZONA RIESGO EXTREMA"</formula>
    </cfRule>
  </conditionalFormatting>
  <conditionalFormatting sqref="M21">
    <cfRule type="cellIs" dxfId="111" priority="133" stopIfTrue="1" operator="equal">
      <formula>"ZONA RIESGO BAJA"</formula>
    </cfRule>
    <cfRule type="cellIs" dxfId="110" priority="134" stopIfTrue="1" operator="equal">
      <formula>"ZONA RIESGO MODERADA"</formula>
    </cfRule>
  </conditionalFormatting>
  <conditionalFormatting sqref="M22">
    <cfRule type="cellIs" dxfId="109" priority="121" stopIfTrue="1" operator="equal">
      <formula>"ZONA RIESGO MODERADA"</formula>
    </cfRule>
    <cfRule type="cellIs" dxfId="108" priority="122" stopIfTrue="1" operator="equal">
      <formula>"ZONA RIESGO ALTA"</formula>
    </cfRule>
  </conditionalFormatting>
  <conditionalFormatting sqref="M22">
    <cfRule type="cellIs" dxfId="107" priority="128" stopIfTrue="1" operator="equal">
      <formula>"INACEPTABLE"</formula>
    </cfRule>
    <cfRule type="cellIs" dxfId="106" priority="129" stopIfTrue="1" operator="equal">
      <formula>"IMPORTANTE"</formula>
    </cfRule>
    <cfRule type="cellIs" dxfId="105" priority="130" stopIfTrue="1" operator="equal">
      <formula>"MODERADO"</formula>
    </cfRule>
  </conditionalFormatting>
  <conditionalFormatting sqref="M22">
    <cfRule type="cellIs" dxfId="104" priority="127" stopIfTrue="1" operator="equal">
      <formula>"TOLERABLE"</formula>
    </cfRule>
  </conditionalFormatting>
  <conditionalFormatting sqref="M22">
    <cfRule type="cellIs" dxfId="103" priority="125" stopIfTrue="1" operator="equal">
      <formula>"ZONA RIESGO ALTA"</formula>
    </cfRule>
    <cfRule type="cellIs" dxfId="102" priority="126" stopIfTrue="1" operator="equal">
      <formula>"ZONA RIESGO EXTREMA"</formula>
    </cfRule>
  </conditionalFormatting>
  <conditionalFormatting sqref="M22">
    <cfRule type="cellIs" dxfId="101" priority="123" stopIfTrue="1" operator="equal">
      <formula>"ZONA RIESGO BAJA"</formula>
    </cfRule>
    <cfRule type="cellIs" dxfId="100" priority="124" stopIfTrue="1" operator="equal">
      <formula>"ZONA RIESGO MODERADA"</formula>
    </cfRule>
  </conditionalFormatting>
  <conditionalFormatting sqref="M24">
    <cfRule type="cellIs" dxfId="99" priority="101" stopIfTrue="1" operator="equal">
      <formula>"ZONA RIESGO MODERADA"</formula>
    </cfRule>
    <cfRule type="cellIs" dxfId="98" priority="102" stopIfTrue="1" operator="equal">
      <formula>"ZONA RIESGO ALTA"</formula>
    </cfRule>
  </conditionalFormatting>
  <conditionalFormatting sqref="M24">
    <cfRule type="cellIs" dxfId="97" priority="108" stopIfTrue="1" operator="equal">
      <formula>"INACEPTABLE"</formula>
    </cfRule>
    <cfRule type="cellIs" dxfId="96" priority="109" stopIfTrue="1" operator="equal">
      <formula>"IMPORTANTE"</formula>
    </cfRule>
    <cfRule type="cellIs" dxfId="95" priority="110" stopIfTrue="1" operator="equal">
      <formula>"MODERADO"</formula>
    </cfRule>
  </conditionalFormatting>
  <conditionalFormatting sqref="M24">
    <cfRule type="cellIs" dxfId="94" priority="107" stopIfTrue="1" operator="equal">
      <formula>"TOLERABLE"</formula>
    </cfRule>
  </conditionalFormatting>
  <conditionalFormatting sqref="M24">
    <cfRule type="cellIs" dxfId="93" priority="105" stopIfTrue="1" operator="equal">
      <formula>"ZONA RIESGO ALTA"</formula>
    </cfRule>
    <cfRule type="cellIs" dxfId="92" priority="106" stopIfTrue="1" operator="equal">
      <formula>"ZONA RIESGO EXTREMA"</formula>
    </cfRule>
  </conditionalFormatting>
  <conditionalFormatting sqref="M24">
    <cfRule type="cellIs" dxfId="91" priority="103" stopIfTrue="1" operator="equal">
      <formula>"ZONA RIESGO BAJA"</formula>
    </cfRule>
    <cfRule type="cellIs" dxfId="90" priority="104" stopIfTrue="1" operator="equal">
      <formula>"ZONA RIESGO MODERADA"</formula>
    </cfRule>
  </conditionalFormatting>
  <conditionalFormatting sqref="M25">
    <cfRule type="cellIs" dxfId="89" priority="91" stopIfTrue="1" operator="equal">
      <formula>"ZONA RIESGO MODERADA"</formula>
    </cfRule>
    <cfRule type="cellIs" dxfId="88" priority="92" stopIfTrue="1" operator="equal">
      <formula>"ZONA RIESGO ALTA"</formula>
    </cfRule>
  </conditionalFormatting>
  <conditionalFormatting sqref="M25">
    <cfRule type="cellIs" dxfId="87" priority="98" stopIfTrue="1" operator="equal">
      <formula>"INACEPTABLE"</formula>
    </cfRule>
    <cfRule type="cellIs" dxfId="86" priority="99" stopIfTrue="1" operator="equal">
      <formula>"IMPORTANTE"</formula>
    </cfRule>
    <cfRule type="cellIs" dxfId="85" priority="100" stopIfTrue="1" operator="equal">
      <formula>"MODERADO"</formula>
    </cfRule>
  </conditionalFormatting>
  <conditionalFormatting sqref="M25">
    <cfRule type="cellIs" dxfId="84" priority="97" stopIfTrue="1" operator="equal">
      <formula>"TOLERABLE"</formula>
    </cfRule>
  </conditionalFormatting>
  <conditionalFormatting sqref="M25">
    <cfRule type="cellIs" dxfId="83" priority="95" stopIfTrue="1" operator="equal">
      <formula>"ZONA RIESGO ALTA"</formula>
    </cfRule>
    <cfRule type="cellIs" dxfId="82" priority="96" stopIfTrue="1" operator="equal">
      <formula>"ZONA RIESGO EXTREMA"</formula>
    </cfRule>
  </conditionalFormatting>
  <conditionalFormatting sqref="M25">
    <cfRule type="cellIs" dxfId="81" priority="93" stopIfTrue="1" operator="equal">
      <formula>"ZONA RIESGO BAJA"</formula>
    </cfRule>
    <cfRule type="cellIs" dxfId="80" priority="94" stopIfTrue="1" operator="equal">
      <formula>"ZONA RIESGO MODERADA"</formula>
    </cfRule>
  </conditionalFormatting>
  <conditionalFormatting sqref="M26">
    <cfRule type="cellIs" dxfId="79" priority="81" stopIfTrue="1" operator="equal">
      <formula>"ZONA RIESGO MODERADA"</formula>
    </cfRule>
    <cfRule type="cellIs" dxfId="78" priority="82" stopIfTrue="1" operator="equal">
      <formula>"ZONA RIESGO ALTA"</formula>
    </cfRule>
  </conditionalFormatting>
  <conditionalFormatting sqref="M26">
    <cfRule type="cellIs" dxfId="77" priority="88" stopIfTrue="1" operator="equal">
      <formula>"INACEPTABLE"</formula>
    </cfRule>
    <cfRule type="cellIs" dxfId="76" priority="89" stopIfTrue="1" operator="equal">
      <formula>"IMPORTANTE"</formula>
    </cfRule>
    <cfRule type="cellIs" dxfId="75" priority="90" stopIfTrue="1" operator="equal">
      <formula>"MODERADO"</formula>
    </cfRule>
  </conditionalFormatting>
  <conditionalFormatting sqref="M26">
    <cfRule type="cellIs" dxfId="74" priority="87" stopIfTrue="1" operator="equal">
      <formula>"TOLERABLE"</formula>
    </cfRule>
  </conditionalFormatting>
  <conditionalFormatting sqref="M26">
    <cfRule type="cellIs" dxfId="73" priority="85" stopIfTrue="1" operator="equal">
      <formula>"ZONA RIESGO ALTA"</formula>
    </cfRule>
    <cfRule type="cellIs" dxfId="72" priority="86" stopIfTrue="1" operator="equal">
      <formula>"ZONA RIESGO EXTREMA"</formula>
    </cfRule>
  </conditionalFormatting>
  <conditionalFormatting sqref="M26">
    <cfRule type="cellIs" dxfId="71" priority="83" stopIfTrue="1" operator="equal">
      <formula>"ZONA RIESGO BAJA"</formula>
    </cfRule>
    <cfRule type="cellIs" dxfId="70" priority="84" stopIfTrue="1" operator="equal">
      <formula>"ZONA RIESGO MODERADA"</formula>
    </cfRule>
  </conditionalFormatting>
  <conditionalFormatting sqref="M31">
    <cfRule type="cellIs" dxfId="69" priority="71" stopIfTrue="1" operator="equal">
      <formula>"ZONA RIESGO MODERADA"</formula>
    </cfRule>
    <cfRule type="cellIs" dxfId="68" priority="72" stopIfTrue="1" operator="equal">
      <formula>"ZONA RIESGO ALTA"</formula>
    </cfRule>
  </conditionalFormatting>
  <conditionalFormatting sqref="M31">
    <cfRule type="cellIs" dxfId="67" priority="78" stopIfTrue="1" operator="equal">
      <formula>"INACEPTABLE"</formula>
    </cfRule>
    <cfRule type="cellIs" dxfId="66" priority="79" stopIfTrue="1" operator="equal">
      <formula>"IMPORTANTE"</formula>
    </cfRule>
    <cfRule type="cellIs" dxfId="65" priority="80" stopIfTrue="1" operator="equal">
      <formula>"MODERADO"</formula>
    </cfRule>
  </conditionalFormatting>
  <conditionalFormatting sqref="M31">
    <cfRule type="cellIs" dxfId="64" priority="77" stopIfTrue="1" operator="equal">
      <formula>"TOLERABLE"</formula>
    </cfRule>
  </conditionalFormatting>
  <conditionalFormatting sqref="M31">
    <cfRule type="cellIs" dxfId="63" priority="75" stopIfTrue="1" operator="equal">
      <formula>"ZONA RIESGO ALTA"</formula>
    </cfRule>
    <cfRule type="cellIs" dxfId="62" priority="76" stopIfTrue="1" operator="equal">
      <formula>"ZONA RIESGO EXTREMA"</formula>
    </cfRule>
  </conditionalFormatting>
  <conditionalFormatting sqref="M31">
    <cfRule type="cellIs" dxfId="61" priority="73" stopIfTrue="1" operator="equal">
      <formula>"ZONA RIESGO BAJA"</formula>
    </cfRule>
    <cfRule type="cellIs" dxfId="60" priority="74" stopIfTrue="1" operator="equal">
      <formula>"ZONA RIESGO MODERADA"</formula>
    </cfRule>
  </conditionalFormatting>
  <conditionalFormatting sqref="M40">
    <cfRule type="cellIs" dxfId="59" priority="61" stopIfTrue="1" operator="equal">
      <formula>"ZONA RIESGO MODERADA"</formula>
    </cfRule>
    <cfRule type="cellIs" dxfId="58" priority="62" stopIfTrue="1" operator="equal">
      <formula>"ZONA RIESGO ALTA"</formula>
    </cfRule>
  </conditionalFormatting>
  <conditionalFormatting sqref="M40">
    <cfRule type="cellIs" dxfId="57" priority="68" stopIfTrue="1" operator="equal">
      <formula>"INACEPTABLE"</formula>
    </cfRule>
    <cfRule type="cellIs" dxfId="56" priority="69" stopIfTrue="1" operator="equal">
      <formula>"IMPORTANTE"</formula>
    </cfRule>
    <cfRule type="cellIs" dxfId="55" priority="70" stopIfTrue="1" operator="equal">
      <formula>"MODERADO"</formula>
    </cfRule>
  </conditionalFormatting>
  <conditionalFormatting sqref="M40">
    <cfRule type="cellIs" dxfId="54" priority="67" stopIfTrue="1" operator="equal">
      <formula>"TOLERABLE"</formula>
    </cfRule>
  </conditionalFormatting>
  <conditionalFormatting sqref="M40">
    <cfRule type="cellIs" dxfId="53" priority="65" stopIfTrue="1" operator="equal">
      <formula>"ZONA RIESGO ALTA"</formula>
    </cfRule>
    <cfRule type="cellIs" dxfId="52" priority="66" stopIfTrue="1" operator="equal">
      <formula>"ZONA RIESGO EXTREMA"</formula>
    </cfRule>
  </conditionalFormatting>
  <conditionalFormatting sqref="M40">
    <cfRule type="cellIs" dxfId="51" priority="63" stopIfTrue="1" operator="equal">
      <formula>"ZONA RIESGO BAJA"</formula>
    </cfRule>
    <cfRule type="cellIs" dxfId="50" priority="64" stopIfTrue="1" operator="equal">
      <formula>"ZONA RIESGO MODERADA"</formula>
    </cfRule>
  </conditionalFormatting>
  <conditionalFormatting sqref="G40">
    <cfRule type="cellIs" dxfId="49" priority="51" stopIfTrue="1" operator="equal">
      <formula>"ZONA RIESGO MODERADA"</formula>
    </cfRule>
    <cfRule type="cellIs" dxfId="48" priority="52" stopIfTrue="1" operator="equal">
      <formula>"ZONA RIESGO ALTA"</formula>
    </cfRule>
  </conditionalFormatting>
  <conditionalFormatting sqref="G40">
    <cfRule type="cellIs" dxfId="47" priority="58" stopIfTrue="1" operator="equal">
      <formula>"INACEPTABLE"</formula>
    </cfRule>
    <cfRule type="cellIs" dxfId="46" priority="59" stopIfTrue="1" operator="equal">
      <formula>"IMPORTANTE"</formula>
    </cfRule>
    <cfRule type="cellIs" dxfId="45" priority="60" stopIfTrue="1" operator="equal">
      <formula>"MODERADO"</formula>
    </cfRule>
  </conditionalFormatting>
  <conditionalFormatting sqref="G40">
    <cfRule type="cellIs" dxfId="44" priority="57" stopIfTrue="1" operator="equal">
      <formula>"TOLERABLE"</formula>
    </cfRule>
  </conditionalFormatting>
  <conditionalFormatting sqref="G40">
    <cfRule type="cellIs" dxfId="43" priority="55" stopIfTrue="1" operator="equal">
      <formula>"ZONA RIESGO ALTA"</formula>
    </cfRule>
    <cfRule type="cellIs" dxfId="42" priority="56" stopIfTrue="1" operator="equal">
      <formula>"ZONA RIESGO EXTREMA"</formula>
    </cfRule>
  </conditionalFormatting>
  <conditionalFormatting sqref="G40">
    <cfRule type="cellIs" dxfId="41" priority="53" stopIfTrue="1" operator="equal">
      <formula>"ZONA RIESGO BAJA"</formula>
    </cfRule>
    <cfRule type="cellIs" dxfId="40" priority="54" stopIfTrue="1" operator="equal">
      <formula>"ZONA RIESGO MODERADA"</formula>
    </cfRule>
  </conditionalFormatting>
  <conditionalFormatting sqref="G44">
    <cfRule type="cellIs" dxfId="39" priority="41" stopIfTrue="1" operator="equal">
      <formula>"ZONA RIESGO MODERADA"</formula>
    </cfRule>
    <cfRule type="cellIs" dxfId="38" priority="42" stopIfTrue="1" operator="equal">
      <formula>"ZONA RIESGO ALTA"</formula>
    </cfRule>
  </conditionalFormatting>
  <conditionalFormatting sqref="G44">
    <cfRule type="cellIs" dxfId="37" priority="48" stopIfTrue="1" operator="equal">
      <formula>"INACEPTABLE"</formula>
    </cfRule>
    <cfRule type="cellIs" dxfId="36" priority="49" stopIfTrue="1" operator="equal">
      <formula>"IMPORTANTE"</formula>
    </cfRule>
    <cfRule type="cellIs" dxfId="35" priority="50" stopIfTrue="1" operator="equal">
      <formula>"MODERADO"</formula>
    </cfRule>
  </conditionalFormatting>
  <conditionalFormatting sqref="G44">
    <cfRule type="cellIs" dxfId="34" priority="47" stopIfTrue="1" operator="equal">
      <formula>"TOLERABLE"</formula>
    </cfRule>
  </conditionalFormatting>
  <conditionalFormatting sqref="G44">
    <cfRule type="cellIs" dxfId="33" priority="45" stopIfTrue="1" operator="equal">
      <formula>"ZONA RIESGO ALTA"</formula>
    </cfRule>
    <cfRule type="cellIs" dxfId="32" priority="46" stopIfTrue="1" operator="equal">
      <formula>"ZONA RIESGO EXTREMA"</formula>
    </cfRule>
  </conditionalFormatting>
  <conditionalFormatting sqref="G44">
    <cfRule type="cellIs" dxfId="31" priority="43" stopIfTrue="1" operator="equal">
      <formula>"ZONA RIESGO BAJA"</formula>
    </cfRule>
    <cfRule type="cellIs" dxfId="30" priority="44" stopIfTrue="1" operator="equal">
      <formula>"ZONA RIESGO MODERADA"</formula>
    </cfRule>
  </conditionalFormatting>
  <conditionalFormatting sqref="M44">
    <cfRule type="cellIs" dxfId="29" priority="31" stopIfTrue="1" operator="equal">
      <formula>"ZONA RIESGO MODERADA"</formula>
    </cfRule>
    <cfRule type="cellIs" dxfId="28" priority="32" stopIfTrue="1" operator="equal">
      <formula>"ZONA RIESGO ALTA"</formula>
    </cfRule>
  </conditionalFormatting>
  <conditionalFormatting sqref="M44">
    <cfRule type="cellIs" dxfId="27" priority="38" stopIfTrue="1" operator="equal">
      <formula>"INACEPTABLE"</formula>
    </cfRule>
    <cfRule type="cellIs" dxfId="26" priority="39" stopIfTrue="1" operator="equal">
      <formula>"IMPORTANTE"</formula>
    </cfRule>
    <cfRule type="cellIs" dxfId="25" priority="40" stopIfTrue="1" operator="equal">
      <formula>"MODERADO"</formula>
    </cfRule>
  </conditionalFormatting>
  <conditionalFormatting sqref="M44">
    <cfRule type="cellIs" dxfId="24" priority="37" stopIfTrue="1" operator="equal">
      <formula>"TOLERABLE"</formula>
    </cfRule>
  </conditionalFormatting>
  <conditionalFormatting sqref="M44">
    <cfRule type="cellIs" dxfId="23" priority="35" stopIfTrue="1" operator="equal">
      <formula>"ZONA RIESGO ALTA"</formula>
    </cfRule>
    <cfRule type="cellIs" dxfId="22" priority="36" stopIfTrue="1" operator="equal">
      <formula>"ZONA RIESGO EXTREMA"</formula>
    </cfRule>
  </conditionalFormatting>
  <conditionalFormatting sqref="M44">
    <cfRule type="cellIs" dxfId="21" priority="33" stopIfTrue="1" operator="equal">
      <formula>"ZONA RIESGO BAJA"</formula>
    </cfRule>
    <cfRule type="cellIs" dxfId="20" priority="34" stopIfTrue="1" operator="equal">
      <formula>"ZONA RIESGO MODERADA"</formula>
    </cfRule>
  </conditionalFormatting>
  <conditionalFormatting sqref="M55">
    <cfRule type="cellIs" dxfId="19" priority="21" stopIfTrue="1" operator="equal">
      <formula>"ZONA RIESGO MODERADA"</formula>
    </cfRule>
    <cfRule type="cellIs" dxfId="18" priority="22" stopIfTrue="1" operator="equal">
      <formula>"ZONA RIESGO ALTA"</formula>
    </cfRule>
  </conditionalFormatting>
  <conditionalFormatting sqref="M55">
    <cfRule type="cellIs" dxfId="17" priority="28" stopIfTrue="1" operator="equal">
      <formula>"INACEPTABLE"</formula>
    </cfRule>
    <cfRule type="cellIs" dxfId="16" priority="29" stopIfTrue="1" operator="equal">
      <formula>"IMPORTANTE"</formula>
    </cfRule>
    <cfRule type="cellIs" dxfId="15" priority="30" stopIfTrue="1" operator="equal">
      <formula>"MODERADO"</formula>
    </cfRule>
  </conditionalFormatting>
  <conditionalFormatting sqref="M55">
    <cfRule type="cellIs" dxfId="14" priority="27" stopIfTrue="1" operator="equal">
      <formula>"TOLERABLE"</formula>
    </cfRule>
  </conditionalFormatting>
  <conditionalFormatting sqref="M55">
    <cfRule type="cellIs" dxfId="13" priority="25" stopIfTrue="1" operator="equal">
      <formula>"ZONA RIESGO ALTA"</formula>
    </cfRule>
    <cfRule type="cellIs" dxfId="12" priority="26" stopIfTrue="1" operator="equal">
      <formula>"ZONA RIESGO EXTREMA"</formula>
    </cfRule>
  </conditionalFormatting>
  <conditionalFormatting sqref="M55">
    <cfRule type="cellIs" dxfId="11" priority="23" stopIfTrue="1" operator="equal">
      <formula>"ZONA RIESGO BAJA"</formula>
    </cfRule>
    <cfRule type="cellIs" dxfId="10" priority="24" stopIfTrue="1" operator="equal">
      <formula>"ZONA RIESGO MODERADA"</formula>
    </cfRule>
  </conditionalFormatting>
  <conditionalFormatting sqref="M59">
    <cfRule type="cellIs" dxfId="9" priority="8" stopIfTrue="1" operator="equal">
      <formula>"INACEPTABLE"</formula>
    </cfRule>
    <cfRule type="cellIs" dxfId="8" priority="9" stopIfTrue="1" operator="equal">
      <formula>"IMPORTANTE"</formula>
    </cfRule>
    <cfRule type="cellIs" dxfId="7" priority="10" stopIfTrue="1" operator="equal">
      <formula>"MODERADO"</formula>
    </cfRule>
  </conditionalFormatting>
  <conditionalFormatting sqref="M59">
    <cfRule type="cellIs" dxfId="6" priority="7" stopIfTrue="1" operator="equal">
      <formula>"TOLERABLE"</formula>
    </cfRule>
  </conditionalFormatting>
  <conditionalFormatting sqref="M59">
    <cfRule type="cellIs" dxfId="5" priority="5" stopIfTrue="1" operator="equal">
      <formula>"ZONA RIESGO ALTA"</formula>
    </cfRule>
    <cfRule type="cellIs" dxfId="4" priority="6" stopIfTrue="1" operator="equal">
      <formula>"ZONA RIESGO EXTREMA"</formula>
    </cfRule>
  </conditionalFormatting>
  <conditionalFormatting sqref="M59">
    <cfRule type="cellIs" dxfId="3" priority="3" stopIfTrue="1" operator="equal">
      <formula>"ZONA RIESGO BAJA"</formula>
    </cfRule>
    <cfRule type="cellIs" dxfId="2" priority="4" stopIfTrue="1" operator="equal">
      <formula>"ZONA RIESGO MODERADA"</formula>
    </cfRule>
  </conditionalFormatting>
  <conditionalFormatting sqref="M59">
    <cfRule type="cellIs" dxfId="1" priority="1" stopIfTrue="1" operator="equal">
      <formula>"ZONA RIESGO MODERADA"</formula>
    </cfRule>
    <cfRule type="cellIs" dxfId="0" priority="2" stopIfTrue="1" operator="equal">
      <formula>"ZONA RIESGO ALTA"</formula>
    </cfRule>
  </conditionalFormatting>
  <dataValidations count="6">
    <dataValidation type="list" allowBlank="1" showInputMessage="1" showErrorMessage="1" sqref="P65 P55:P57 P62:P63 P59" xr:uid="{00000000-0002-0000-0000-000000000000}">
      <formula1>$G$26:$G$44</formula1>
    </dataValidation>
    <dataValidation type="list" allowBlank="1" showInputMessage="1" showErrorMessage="1" sqref="P40:P41" xr:uid="{00000000-0002-0000-0000-000001000000}">
      <formula1>$G$29:$G$40</formula1>
    </dataValidation>
    <dataValidation allowBlank="1" showInputMessage="1" showErrorMessage="1" prompt="La probabilidad se encuentra determinada por una escala de 1 a 3, siendo 1 la menor probabilidad de ocurrencia del riesgo y 3 la mayor probabilidad de  ocurrencia." sqref="E3" xr:uid="{00000000-0002-0000-0000-000002000000}"/>
    <dataValidation allowBlank="1" showInputMessage="1" showErrorMessage="1" prompt="Es la materialización del riesgo y las consecuencias de su aparición. Su escala es: 5 bajo impacto, 10 medio, 20 alto impacto._x000a_" sqref="F3" xr:uid="{00000000-0002-0000-0000-000003000000}"/>
    <dataValidation type="list" allowBlank="1" showInputMessage="1" showErrorMessage="1" sqref="P8:P13" xr:uid="{00000000-0002-0000-0000-000004000000}">
      <formula1>$H$30:$H$41</formula1>
    </dataValidation>
    <dataValidation type="list" allowBlank="1" showInputMessage="1" showErrorMessage="1" sqref="P4:P6" xr:uid="{00000000-0002-0000-0000-000005000000}">
      <formula1>$H$30:$H$49</formula1>
    </dataValidation>
  </dataValidations>
  <pageMargins left="0" right="0" top="0.74803149606299213" bottom="0.74803149606299213" header="0.31496062992125984" footer="0.31496062992125984"/>
  <pageSetup paperSize="5" scale="50" fitToWidth="0" orientation="landscape" r:id="rId1"/>
  <ignoredErrors>
    <ignoredError sqref="I4:I6 N37:O38 N40:O4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CONSOLIDADO2020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CAROLINA.BERNAL</dc:creator>
  <cp:lastModifiedBy>MARCELA.REYES</cp:lastModifiedBy>
  <cp:lastPrinted>2020-03-18T17:19:19Z</cp:lastPrinted>
  <dcterms:created xsi:type="dcterms:W3CDTF">2019-04-05T16:28:31Z</dcterms:created>
  <dcterms:modified xsi:type="dcterms:W3CDTF">2021-08-20T07:59:37Z</dcterms:modified>
</cp:coreProperties>
</file>