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DA\INFORMES\ANTICORRUPCIÓN\SEGUIMIENTO 2021\I-2021\"/>
    </mc:Choice>
  </mc:AlternateContent>
  <bookViews>
    <workbookView xWindow="0" yWindow="0" windowWidth="28800" windowHeight="12180"/>
  </bookViews>
  <sheets>
    <sheet name="PAAC 2021" sheetId="1" r:id="rId1"/>
  </sheets>
  <definedNames>
    <definedName name="_xlnm._FilterDatabase" localSheetId="0" hidden="1">'PAAC 2021'!$A$7:$N$55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4" i="1" l="1"/>
  <c r="P51" i="1"/>
  <c r="P46" i="1" l="1"/>
  <c r="P32" i="1" l="1"/>
  <c r="P35" i="1"/>
  <c r="P34" i="1"/>
  <c r="P33" i="1"/>
  <c r="P48" i="1" l="1"/>
  <c r="P41" i="1"/>
  <c r="P15" i="1"/>
  <c r="P20" i="1"/>
  <c r="P14" i="1"/>
  <c r="P24" i="1" l="1"/>
  <c r="P22" i="1"/>
  <c r="P39" i="1" l="1"/>
</calcChain>
</file>

<file path=xl/comments1.xml><?xml version="1.0" encoding="utf-8"?>
<comments xmlns="http://schemas.openxmlformats.org/spreadsheetml/2006/main">
  <authors>
    <author>NATALIA.MORENO</author>
    <author>DPSIA</author>
  </authors>
  <commentList>
    <comment ref="J6" authorId="0" shapeId="0">
      <text>
        <r>
          <rPr>
            <b/>
            <sz val="9"/>
            <color indexed="81"/>
            <rFont val="Tahoma"/>
            <family val="2"/>
          </rPr>
          <t>NATALIA.MORENO:</t>
        </r>
        <r>
          <rPr>
            <sz val="9"/>
            <color indexed="81"/>
            <rFont val="Tahoma"/>
            <family val="2"/>
          </rPr>
          <t xml:space="preserve">
Por favor relacionar los documentos o registros que demostrarán que las acciones establecidas se ejecutaron, teniendo en cuenta el cronograma. Por ejemplo, si la actividades es durante el 2 y 3 cuatrimestre, se debe relacionar los registros que reportarán avance en el segundo cuatrimestre y cuales para el 3 cuatrimestre. </t>
        </r>
      </text>
    </comment>
    <comment ref="Q7" authorId="1" shapeId="0">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List>
</comments>
</file>

<file path=xl/sharedStrings.xml><?xml version="1.0" encoding="utf-8"?>
<sst xmlns="http://schemas.openxmlformats.org/spreadsheetml/2006/main" count="785" uniqueCount="522">
  <si>
    <t>COMPONENTE/ ESTRATEGIA DEL PAAC</t>
  </si>
  <si>
    <t>META</t>
  </si>
  <si>
    <t>1. Política de administración del Riesgo de Corrupción</t>
  </si>
  <si>
    <t>X</t>
  </si>
  <si>
    <t>Subsecretaria General y Control Disciplinario (Grupo Sistema Integrado de Gestión)</t>
  </si>
  <si>
    <t xml:space="preserve"> </t>
  </si>
  <si>
    <t>3.Consulta y divulgación</t>
  </si>
  <si>
    <t>Dirección de Planeación y Sistemas de Información Ambiental</t>
  </si>
  <si>
    <t xml:space="preserve">X </t>
  </si>
  <si>
    <t>4. Monitoreo y revisión</t>
  </si>
  <si>
    <t>5. Seguimiento</t>
  </si>
  <si>
    <t>Oficina de Control Interno</t>
  </si>
  <si>
    <r>
      <t>3.</t>
    </r>
    <r>
      <rPr>
        <sz val="9"/>
        <color theme="1"/>
        <rFont val="Arial"/>
        <family val="2"/>
      </rPr>
      <t xml:space="preserve">   </t>
    </r>
    <r>
      <rPr>
        <b/>
        <sz val="9"/>
        <color theme="1"/>
        <rFont val="Arial"/>
        <family val="2"/>
      </rPr>
      <t>RENDICIÓN DE CUENTAS</t>
    </r>
  </si>
  <si>
    <t xml:space="preserve">100% de los informes normados sobre gestión y estado de recursos normados elaborados. </t>
  </si>
  <si>
    <t>Oficina de Participación, Educación y Localidades</t>
  </si>
  <si>
    <t>Subsecretaría general y de control disciplinario (Grupo Servicio a la ciudadanía)</t>
  </si>
  <si>
    <t>Oficina Asesora Comunicaciones</t>
  </si>
  <si>
    <r>
      <t>4.</t>
    </r>
    <r>
      <rPr>
        <sz val="9"/>
        <color theme="1"/>
        <rFont val="Arial"/>
        <family val="2"/>
      </rPr>
      <t xml:space="preserve">   </t>
    </r>
    <r>
      <rPr>
        <b/>
        <sz val="9"/>
        <color theme="1"/>
        <rFont val="Arial"/>
        <family val="2"/>
      </rPr>
      <t>ATENCIÓN AL CIUDADANO</t>
    </r>
  </si>
  <si>
    <t>1. Estructura administrativa y direccionamiento estratégico</t>
  </si>
  <si>
    <t>2. Fortalecimiento de los canales de atención</t>
  </si>
  <si>
    <t>3. Talento Humano</t>
  </si>
  <si>
    <t>4. Normativo y procedimental</t>
  </si>
  <si>
    <t>5. Relacionamiento con el ciudadano</t>
  </si>
  <si>
    <t>Defensor del Ciudadano</t>
  </si>
  <si>
    <t>5. TRANSPARENCIA Y ACCESO A LA INFORMACIÓN PÚBLICA</t>
  </si>
  <si>
    <t>Dirección de Gestión Corporativa</t>
  </si>
  <si>
    <t>2. Lineamientos Transparencia Pasiva</t>
  </si>
  <si>
    <t>3.Elaboración de los Instrumentos de Gestión de la Información</t>
  </si>
  <si>
    <t>4.Criterio diferencial de accesibilidad</t>
  </si>
  <si>
    <t>5. Monitoreo al Acceso a la información pública</t>
  </si>
  <si>
    <t>6. GESTIÓN DE INTEGRIDAD</t>
  </si>
  <si>
    <t>ACTIVIDAD</t>
  </si>
  <si>
    <t>SUBCOMPONENTE</t>
  </si>
  <si>
    <t>NUMERO DE ACTIVIDAD</t>
  </si>
  <si>
    <t>F1</t>
  </si>
  <si>
    <t>CRONOGRAMA CUATRIMESTRE</t>
  </si>
  <si>
    <t>2DO</t>
  </si>
  <si>
    <t>3ER</t>
  </si>
  <si>
    <t>1ER</t>
  </si>
  <si>
    <t>F2</t>
  </si>
  <si>
    <t>F4</t>
  </si>
  <si>
    <t>F5</t>
  </si>
  <si>
    <t>F6</t>
  </si>
  <si>
    <t>F7</t>
  </si>
  <si>
    <t>F8</t>
  </si>
  <si>
    <t>1.   MAPA DE RIESGOS DE CORRUPCIÓN</t>
  </si>
  <si>
    <t>F9</t>
  </si>
  <si>
    <t>F10</t>
  </si>
  <si>
    <t>2. Priorización de trámites</t>
  </si>
  <si>
    <t>1.  Información de calidad y en lenguaje comprensible</t>
  </si>
  <si>
    <t>2.  Diálogo de doble vía con la ciudadanía y sus organizaciones</t>
  </si>
  <si>
    <t>F11</t>
  </si>
  <si>
    <t>F12</t>
  </si>
  <si>
    <t>F13</t>
  </si>
  <si>
    <t>F14</t>
  </si>
  <si>
    <t>F15</t>
  </si>
  <si>
    <t>F16</t>
  </si>
  <si>
    <t>F17</t>
  </si>
  <si>
    <t>F18</t>
  </si>
  <si>
    <t>F19</t>
  </si>
  <si>
    <t>F21</t>
  </si>
  <si>
    <t>F22</t>
  </si>
  <si>
    <t>Despacho de Secretaría.
Dirección de Planeación y Sistemas de Información Ambiental</t>
  </si>
  <si>
    <t>Dirección de Planeación y Sistemas de Información Ambiental.
Dependencia según la temática.</t>
  </si>
  <si>
    <t>F23</t>
  </si>
  <si>
    <t>F24</t>
  </si>
  <si>
    <t>F25</t>
  </si>
  <si>
    <t>Subsecretaria General y de Control Disciplinario 
(Grupo de Control Disciplinarios)</t>
  </si>
  <si>
    <t>F26</t>
  </si>
  <si>
    <t>F27</t>
  </si>
  <si>
    <t xml:space="preserve">Subsecretaria General y Control Disciplinario 
Comité Institucional de Coordinación del Control Interno </t>
  </si>
  <si>
    <t xml:space="preserve">3. Diseñar Estrategia de Racionalización </t>
  </si>
  <si>
    <t xml:space="preserve">4. Seguimiento y Monitoreo de la Estrategia de racionalización de trámites </t>
  </si>
  <si>
    <t>2.  ESTRATEGIA ANTITRÁMITES</t>
  </si>
  <si>
    <t>3.  Responsabilidad</t>
  </si>
  <si>
    <t>Elaborar flash informativos disciplinarios a fin de dar a conocer a los servidores públicos a la SDA asuntos preventivos en materia disciplinaria.</t>
  </si>
  <si>
    <t>Subsecretaría General y de Control Disciplinario
(Equipo servicio a la ciudadanía)</t>
  </si>
  <si>
    <t>F30</t>
  </si>
  <si>
    <t>F31</t>
  </si>
  <si>
    <t>F32</t>
  </si>
  <si>
    <t>F33</t>
  </si>
  <si>
    <t>F34</t>
  </si>
  <si>
    <t>Atender el 100% de las solicitudes reiteradas allegadas al defensor del Ciudadano</t>
  </si>
  <si>
    <t>F35</t>
  </si>
  <si>
    <t>1. Lineamientos Transparencia Activa</t>
  </si>
  <si>
    <t>F36</t>
  </si>
  <si>
    <t>F37</t>
  </si>
  <si>
    <t>F38</t>
  </si>
  <si>
    <t>F39</t>
  </si>
  <si>
    <t>Actualizar el cuadro de caracterización documental, activos de información índice de información clasificada y reservada.</t>
  </si>
  <si>
    <t>Dirección de Planeación y Sistemas de Información Ambiental
Oficina asesora de comunicaciones</t>
  </si>
  <si>
    <t>F41</t>
  </si>
  <si>
    <t>F42</t>
  </si>
  <si>
    <t>F44</t>
  </si>
  <si>
    <t>F45</t>
  </si>
  <si>
    <t>F46</t>
  </si>
  <si>
    <t>F47</t>
  </si>
  <si>
    <t>Gestores de integridad</t>
  </si>
  <si>
    <t>Despacho SDA
Dirección de Planeción y Sistemas de Información Ambiental
Oficina asesora de comunicaciones</t>
  </si>
  <si>
    <t>•  Servicio al ciudadano</t>
  </si>
  <si>
    <t>Dimensión 1. Talento Humano
Dimensión 3. Gestión conValores para Resultados
Dimensión 3. Direccionamiento Estratégico y Planeación</t>
  </si>
  <si>
    <t xml:space="preserve">Dimensión 2: Direccionamiento Estratégico y Planeación
Dimensión 3: Gestión con valores para resultados
Dimensión 4: Evaluación de Resultados
Dimensión 7: Control Interno 
</t>
  </si>
  <si>
    <r>
      <t>•</t>
    </r>
    <r>
      <rPr>
        <sz val="7"/>
        <color theme="1"/>
        <rFont val="Arial"/>
        <family val="2"/>
      </rPr>
      <t xml:space="preserve">  </t>
    </r>
    <r>
      <rPr>
        <sz val="9"/>
        <color theme="1"/>
        <rFont val="Arial"/>
        <family val="2"/>
      </rPr>
      <t>Transparencia, acceso a la información pública y lucha contra la corrupción
•  Participación ciudadana en la gestión pública
•  Control Interno</t>
    </r>
  </si>
  <si>
    <r>
      <t>•</t>
    </r>
    <r>
      <rPr>
        <sz val="7"/>
        <color theme="1"/>
        <rFont val="Arial"/>
        <family val="2"/>
      </rPr>
      <t xml:space="preserve">  </t>
    </r>
    <r>
      <rPr>
        <sz val="9"/>
        <color theme="1"/>
        <rFont val="Arial"/>
        <family val="2"/>
      </rPr>
      <t>Transparencia y Acceso a la Información Pública
•  Gestión Documental
•  Control Interno</t>
    </r>
  </si>
  <si>
    <r>
      <t>Dimensión 5:</t>
    </r>
    <r>
      <rPr>
        <sz val="9"/>
        <color theme="1"/>
        <rFont val="Arial"/>
        <family val="2"/>
      </rPr>
      <t xml:space="preserve"> Información y Comunicación
Dimensión 7: Control Interno</t>
    </r>
  </si>
  <si>
    <t>Dimensión 1: Talento Humano
Dimensión 7: Control Interno</t>
  </si>
  <si>
    <r>
      <t>•</t>
    </r>
    <r>
      <rPr>
        <sz val="7"/>
        <color theme="1"/>
        <rFont val="Arial"/>
        <family val="2"/>
      </rPr>
      <t xml:space="preserve">  </t>
    </r>
    <r>
      <rPr>
        <sz val="9"/>
        <color theme="1"/>
        <rFont val="Arial"/>
        <family val="2"/>
      </rPr>
      <t>Gestión estratégica del talento humano
•  Integridad
•  Control Interno</t>
    </r>
  </si>
  <si>
    <t>Dimensión 3:  Gestión con valores para resultados
Dimensión 5: Información y comunicación</t>
  </si>
  <si>
    <r>
      <t>•</t>
    </r>
    <r>
      <rPr>
        <sz val="7"/>
        <color theme="1"/>
        <rFont val="Arial"/>
        <family val="2"/>
      </rPr>
      <t xml:space="preserve">  </t>
    </r>
    <r>
      <rPr>
        <sz val="9"/>
        <color theme="1"/>
        <rFont val="Arial"/>
        <family val="2"/>
      </rPr>
      <t>Participación Ciudadana en la gestión pública
•  Transparencia y Acceso a la Información Pública</t>
    </r>
  </si>
  <si>
    <t>Realizar seguimiento especial a los pasivos exigibles, reservas y saneamiento contable</t>
  </si>
  <si>
    <t>POLÍTICA MIPG ASOCIADA</t>
  </si>
  <si>
    <t>DIMENSIÓN MIPG ASOCIADA</t>
  </si>
  <si>
    <t xml:space="preserve">Hacer presencia institucional en ferias y eventos de servicio al ciudadano, organizadas por la Alcaldía Mayor de Bogotá y/o otras entidades. </t>
  </si>
  <si>
    <t>Coordinar como cabeza del sector ambiente, las acciones a que haya lugar, para la presentación del informe de rendición de cuentas de la Administración Distrital, conforme a los lineamientos metodológicos distritales.</t>
  </si>
  <si>
    <t>Atender las preguntas, comentarios y/u observaciones realizadas por la ciudadanía dirigidas al sector ambiente, en el proceso de rendición de cuentas distrital.</t>
  </si>
  <si>
    <t>Atención del 100%  preguntas, comentarios y/u observaciones de la ciudadanía bajo compentencia del sector ambiente, en el marco de la rendición de cuenta de la administración distrital.</t>
  </si>
  <si>
    <t>Realizar visitas de seguimiento al servicio prestado en los diferentes puntos de atención presenciales de la SDA.</t>
  </si>
  <si>
    <t>Implementar acciones del  modelo de servicio al ciudadano para la SDA, acorde a los lineamientos dados por la Secretaria General.</t>
  </si>
  <si>
    <t>Realizar actividades de entrenamiento a los servidores del grupo servicio a la ciudadania, en cumplimiento a la política distrital de servicio al ciudadano.</t>
  </si>
  <si>
    <t>Realizar  seguimiento a la oportunidad de las PQRSF  que ingresan a través de los diferentes canales de atención de la SDA, generando las alertas necesarias; y efectuar un informe de evaluación mensual de la oportunidad de respuesta, teniendo en cuenta los plazos establecidos en la Ley 1755 de 2015.</t>
  </si>
  <si>
    <t>Revisar y actualizar el esquema de publicación de la información en la página web de la SDA.</t>
  </si>
  <si>
    <t>Realizar una evaluación a la aprehensión del código de integridad en la SDA.</t>
  </si>
  <si>
    <t>Desarrollar ejercicios de autocontrol y autoevaluación de la gestión realizada por los procesos, en la que se incluya la verificación de los controles para evitar la materialización de los riesgos asociados a los procesos de la entidad, por la primera línea de defensa en la SDA y resultado de ello, si es necesario actualizar el mapa de riesgos.</t>
  </si>
  <si>
    <t xml:space="preserve">100% de los PQRSF que ingresan a la entidad con seguimiento semanal.
Un (1) informe mensual de la gestión y a la atención de las PQRSF realizado y publicado. </t>
  </si>
  <si>
    <t>Dar respuesta oportuna y de fondo a las solicitudes reiteradas o allegadas al Defensor del Ciudadano de la SDA.</t>
  </si>
  <si>
    <t>Realizar las mejoras requeridas y publicar la información en el micrositio de transparencia y acceso a la información de la SDA, conforme a la producción y actualización de la información en la SDA solicitada por los procesos.</t>
  </si>
  <si>
    <t>Realizar asignación y seguimiento a las solicitudes de acceso a la información.</t>
  </si>
  <si>
    <t>Una (1) actividad de socialización y una (1) evaluación de la Cartilla de inducción y reinducción de la SDA</t>
  </si>
  <si>
    <t>Realizar el 100% de los ejercicios de autocontrol y autoevaluación de la gestión que incluya la verificación del mapa de riesgos de gestión y de corrupción,  programados por la primera línea de defensa.</t>
  </si>
  <si>
    <t>( No. de ejercicios de autocontrol y autoevaluación realizados / No. de ejercicios de autocontrol y autoevaluación programados) x 100</t>
  </si>
  <si>
    <t>Proceso responsable del Tramite (Lidera)
DPSIA (Si es mejora tecnología)
Equipo SIG (Si es mejora Administrativa)
Grupo Servicio al Ciudadano (Apoya)</t>
  </si>
  <si>
    <t xml:space="preserve">4. Implementación de la Estrategia de Racionalización </t>
  </si>
  <si>
    <t>No. de monitoreos de la estrategia de racionalización realizados</t>
  </si>
  <si>
    <t xml:space="preserve">No. de trámites y/o servicios priorizados para racionalización </t>
  </si>
  <si>
    <t>No. de estrategias diseñadas e inscritas en el SUIT a los cuatro  trámites y/o servicios priorizados</t>
  </si>
  <si>
    <t>(No. de informes normados elaborados / 2 informes requeridos por normativa y disposición distrital (Acuerdo 067 de  2002  y Bogotá como vamos) x 100</t>
  </si>
  <si>
    <t>Actualizar los indicadores ambientales dispuestos en el Observatorio Ambiental de Bogotá-OAB y en el Observatorio Regional Ambiental y de Desarrollo Sostenible del Río Bogotá-ORARBO.</t>
  </si>
  <si>
    <t xml:space="preserve">No. de actividades de promoción y divulgación del PAAC realizadas </t>
  </si>
  <si>
    <t>No. de seguidores del Programa de corresponsales ambientales  (Soy #CorresponsalAmbiental y @AMBcorresponsal)
No.de actividades de educación ambiental realizadas usando herramientas de TIC´s</t>
  </si>
  <si>
    <t>(No. de participaciones en ferias de servicio al ciudadano de la SDA, durante el cuatrimestre / No. de ferias de servicio al ciudadano convocadas e invitadas a la SDA organizadas por la Alcaldía Mayor de Bogotá y/o otras entidades) x 100</t>
  </si>
  <si>
    <t>(No. de actividades de coordinación ejecutadas para la presentación del Informe de rendición de cuentas Distrital / No. de actividades de coordinación solicitadas para la presentación del Informe de rendición de cuentas Distrital) x 100</t>
  </si>
  <si>
    <t>100% de las actividades de coordinación ejecutadas para la presentación del Informe de rendición de cuentas Distrital, conforme a los lineamientos metodológicos distritales.</t>
  </si>
  <si>
    <t>(No. de preguntas, comentarios y/u observaciones dirigidas al sector ambiente por la ciudadania / No. de preguntas, comentarios y/u observaciones atendidas por el sector ambiente) x 100</t>
  </si>
  <si>
    <t>(No. de flash informativo elaborado / No. de flash informativo programado) x 100</t>
  </si>
  <si>
    <t>No. de visitas de seguimiento al servicio prestado realizadas</t>
  </si>
  <si>
    <t>24 entrenamientos para el personal de servicio al ciudadano y correspondencia.</t>
  </si>
  <si>
    <t>(Sumatoria de los resultados de satisfacción de los usuarios encuestados / No. total de encuestas diligenciadas por los ciudadanos) x 100</t>
  </si>
  <si>
    <t>Mantener un 98% de satisfacción de atención en la sala de Servicio a la Ciudadanía y vía telefónica, promedio cuatrimestral.</t>
  </si>
  <si>
    <t>(No. de respuestas atendidas efectivamente por el defensor ciudadano  / No.de solicitudes recibidas por el defensor del ciudadano de la SDA) x 100</t>
  </si>
  <si>
    <t>(No. de publicaciones realizadas en el portal WEB / No. de publicaciones solicitadas en el portal web) x 100</t>
  </si>
  <si>
    <t>Publicación del 100% de la información, conforme a las solicitudes de publicación en el micrositio de transparencia y acceso a la información de la SDA, realizadas por los procesos.</t>
  </si>
  <si>
    <t>No. de datos abiertos gestionados y publicados en las plataformas  Distrital y Nacional</t>
  </si>
  <si>
    <t>No. de Informes de seguimiento especial a los pasivos exigibles, reservas y saneamiento contable realizados</t>
  </si>
  <si>
    <t>3 Informes de seguimiento especial a los pasivos exigibles, reservas y saneamiento contable realizados</t>
  </si>
  <si>
    <t>(No. de solicitudes de acceso de información asignadas, con seguimiento y publicadas / No. total de solicitudes de acceso de información ingresadas a la entidad) x 100</t>
  </si>
  <si>
    <t>(No. de actividades de gestión realizadas para la aprobación de la Tabla de Retención Documental de la SDA / No. De actividades de gestión programadas para la aprobación de la Tabla de Retención Documental de la SDA) x 100</t>
  </si>
  <si>
    <t>Gestionar la aprobación de la Tabla de Retención Documental ante el Archivo Distrital.</t>
  </si>
  <si>
    <t>100% de actividades de gestión realizadas para la aprobación de la Tabla de Retención Documental de la SDA.</t>
  </si>
  <si>
    <t xml:space="preserve">No. de revisiones o actualizaciones del esquema de publicación de la SDA realizadas </t>
  </si>
  <si>
    <t>Una (1) evaluación a la aprehensión del codigo de integridad</t>
  </si>
  <si>
    <t>No. de evaluaciones a la aprehensión del código de integridad realizadas</t>
  </si>
  <si>
    <t>No. de informes de resultados de la gestión de integridad elaborados, presentados y publicados.</t>
  </si>
  <si>
    <t>Revisar la Política de administración de riesgos de la entidad, para verificar si requiere de actualización o ajuste.</t>
  </si>
  <si>
    <t>Socializar la Política de administración de riesgos de la entidad, en los procesos que conforman el mapa de proceso de la SDA.</t>
  </si>
  <si>
    <t>No. de procesos socializados con la Política de administración de riesgos de la entidad</t>
  </si>
  <si>
    <t xml:space="preserve">No. de revisiones realizadas a la Política de administración de riesgos de la entidad de la SDA </t>
  </si>
  <si>
    <t>Una (1) revisión anual a la Política de Administración del riesgo de la SDA.</t>
  </si>
  <si>
    <t>No. de divulgaciones realizadas del mapa de riesgos  de  gestión y de corrupción de la SDA</t>
  </si>
  <si>
    <t>(No. de indicadores actualizados / No. total de indicadores que requieren actualización, según su periodicidad de medición ) x 100</t>
  </si>
  <si>
    <t>Seguimiento a la revisión de la Política de administración de riesgos</t>
  </si>
  <si>
    <t>Socialización de la Política de administración de riesgos en los procesos</t>
  </si>
  <si>
    <t>18 procesos de la entidad socializados sobre laPolítica de administración de riesgos de la entidad</t>
  </si>
  <si>
    <t>Divulgación del mapa de riesgos  de  gestión y de corrupción de la SDA</t>
  </si>
  <si>
    <t>Socialización y evaluación de la Cartilla de inducción y reinducción de la SDA</t>
  </si>
  <si>
    <t>No. de actividades de socialización y de evaluación de la cartilla de inducción y reinducción realizadas</t>
  </si>
  <si>
    <t>Priorización de trámites y/o servicios para racionalización</t>
  </si>
  <si>
    <t xml:space="preserve">Estrategia de racionalización de  trámites y/o servicios </t>
  </si>
  <si>
    <t>Porcentaje de realización de los ejercicios de autocontrol y autoevaluación de la gestión</t>
  </si>
  <si>
    <t>Porcentaje de evaluaciones realizadas a los mapas de riesgos de gestión y de corrupción</t>
  </si>
  <si>
    <t>Nivel de actualización del OAB y del ORARBO</t>
  </si>
  <si>
    <t>Seguimiento al cumplimiento del plan de comunicaciones</t>
  </si>
  <si>
    <t>Porcentaje de elaboración de informes normados de gestión, el estado y calidad de los recursos naturales</t>
  </si>
  <si>
    <t>Seguimiento al avance de los indicadores ODS de la SDA</t>
  </si>
  <si>
    <t xml:space="preserve">Cumplimiento de las actividades de publicación y divulgación del Plan Anticorrupción y de Atención al Ciudadano </t>
  </si>
  <si>
    <t>Porcentaje de participación de las ferias de servicio al ciudadano</t>
  </si>
  <si>
    <t>Porcentaje de actividades de coordinación ejecutadas para la presentación del Informe de rendición de cuentas Distrita</t>
  </si>
  <si>
    <t>Porcentaje de atención de preguntas, comentarios y/u observaciones de la ciudadanía resultante de la rendición de cuenta distrital</t>
  </si>
  <si>
    <t>Porcentaje de elaboración de los flash informativo disciplinario</t>
  </si>
  <si>
    <t>Realización de visitas de seguimieno al servicio prestado por la SDA</t>
  </si>
  <si>
    <t>Porcentaje de implementación del modelo de servicio al ciudadano para la SDA</t>
  </si>
  <si>
    <t>Cumplimiento del número de entrenamientos al personal de servicio a la ciudadanía</t>
  </si>
  <si>
    <t>Porcentaje de PQRSF con seguimiento semestral realizado 
Realización del informe mensual de seguimiento a la atención de PQRSF</t>
  </si>
  <si>
    <t>Porcentaje de satisfacción de atención en la sala de Servicio a la Ciudadanía y vía telefónica de la SDA</t>
  </si>
  <si>
    <t>Porcentaje de atención de las solicitudes reiteradas allegadas al defensor del Ciudadano</t>
  </si>
  <si>
    <t>Porcentaje de publicación en el micrositio de transparencia y acceso a la información de las SDA.</t>
  </si>
  <si>
    <t>Seguimientos realizados a los pasivos exigibles, reservas y saneamiento contable</t>
  </si>
  <si>
    <t>Porcentaje de actividades de gestión realizadas para la aprobación de la Tabla de Retención Documental de la SDA.</t>
  </si>
  <si>
    <t>( No. de procesos que actualizan el cuadro de caracterización documental activos de información índice de información clasificada y reservada / No. total de procesos que deben actualizarlo) x 100</t>
  </si>
  <si>
    <t>100% de actualización del cuadro de caracterización documental activos de información, índice de información clasificada y reservada actualizada de acuerdo a las modificaciones de los procedimientos y activos de información adoptados en la entidad.</t>
  </si>
  <si>
    <t>Porcentaje de actualización del cuadro de caracterización documental activos de información, índice de información clasificada y reservada de la SDA</t>
  </si>
  <si>
    <t>Revisiones o actualizaciones del esquema de publicación realizadas</t>
  </si>
  <si>
    <t xml:space="preserve">Realización del informe de resultados de la gestión de Integridad </t>
  </si>
  <si>
    <t>Aprehensión del codigo de integridad</t>
  </si>
  <si>
    <t>Realizar divulgación del Mapa de riesgos  de  gestión y de corrupción de la SDA.</t>
  </si>
  <si>
    <t>FORMULA 
DEL INDICADOR</t>
  </si>
  <si>
    <t>RESPONSABLES</t>
  </si>
  <si>
    <t xml:space="preserve">Monitoreos realizados a la estrategia de racionalización </t>
  </si>
  <si>
    <t>Dos (2) divulgaciones del mapa de riesgos  de  gestión y de corrupción de la SDA realizadas</t>
  </si>
  <si>
    <t>Medir el porcentaje de satisfacción del servicio prestado por el grupo servicio a la ciudadanía, mediante la aplicación de una encuesta de percepción a una muestra del 40% de los usuarios atendidos por los canales presencial y telefónico de la SDA.</t>
  </si>
  <si>
    <t>DOCUMENTO(S) DE VERIFICACIÓN</t>
  </si>
  <si>
    <t>Comunicaciones internas y externas de solicitud de información y de envio del informe, tanto por forest como electrónicas.
Informes normados</t>
  </si>
  <si>
    <t>Pantallazos de publicación 
Reporte de divulgación del Plan Anticorrupción que contenga las actividades realizadas</t>
  </si>
  <si>
    <t>Documento informe de resultados.
Acta del  Comité Institucional de Gestión y Desempeño. 
Solicitud de publicación y pantallazo de publicación en la web</t>
  </si>
  <si>
    <t>Registro mensual de la cuenta @AMBcorresponsal 
Registros físicos de las actividades de educación ambiental por medio de las TIC</t>
  </si>
  <si>
    <t>Porcentaje de realización de los procesos de participación.
Porcentaje de ejecución de las actividades de educación ambiental</t>
  </si>
  <si>
    <t>(No. de procesos de participación realizados / No. de procesos de participación programados) x 100
(No. de actividades de educación ambiental desarrolladas en los espacios administrados por la SDA  / #No. de actividades de educación ambiental programas en los espacios administrados por la SDA) x 100</t>
  </si>
  <si>
    <t>Elaborar los informes normados que rinden cuenta sobre la gestión de la administración Distrital, el estado y calidad de los recursos naturales.</t>
  </si>
  <si>
    <t xml:space="preserve">Comunicación externa al Consejo Distrital de Archivos de solicitud de información y de envio de ajustes atendidos. </t>
  </si>
  <si>
    <t>Número de seguidores del programa de Corresponsales ambientales
Realización de actividades de educación ambiental por medio de las TIC´s</t>
  </si>
  <si>
    <t>Comunicaciones de convocatoria a la socialización.
Actas de socialización y listados de asistencia.
Medios audiovisuales de apoyo</t>
  </si>
  <si>
    <t>Actas de socialización y listados de asistencia.
Medios audiovisuales de apoyo</t>
  </si>
  <si>
    <t>Reporte de la socialización de la  cartilla de inducción y reinducción de la SDA, y los soportes de la evaluación aplicada.</t>
  </si>
  <si>
    <t>Todas las dependencias Gerencia de proyecto
Responsables de procesos</t>
  </si>
  <si>
    <t>Acta de reunión y listados de asistencia
herramientas de autocontrol y autoevaluación aplicadas</t>
  </si>
  <si>
    <t>Matriz de SUIT del registro de las estrategias.</t>
  </si>
  <si>
    <t>Informes mensuales de avance del Plan de Comunicaciones</t>
  </si>
  <si>
    <t>Bitacoras de actualización de los OAB
Informes de avance de los Observatorios</t>
  </si>
  <si>
    <t>Actas de las ferias de servicio y lista de asistencia de ciudadanos atendidos</t>
  </si>
  <si>
    <t>Matriz de seguimiento a la implementación del modelo de servicio</t>
  </si>
  <si>
    <t>Actas de entrenamientos al grupo de servicio a la ciudadania</t>
  </si>
  <si>
    <t>Actas de visita seguimiento a los puntos de atención</t>
  </si>
  <si>
    <t>Comunicaciones electrónico de alertas semanales a los diferentes procesos.
Informe mensual de la gestión y a la atención de las PQRSF realizado y publicado.</t>
  </si>
  <si>
    <t xml:space="preserve">Informes de percepción y satisfacción ciudadana mensual </t>
  </si>
  <si>
    <t>Infome de acceso a la Información</t>
  </si>
  <si>
    <t>Comunicaciones internas y externas de solicitud de información o de otras actividades de coordinación ejecutadas para la presentación del Informe de rendición de cuentas Distrital
Infografías - registro fotográfico
lineamientos metodológicos distritales.</t>
  </si>
  <si>
    <t xml:space="preserve">Documento de inquietudes Dialogo </t>
  </si>
  <si>
    <t xml:space="preserve">Formatos de sistematización del diálogo ciudadano y rendición de cuenta conforme a  la ruta metodológica del Distrito, que incluye el documento de inquietudes Dialogo, sistematización de los compromisos, consolidado formatos preguntas, Sistematización de la evaluación de los diálogos.
Plan de trabajo o actas de reunión
Listado de asistencia.
Presentaciones realizadas
</t>
  </si>
  <si>
    <t>Comunicaciones electrónicas en las que se divulgan los Flash Informativos</t>
  </si>
  <si>
    <t>Informe de gestión del Defensor del Ciudadao</t>
  </si>
  <si>
    <t>Publicaciones solicitadas y realizadas en el micrositio de transparencia y acceso a la información de las SDA.</t>
  </si>
  <si>
    <t>Actas de reunión.
Datos abiertos publicados en la plataforma Distrital y Nacional</t>
  </si>
  <si>
    <t xml:space="preserve">Trazabilidad en la página web de la actualizaciones del esquema de publicación </t>
  </si>
  <si>
    <t>Dirección Legal Ambiental</t>
  </si>
  <si>
    <t>Incluir en los contratos de prestación de servicios de los apoderados judiciales, una cláusula en el sentido de manifestar cualquier conflicto de intereses en el que se encuentren incursos, por la relación con los procesos judiciales y extrajudiciales de toda índole, asignados a cargo.</t>
  </si>
  <si>
    <t>Cláusula de conflicto de intereses en los contratos de prestación de servicios de los apoderados judiciales</t>
  </si>
  <si>
    <t>No. de cláusulas de conflicto de intereses incluida en los contratos de prestación de servicios de los apoderados judiciales</t>
  </si>
  <si>
    <t>Una (1) cláusula de conflicto de intereses incluida en los contratos de prestación de servicios de los apoderados judiciales</t>
  </si>
  <si>
    <t>Informes de seguimientos radicados</t>
  </si>
  <si>
    <t>Informes de seguimiento
Comunicaciones internas de seguimiento</t>
  </si>
  <si>
    <t>Comunicaciones electrónicas de revisión de los cuadros de Caracterización Documental de las dependencias de la SDA.</t>
  </si>
  <si>
    <t>Informe de resultados de la encuesta comunicados a la entidad y al CICCI.</t>
  </si>
  <si>
    <t xml:space="preserve">Una (1) estrategia de racionalización diseñada e inscrita en el SUIT </t>
  </si>
  <si>
    <t>Vincular seguidores al programa de Corresponsales ambientales, impulsando actividades de educación ambiental mediante la creación de contenido digital, a través de las nuevas TIC</t>
  </si>
  <si>
    <t>Plan de trabajo por estrategia de racionalización e informes de seguimiento</t>
  </si>
  <si>
    <t>Informes de verificación del avance en plan de plan de trabajo y registro en SUIT</t>
  </si>
  <si>
    <t>Comunicaciones internas de solicitud de inclusión contractual
Minutas con la cláusula incluida</t>
  </si>
  <si>
    <t>Plan de trabajo del gestor ambiental
Registros físicos de las actividades de participación
Plan de trabajo de educación ambiental
Registros físicos de las actividades de educación ambiental</t>
  </si>
  <si>
    <t>Porcentaje de asignación de las solicitudes de acceso a la información</t>
  </si>
  <si>
    <t>Control de cambios</t>
  </si>
  <si>
    <t xml:space="preserve">VERSIÓN </t>
  </si>
  <si>
    <t>DESCRIPCIÓN</t>
  </si>
  <si>
    <t>FECHA DE PUBLICACIÓN WEB</t>
  </si>
  <si>
    <t>Elaborar informe de resultados de la gestión de Integridad del 2021, presentarlo ante Comité Institucional de Gestión y Desempeño y publicarlo en la página web.</t>
  </si>
  <si>
    <t>2 revisiones o actualizaciones del esquema de publicación de la SDA en la vigencia 2021</t>
  </si>
  <si>
    <t>Asignar el 100% de solicitudes de acceso a la información generadas por parte de la ciudadanía en la vigencia 2021</t>
  </si>
  <si>
    <t>No. de entrenamientos realizados durante la vigencia 2021</t>
  </si>
  <si>
    <t>(No. de PQRSF con seguimiento a la oportunidad de respuesta / No. total de PQRSF ingresadas a la entidad) x 100
No. de informes mensuales de seguimiento a la atención de PQRSF, durante la vigencia 2021.</t>
  </si>
  <si>
    <t>4 visitas de seguimiento en el primer cuatrimestre, 4 visitas en el segundo y 3 visitas en tercer cuatrimestre del 2021</t>
  </si>
  <si>
    <t>100% de elaboración de los flash informativo disciplinario conforme a la programación de la vigencia 2021</t>
  </si>
  <si>
    <t>Participar 100% de las ferias de servicio al ciudadano en donde sea convocada la Entidad durante la vigencia 2021</t>
  </si>
  <si>
    <t>Desarrollar procesos de participación y realizar las actividades de educación ambiental, conforme al plan de acción programado para la vigencia 2021.</t>
  </si>
  <si>
    <t>Publicar y divulgar el Plan Anticorrupción y de Atención al Ciudadano de la SDA vigencia 2021, y de sus diferentes versiones si da lugar.</t>
  </si>
  <si>
    <t>Alcanzar un nivel de actualización de 95% del OAB y del 80% del ORARBO, al finalizar la vigencia 2021.</t>
  </si>
  <si>
    <t>Doce (12) seguimientos de cumplimiento del plan de comunicaciones de la vigencia 2021 realizados</t>
  </si>
  <si>
    <t>Diseñar y ejecutar el plan de comunicaciones para la vigencia 2021, el cual incluye la socialización y divulgación de la gestión institucional e información de interés, a través de los canales tanto internos como externos con los que cuenta la entidad</t>
  </si>
  <si>
    <t>Diseñar la estrategia de Racionalización de los  trámites y/o servicios priorizados durante la vigencia 2021</t>
  </si>
  <si>
    <t>Priorizar los trámites y/o servicios que sean objeto de racionalización durante la vigencia 2021.</t>
  </si>
  <si>
    <t>Dirección de Gestión Corporativa
Gestores de Integridad</t>
  </si>
  <si>
    <t>(No. de evaluaciones cuatrimestrales realizados a los mapas de riesgos de 18 procesos / 3 evaluaciones cuatrimestrales programados a los 18  procesos en la vigencia 2021) x 100</t>
  </si>
  <si>
    <t>Realizar el 100% de la evaluación a los mapas de riesgos de gestión y de corrupción adoptados por la entidad, presentado al CICI y publicado en la página web.</t>
  </si>
  <si>
    <t>Actualizar los indicadores de seguimiento de los Objetivos de Desarrollo Sostenible, realizando los reportes requeridos y publicándolos en el Observatorio Ambiental de Bogotá, de acuerdo con los indicadores ODS concertados con la Secretaría Distrital de Planeación.</t>
  </si>
  <si>
    <t>No. de revisiones realizadas para actualizar los indicadores de ODS en el OAB</t>
  </si>
  <si>
    <t>Dos (2) revisiones para la actualización de los indicadores ODS de la SDA</t>
  </si>
  <si>
    <t>Comunicaciones internas y externas de coordinación con la SDP y con las dependencia SDA, tanto por forest como electrónicas.
Actas de reunión 
Informes de segumiento</t>
  </si>
  <si>
    <t>3 actividades de publicación y divulgación del Plan Anticorrupción y de Atención al Ciudadano 2021 y sus versiones.</t>
  </si>
  <si>
    <t>Realizar una jornada de dialogo ciudadano y rendición de cuenta de la vigencia 2021, conforme a la ruta de trabajo y lineamientos metodológicos de la Administración distrital y la Veeduría Distrital.</t>
  </si>
  <si>
    <t>Una (1) jornada de dialogo ciudadano y rendición de cuenta de la vigencia 2021 efectuada.</t>
  </si>
  <si>
    <t>Realización de la  jornada de dialogo ciudadano y rendición de cuenta de la vigencia 2021</t>
  </si>
  <si>
    <t>No. de jornada de dialogo ciudadano y rendición de cuenta realizada de la vigencia 2021</t>
  </si>
  <si>
    <t>NOMBRE DEL INDICADOR</t>
  </si>
  <si>
    <t>F20</t>
  </si>
  <si>
    <t>F28</t>
  </si>
  <si>
    <t>F29</t>
  </si>
  <si>
    <t>F40</t>
  </si>
  <si>
    <t>F43</t>
  </si>
  <si>
    <t>Diseñar y formular el plan de gestión de integridad de la SDA, para la vigencia 2021</t>
  </si>
  <si>
    <t>Porcentaje de formulación y aprobación del Plan de gestión de integridad</t>
  </si>
  <si>
    <t>No. de Plan de gestión de Integridad SDA 2021 formulado y aprobado</t>
  </si>
  <si>
    <t>Un Plan de gestión de integridad formulado y aprobado para la vigencia 2021.</t>
  </si>
  <si>
    <r>
      <t xml:space="preserve">Diseño y Formulación del Plan de Gestión  2021 por los gestores de integridad (correos electrónicos, comunicaciones forest).
</t>
    </r>
    <r>
      <rPr>
        <sz val="9"/>
        <rFont val="Arial"/>
        <family val="2"/>
      </rPr>
      <t xml:space="preserve">Acta de comité institucional de Gestión y Desempeño, de aprobación del Plan de Gestión de integridad 2021.
</t>
    </r>
    <r>
      <rPr>
        <sz val="9"/>
        <color theme="1"/>
        <rFont val="Arial"/>
        <family val="2"/>
      </rPr>
      <t>Solicitud de públicación del Plan de Gestión en la pag web de la entidad.</t>
    </r>
  </si>
  <si>
    <t>Gestores de Integridad
Comité Institucional de Gestión y Desempeño</t>
  </si>
  <si>
    <t>Ejecutar el plan de gestión de integridad de la SDA para la vigencia 2021.</t>
  </si>
  <si>
    <t>Porcentaje de ejecución del Plan de gestión de Integridad</t>
  </si>
  <si>
    <t>(No. de actividades ejecutadas en la vigencia / No.total de actividades programadas en el Plan de gestión de Integridad 2021) x 100</t>
  </si>
  <si>
    <t>Ejecución del 100% de las acciones programadas en el Plan de gestión de integridad vigencia 2021.</t>
  </si>
  <si>
    <t>Oficios, piezas divulgativas, registros de participación a las actividades ejecutadas, según corresponda.</t>
  </si>
  <si>
    <t xml:space="preserve">3. Generación de información </t>
  </si>
  <si>
    <t>Aplicar encuestas de percepción para generar información sobre el valor más vulnerado al interior de la entidad y sobre el impacto de las acciones de gestión de integridad, a fin de evaluar la percepción sobre la gestión de integridad en el año 2021.</t>
  </si>
  <si>
    <t>Aplicación de la encuesta de percepción de los servidores públicos respecto al impacto de la gestión de Integridad</t>
  </si>
  <si>
    <t>No. de encuestas de percepción  aplicadas a los servidores de la SDA, respecto a la gestión de integridad</t>
  </si>
  <si>
    <t>Una (1) encuesta de percepción aplicada a los servidores de la SDA, respecto a la gestión de integridad de la vigencia 2021</t>
  </si>
  <si>
    <t>Medio de aplicación de la encuesta.
Resultados de la aplicación de la encuesta.</t>
  </si>
  <si>
    <t>4. Seguimiento y evaluación</t>
  </si>
  <si>
    <t>Un (1) informe de resultados de la gestión de Integridad del 2021 elaborado, presentado y publicado.</t>
  </si>
  <si>
    <t>Realizar seguimiento cuatrimestral al plan de gestión de integridad de la SDA de la vigencia 2021</t>
  </si>
  <si>
    <t>Seguimientos realizados al plan de gestión de integridad</t>
  </si>
  <si>
    <t>No. de seguimiento realizados a la ejecución del plan de gestión de integridad</t>
  </si>
  <si>
    <t>3 seguimientos realizados a la ejecución del plan de gestión de integridad</t>
  </si>
  <si>
    <t xml:space="preserve">Comunicación en la que se remite el seguimiento realizado.
Seguimiento realizado cuatrimestralmente al Plan de Gestión de Integridad. </t>
  </si>
  <si>
    <t>x</t>
  </si>
  <si>
    <t>Mantener 6500 seguidores en la cuenta @AMBcorresponsal y 7000 en la cuenta Soy #CorresponsalAmbiental
200 actividades de educación ambiental realizadas por medio de las TIC´s</t>
  </si>
  <si>
    <t>Número de planes de acción de la CAL aprobados con la participación ciudadana de las 20 localidades
Porcenjate de planes de acción con seguimiento</t>
  </si>
  <si>
    <t>(No de planes de acción aprobados con la ciudadanía/ No de localidades del D.C.)
(No de plan de acción ejecutados / No de plan de acción programados)</t>
  </si>
  <si>
    <t>20 planes de acción aprobados con la participación de la ciudadanía
100% de los planes de acción ejecutados</t>
  </si>
  <si>
    <t>Acta de reunión de la CAL</t>
  </si>
  <si>
    <t>Desarrollar e implementar criterios de accesibilidad en el nuevo portal web de la SDA</t>
  </si>
  <si>
    <t>4 mécanismos de accesibilidad desarrollado en el nuevo portal web de la SDA</t>
  </si>
  <si>
    <t>No. de mécanismo diferencial de accesibilidad a la página web desarrollado</t>
  </si>
  <si>
    <t>Desarrollo del mecanismo diferencial de accesibilidad en el nuevo portal web de la SDA</t>
  </si>
  <si>
    <t>Actas de reunión 
Pantallazos del mecanismo diferencial en página web</t>
  </si>
  <si>
    <t>F3</t>
  </si>
  <si>
    <t>Realizar mantenimiento y actualización de los datos abiertos en las plataformas distrital y nacional,  en cumplimiento de la ley 1712 de 2014, así como la gestión para la publicación de nuevos datasets</t>
  </si>
  <si>
    <t>Cantidad de datos abiertos publicados y actualizados en la plataforma Distrital y Nacional</t>
  </si>
  <si>
    <t>Documentación de la politica de antisoborno como parte de la Política de integridad</t>
  </si>
  <si>
    <t>No. de revisiones, adopción y socializaciones de la política antisoborno realizadas.</t>
  </si>
  <si>
    <t>Politica institucional antisoborno formulada enmarcado en la Politica de administración de riesgos y oportunidades y del Programa de integridad de la SDA - Evidencias de socialización</t>
  </si>
  <si>
    <t xml:space="preserve">5 nuevos datos abiertos gestionados en la plataforma Distrital y Nacional. 
46 datasets mantenidos y actualizados en la plataforma Distrital y Nacional. </t>
  </si>
  <si>
    <t>Revisión y documentación de la politica de antisoborno como parte de la Política de integridad institucional, gestión para adopción y socialización.</t>
  </si>
  <si>
    <t>Una (1) política antisoborno formulada, adoptada y socializada.</t>
  </si>
  <si>
    <t>1.  Diagnóstico</t>
  </si>
  <si>
    <t>2.  Implementación</t>
  </si>
  <si>
    <t>Actas de reunión o comunicaciones internas de revisión de la politica.
Comunicación convocatoria CICII para llevar a aprobación el ajuste o actualización de la politica.
Acta de Comité Institucional de Coordinación de Control Interno.</t>
  </si>
  <si>
    <t>Priorizacion del 100% Trámites y/o servicios que van a ser objeto de racionalización normativa, tecnológica o administrativa durante la vigencia 2021.</t>
  </si>
  <si>
    <t>Matriz de priorización  de tramites y acta de reunión entre áreas.</t>
  </si>
  <si>
    <t>Dirección de Control Ambiental y sus Subdirecciones
Subsecretaría general y de control disciplinario.</t>
  </si>
  <si>
    <t>Subsecretaría general y de control disciplinario.
Dirección de Control Ambiental y sus Subdirecciones. 
Comité de Gestión y Desempeño Institucional</t>
  </si>
  <si>
    <t xml:space="preserve">Socializar a la ciudadania  la mejora del  trámite y servicio de acuerdo con el  plan de trabajo generado y la estrategia de racionalización diseñada por los diferentes procesos </t>
  </si>
  <si>
    <t>Porcentaje de implementación de la estrategia de racionalización de trámites y socializacion de trámite racinalizado</t>
  </si>
  <si>
    <t>( No. de estrategia cumplida al 100% y socializada de racionalización en el 2021 / No. de estrategia de racionalización establecidas para su socialización para el 2021 ) x 100</t>
  </si>
  <si>
    <t>Socializacion del 100% de la implementación de la estrategia de racionalización de trámites para la vigencia 2021</t>
  </si>
  <si>
    <t>Realizar monitoreo y apoyo de la estrategía de racionalización conforme a las seis preguntas que conforman la guía de Tramites y Servicios  del SUIT, de acuerdo con el  plan de trabajo generado con los responsables de cada estrategia  de racionalización</t>
  </si>
  <si>
    <t>Monitoreo a las 6 preguntas del SUIT</t>
  </si>
  <si>
    <t>Implementar el 85% de las acciones propuestas por el modelo de servicio de la SDA, a diciembre de 2021.</t>
  </si>
  <si>
    <t>(No. De actividades implementadas del  modelo de servicio de la SDA / No. De actividades programadas del modelo de servicio de la SDA conforme al plan de acción para la vigencia 2021 ) x 100</t>
  </si>
  <si>
    <t>Dirección de Gestión Corporativa
Dirección de Planeación y Sistemas de Información Ambiental</t>
  </si>
  <si>
    <t xml:space="preserve">Seguimiento realizados a la ejecución del esquema </t>
  </si>
  <si>
    <t>No. de seguimiento realizados a la ejecución del esquema (/ 1 Seguimiento realizados a la ejecución del esquema ) x 100</t>
  </si>
  <si>
    <t>(Un (1) seguimiento cada cuatrimestre</t>
  </si>
  <si>
    <t xml:space="preserve">Matriz actualizada de seguimiento de conformidad con el esquema de publicación </t>
  </si>
  <si>
    <t>Subsecretaría General y de Control Disciplinario (Transparencia)</t>
  </si>
  <si>
    <t xml:space="preserve">Diseñar e implementar una estrategia de divulgación del botón de transparencia y acceso a la información pública dirigida a la ciudadanía y la Entidad. </t>
  </si>
  <si>
    <t>Divulgación del botón de transparencia y acceso a la información pública</t>
  </si>
  <si>
    <t xml:space="preserve">No. de comunicaciones, link informativo y correos electronicos a través de los cuales se implementarà la divulgación del boton de transparencia </t>
  </si>
  <si>
    <t>(Una (1)  actividad de comunicación del boton de transparencia a usuarios internos y externos una vez cada cuatrimestre</t>
  </si>
  <si>
    <t>Actividades de divulgación</t>
  </si>
  <si>
    <r>
      <t xml:space="preserve">La Secretaría Distrital de Ambiente, está comprometida con la construcción y aplicación de estrategias que fortalezcan y promuevan una cultura institucional en torno a la política de transparencia, el desarrollo de comportamientos de cuidado, gestión integral y defensa de lo público, </t>
    </r>
    <r>
      <rPr>
        <sz val="11"/>
        <rFont val="Arial"/>
        <family val="2"/>
      </rPr>
      <t xml:space="preserve">con el fin de </t>
    </r>
    <r>
      <rPr>
        <sz val="11"/>
        <color theme="1"/>
        <rFont val="Arial"/>
        <family val="2"/>
      </rPr>
      <t>prevenir y sancionar los posibles hechos de corrupción, de forma tal que favorezca la institucionalidad en un ambiente de integridad y ética de lo público.
Para ello, formula de forma participativa y abierta este plan</t>
    </r>
    <r>
      <rPr>
        <sz val="11"/>
        <color rgb="FFFF0000"/>
        <rFont val="Arial"/>
        <family val="2"/>
      </rPr>
      <t xml:space="preserve">, </t>
    </r>
    <r>
      <rPr>
        <sz val="11"/>
        <color theme="1"/>
        <rFont val="Arial"/>
        <family val="2"/>
      </rPr>
      <t>que le permitirá ir implementando accio</t>
    </r>
    <r>
      <rPr>
        <sz val="11"/>
        <rFont val="Arial"/>
        <family val="2"/>
      </rPr>
      <t xml:space="preserve">nes para: la lucha contra la corrupción, la gestión transparente, el control y prevención de los riesgos, la racionalización y accesibilidad a sus trámites y servicios, la participación ciudadana y rendición de cuentas, el mejoramiento del </t>
    </r>
    <r>
      <rPr>
        <sz val="11"/>
        <color theme="1"/>
        <rFont val="Arial"/>
        <family val="2"/>
      </rPr>
      <t xml:space="preserve">servicio a la ciudadanía y la interiorización de los valores del código de integridad en todos los servidores públicos.
Con dichas estrategias busca generar más confianza en los usuarios y grupos de valor de la SDA y en la ciudadanía misma que directa o indirectamente se beneficia con nuestros servicios, mejorando la operatividad y su accionar. 
Así mismo, en concordancia con las normas dispuestas en la materia y los objetivos para una Bogotá, </t>
    </r>
    <r>
      <rPr>
        <sz val="11"/>
        <rFont val="Arial"/>
        <family val="2"/>
      </rPr>
      <t xml:space="preserve">en donde se respetan las reglas, se cumple la ley y se involucra a la gente en la toma de decisiones y en el control de lo que se hace con los recursos públicos, la SDA </t>
    </r>
    <r>
      <rPr>
        <sz val="11"/>
        <color theme="1"/>
        <rFont val="Arial"/>
        <family val="2"/>
      </rPr>
      <t xml:space="preserve">formula e </t>
    </r>
    <r>
      <rPr>
        <sz val="11"/>
        <color rgb="FFFF0000"/>
        <rFont val="Arial"/>
        <family val="2"/>
      </rPr>
      <t>i</t>
    </r>
    <r>
      <rPr>
        <sz val="11"/>
        <rFont val="Arial"/>
        <family val="2"/>
      </rPr>
      <t>mplementará durante la vigencia 2021 el Plan Anticorrupción y de Atención al ciudadano en cumplimiento a las disposiciones contenidas en el Artículo 73 y 76 de la Ley 1474 de 2011 y el Decreto 124 de 2016.</t>
    </r>
  </si>
  <si>
    <t>100% de realización de los procesos de participación programados en el 2021 
100% de ejecución de las actividades de educación ambiental programadas durante la vigencia 2021</t>
  </si>
  <si>
    <t>Socializar y evaluar la interiorización de la cartilla de inducción y reinducción de la SDA.</t>
  </si>
  <si>
    <t>Evaluar la gestión de los riesgos consolidados en el mapa de riesgos de gestión y de corrupción, de conformidad con el Plan Anual de Auditoria, presentar los resultados al Comité Institucional de Coordinación de Control Interno-CICCI y publicarlo en la página Web.</t>
  </si>
  <si>
    <t>Formular y hacer seguimiento de los planes de acción de la Comisión Ambiental Local  - CAL de las 20 localidades del D.C. con la participación de la ciudadanía, líderes y organizaciones ambientales</t>
  </si>
  <si>
    <t xml:space="preserve">Realizar seguimiento al cumplimiento del esquema de publicación de la información de la SDA. </t>
  </si>
  <si>
    <t xml:space="preserve">No. de seguimientos realizados al cumplimiento del plan de comunicaciones de la vigencia 2020 </t>
  </si>
  <si>
    <t>F48</t>
  </si>
  <si>
    <t>30 de enero de 2021</t>
  </si>
  <si>
    <t>Aprobación del Comité Institucional de Gestión y Desempeño de la SdA Sesión No. 1 del 29 de enero de  2021</t>
  </si>
  <si>
    <t>Adecuar herramientas de accesibilidad en el portal web, conforme a los nuevos lineamientos y guías de estandarización de MinTIC, de acuerdo con el plan de trabajo establecido.</t>
  </si>
  <si>
    <t>Oficina Asesora Comunicaciones
Dirección de Planeación y Sistemas de Información Ambiental</t>
  </si>
  <si>
    <t xml:space="preserve">Pantallazos de las adecuaciones realizadas en el portal web de la SDA.
Actas de reunión de planeación y revisión </t>
  </si>
  <si>
    <t>30% de cumplimiento y avance en los lineamientos de la Resolución MINTIC No. No. 1519 de 2020</t>
  </si>
  <si>
    <t>Porcentaje de adecuación del portal web de la SDA, de acuerdo con los nuevos lineamientos y guías de estandarización de MinTIC</t>
  </si>
  <si>
    <t>Aadecuación del portal web de la SDA, de acuerdo con los nuevos lineamientos y guías de estandarización de MinTIC</t>
  </si>
  <si>
    <t>OBJETIVO: Fijar estrategias institucionales, encaminadas a la lucha contra la corrupción y el acceso a la información pública y transparente, que permitan prevenir, controlar y mitigar el riesgo de corrupción y a su vez posibiliten el fácil acceso a los trámites y servicios de la entidad y la generación de espacios de participación y diálogo con la ciudadanía, a fin de mejorar la eficiencia administrativa y la optimización de recursos, construyendo colectivamente principios y valores de integrida en los servidores públicos y, orientando la prestación del servicio que se entrega a la ciudadanía con mejores prácticas, en cumplimiento de la misión de la Secretaría Distrital de Ambiente.</t>
  </si>
  <si>
    <t>AVANCE</t>
  </si>
  <si>
    <t>EVIDENCIA Y RUTA DE UBICACIÓN</t>
  </si>
  <si>
    <t>RESULTADO DEL INDICADOR</t>
  </si>
  <si>
    <t>REPORTE PRIMERA LÍNEA DE DEFENSA
I TRIMESTRE (enero - marzo 2021)
(Responsable de la actividad - Lider de proceso)</t>
  </si>
  <si>
    <t>SEGUIMIENTO SEGUNDA LÍNEA DE DEFENSA
I TRIMESTRE (enero - marzo 2021)
(Dirección de Planeación y Sistemas de Información Ambiental)</t>
  </si>
  <si>
    <r>
      <t xml:space="preserve">SEGUIMIENTO PRIMER TRIMESTRE VIGENCIA 2021 
PLAN ANTICORRUPCIÓN Y DE ATENCIÓN AL CIUDADANO
SECRETARÍA DISTRITAL DE AMBIENTE
</t>
    </r>
    <r>
      <rPr>
        <b/>
        <sz val="11"/>
        <color theme="1"/>
        <rFont val="Arial"/>
        <family val="2"/>
      </rPr>
      <t>Versión 1 (publicado 30-01-2021)</t>
    </r>
  </si>
  <si>
    <t>DESCRIPCIÓN DEL AVANCE</t>
  </si>
  <si>
    <t>GRADO DE CUMPLIMIENTO</t>
  </si>
  <si>
    <t>Durante el primer trimestre 2021, se publicaron 56 solicitudes de la información relacionada a la ley 1712 de transparencia y acceso a la información solicitada por las dependencias, cargadas en el micrositio de transparencia y acceso de información en http://ambientebogota.gov.co/web/transparencia/inicio , 
Y se publicaron 13 solicitudes de la información en los portales SIAC, Intranet y en el portal web de la SDA solicitada por diferentes dependencias mediante mesa de servicios o correo institucional.</t>
  </si>
  <si>
    <t>https://drive.google.com/drive/folders/1Qb-ZhHc6QmNfby72-7okfqd8znw72Xxv?usp=sharing</t>
  </si>
  <si>
    <t>OAB: 75,54%
ORARBO: 74,58%</t>
  </si>
  <si>
    <r>
      <rPr>
        <sz val="11"/>
        <rFont val="Calibri"/>
        <family val="2"/>
        <scheme val="minor"/>
      </rPr>
      <t>Respuesta SDP ODS Metas trazadoras
Matriz indicadores de ciudad y ODS - SDP
Acuerdo 067 de 2002</t>
    </r>
    <r>
      <rPr>
        <u/>
        <sz val="11"/>
        <color theme="10"/>
        <rFont val="Calibri"/>
        <family val="2"/>
        <scheme val="minor"/>
      </rPr>
      <t xml:space="preserve">
https://drive.google.com/drive/folders/1xd2KxIBo4OfWzqdeuiIyV7H89Yxu1mUS</t>
    </r>
  </si>
  <si>
    <r>
      <rPr>
        <sz val="11"/>
        <rFont val="Calibri"/>
        <family val="2"/>
        <scheme val="minor"/>
      </rPr>
      <t>Bitacoras e informes de OAB</t>
    </r>
    <r>
      <rPr>
        <u/>
        <sz val="11"/>
        <color theme="10"/>
        <rFont val="Calibri"/>
        <family val="2"/>
        <scheme val="minor"/>
      </rPr>
      <t xml:space="preserve"> https://drive.google.com/drive/folders/1s4PNs4RxnOUwTaglkRXNs60SVRD4YXX7
</t>
    </r>
    <r>
      <rPr>
        <sz val="11"/>
        <rFont val="Calibri"/>
        <family val="2"/>
        <scheme val="minor"/>
      </rPr>
      <t>Bitacoras e informes de ORARBO</t>
    </r>
    <r>
      <rPr>
        <u/>
        <sz val="11"/>
        <color theme="10"/>
        <rFont val="Calibri"/>
        <family val="2"/>
        <scheme val="minor"/>
      </rPr>
      <t xml:space="preserve"> https://drive.google.com/drive/folders/1LhuaT-J2vXbIbI7umAjzKHWlb1fHZfNO</t>
    </r>
  </si>
  <si>
    <t>Mediante las acciones de administración integral, se alcanzó un porcentaje de actualización del 75,54% con 466 indicadores disponibles en el OAB, y en el ORARBO una actualización del 74,58%, con 59 indicadores del Distrito Capital disponibles, con corte a marzo 2021.</t>
  </si>
  <si>
    <t>Se realizaron los 2 informes requeridos por normativa y disposición distrital, Acuerdo 067 de  2002  se entregó el 16 de febrero con radicado 2021EE30034 y el informe  del programa Bogotá Cómo Vamos se remitio el 11 de marzo con radicado 2021EE45952. 
Adicionalmente se elaboró el informe de seguimiento de ODS entregado el 16 de febrero mediante radicado 2021EE30044, y la matriz de indicadores de ciudad entregado el 1 de febrero mediante radicado  2021EE18640</t>
  </si>
  <si>
    <t>www.ambientebogota.gov.co</t>
  </si>
  <si>
    <t>La SDA tiene previsto realizar la salida y lanzamiento del nuevo portal web a junio de 2021, sin embargo, teniendo en cuenta la expedición de la reciente Res. 1519 de 2020 que trae grandes cambios buscando mayor garantía de los derechos de acceso a la información, transparencia, accesibilidad, entre otros, y eso requiere ejecutar varios ajustes, modificaciones y nuevos desarrollos que demandan mayor tiempo para dar cumplimiento a los lineamientos exigidos. Es por ello que para no retrasar la salida del nuevo portal web, es necesario que esta herramienta empiece a operar, según lo programado, sin que contenga todos los ajustes solicitados en la Resolución 1519 de 2020, dado que como se indicó anteriormente, estos cambios requieren de un tiempo largo de trabajo para lograr su total implementación, para ello se elaborará autodiagnósticos de los cuatro anexos que tiene la Resolución y su debido plan de trabajo, con el fin de cumplir con los lineamientos durante esta vigencia.
Por lo anterior, durante este trimestre 2021 la Dirección de Planeación y Sistemas de Información y la Oficina Asesora de Comunicaciones, ha realizado reuniones presenciales y virtuales para el analisis y comprensión de la Resolución y se adelantó un autodiagnóstico con el fin de tener organizado punto a punto cada uno de los lineamientos con las que debe cumplir el portal webde la SDA y adicionalmente identificar lo que se encuentra ejecutado, lo que está por ejecutar y los responsables de cada uno.</t>
  </si>
  <si>
    <r>
      <rPr>
        <sz val="11"/>
        <rFont val="Calibri"/>
        <family val="2"/>
        <scheme val="minor"/>
      </rPr>
      <t>Autodiagnostico portal web Res.1519</t>
    </r>
    <r>
      <rPr>
        <u/>
        <sz val="11"/>
        <color theme="10"/>
        <rFont val="Calibri"/>
        <family val="2"/>
        <scheme val="minor"/>
      </rPr>
      <t xml:space="preserve">
https://docs.google.com/spreadsheets/d/1i0qUNaFF5pRhXOysdvWcHLl-vOTcqUCkOxOzOUFozoo/edit#gid=0</t>
    </r>
  </si>
  <si>
    <t>5 contratos con cláusula de conflicto de intereses /5 Apoderados Judiciales/*100
=5/5*100
100%</t>
  </si>
  <si>
    <r>
      <rPr>
        <b/>
        <sz val="11"/>
        <color theme="1"/>
        <rFont val="Arial"/>
        <family val="2"/>
      </rPr>
      <t xml:space="preserve">Unidad Compartida Drive Dirección Legal Ambiental: </t>
    </r>
    <r>
      <rPr>
        <sz val="11"/>
        <color theme="1"/>
        <rFont val="Arial"/>
        <family val="2"/>
      </rPr>
      <t xml:space="preserve">"Reporte PAAC 2021"
</t>
    </r>
    <r>
      <rPr>
        <u/>
        <sz val="11"/>
        <color theme="8" tint="-0.249977111117893"/>
        <rFont val="Arial"/>
        <family val="2"/>
      </rPr>
      <t xml:space="preserve">https://docs.google.com/spreadsheets/d/1DH49K1qz5y9vy3ufTmCk0S0WjUSNi3XN/edit#gid=1910405506 </t>
    </r>
  </si>
  <si>
    <t>Con las redes de Corresponsal Ambiental de Facebook y Twitter, se ha venido realizando publicaciones, menciones, RT y me gusta. Actualmente en la cuenta:
1.  @AMBcorresponsal es la cuenta de Twiter  con 6508 seguidores con corte al 30 de agosto de 2020. 
2. Facebook: El aumento en las estadísticas de la cuenta de Soy #CorresponsalAmbiental tiene un total de seguidores de la página de 7879.
3. Instagram: Total seguidores a la fecha: 514
Anexo se remite informe con el comportamiento de las redes sociales.
Durante este periodo, se realizaron 139 actividades de educación ambiental por medio de las TIC´s, con una participación de 4.016 ciudadanos. Se desarrollaron acciones de educación ambiental por medio de plataformas virtuales de libre acceso por la página web de la entidad y por solicitudes formales de diferentes sectores, con especial énfasis en la s temáticas de Biodiversidad y Cambio Climático. Así mismo se desarrollaron acciones con colegios, empresas, entidades nacionales y distritales, por medio de diferentes plataformas virtuales. Se hizo conmemoración de la "Hora del Planeta".  Los registros documentales de estas actividades reposan la  Unidad Compartida OPEL, archivos 2021, https://drive.google.com/drive/u/1/shared-drives</t>
  </si>
  <si>
    <t>6508 seguidores en en la cuenta @AMBcorresponsa y 7879 en la cuenta Soy #CorresponsalAmbiental
139 Actividades TIC en el primer trimestre</t>
  </si>
  <si>
    <t>Ver anexo - Actividad F18 - 1. Registro redes sociales
Ver anexo - Actividad F18 - 2, Actividades de educación TIC (estos soportes son ejemplos, los demás soportes reposan en la unidad compartida de la OPEL https://drive.google.com/drive/u/1/shared-drives)</t>
  </si>
  <si>
    <t>Durante este periodo se programaron y ejecutaron 101 actividades de participación ciudadana donde se contó con la participación de  15.280 personas.  Esta participación se desarrolló en el marco de las 20 Comisiones Ambientales Locales, donde se trabajó conjuntamente con la comunidad y las Alcaldías Locales en la presentación de los proyectos a ejecutarse en los próximos meses, en el cumplimiento del Plan de Desarrollo Local. Así mismo, en las actividades desarrolladas para el abordaje de las situaciones ambientales presentes en las áreas aledañas al Plan Parcial El Edén - El descanso, la estructura ecológica principal de los Cerros Orientales, el manejo de residuos sólidos en las áreas de influencia de los Portales Sur y Américas y la afectación de los cuerpos de agua por inadecuada disposición de residuos en los sumideros de aguas lluvias, en el área comercial de San Victorino. Los registros documentales de estas actividades reposan la  Unidad Compartida OPEL, archivos 2021, https://drive.google.com/drive/u/1/shared-drives
Por otra parte, se ejecutaron 1.105 actividades de educación ambiental  donde se contó con la participación de 62.160 personas.   En consideración de las medidas de aislamiento social inteligente por prevención al virus SARS-coV-2 y su enfermedad asociada COVID-19, se desarrollaron acciones de educación ambiental en las 5 aulas ambientales y en las 20 localidades del D.C. por medio de plataformas virtuales de libre acceso por la página web de la entidad y por solicitudes formales de diferentes sectores sociales, académicos y organizacionales, especialmente de grupos organizados, instituciones educativas, entidades y empresas.  Así mismo, se desarrollaron actividades de manera presencial dentro del Parque Ecológico Distrital de Humedal Santa María del Lago y en el marco del Convenio 073 de 019 . Se continuaron los recorridos por los senderos de los humedales de forma presencial, teniendo en cuenta las inscripciones y los protocolos para dicho ejercicio, además de acciones de sensibilización en torno al cuidado de los cerros orientales en Monserrate.   Los registros documentales de estas actividades reposan la  Unidad Compartida OPEL, archivos 2021, https://drive.google.com/drive/u/1/shared-drives</t>
  </si>
  <si>
    <t xml:space="preserve">Ver anexo - Actividad F19 Planes de trabajo participación. Se adjunta dos soportes de actividades de particpiacion. Los demás registros reposan en la unidad compartida de la OPEL https://drive.google.com/drive/u/1/shared-drives)
Ver anexo - Actividad F19 Planes de trabajo educación. Se adjunta dos soportes de actividades de educación ambiental. Los demás registros reposan en la unidad compartida de la OPEL https://drive.google.com/drive/u/1/shared-drives)
</t>
  </si>
  <si>
    <t>Durante este trimestre se trabajó conjuntamente con la comunidad en la formulación de los Planes de Acción de la instancia para la vigencia 2021.</t>
  </si>
  <si>
    <t>Ver anexo - Actividad F20 Acta de la CAL de algunas localidades. Los demás registros reposan en la unidad compartida de la OPEL https://drive.google.com/drive/u/1/shared-drives)</t>
  </si>
  <si>
    <t>http://www.ambientebogota.gov.co/web/transparencia/plan-anticorrupcion-y-de-atencion-al-ciudadano/-/document_library_display/yTv5/view/10867441</t>
  </si>
  <si>
    <t>Se realizó la consolidación y publicación del mapa de riesgos en la pagina Web.
En el mes de abril se tiene programada la segunda divulgación teniendo en cuenta la actualización de algunos riesgos por proceso.</t>
  </si>
  <si>
    <t>Ubicación de los soportes: Unidad Compartida OAC, archivos 2021, indicadores
-igualmente, en la plataforma isolución, en los indicadores de gestión reportados mensualmente por la OAC</t>
  </si>
  <si>
    <t>Se continuo realizando la operación y mantenimiento del portal web con sus mecanismos de accesibilidad que ya tiene para la población en condición de discapacidad visual pueda acceder a los contenidos publicados en la página web de la Secretaría Distrital de Ambiente: subtitulación de todos los videos, mejor contraste que hace  que los diferentes contenidos publicados sean más visibles, implementación de más de 100 idiomas, cambio de tamaño del texto y sistema de audio del contenido publicado. Se cuenta con un mecanismo  diferencial de accesibilidad desarrollado en la página web, denominado LECTOR DE NOTICIAS con el fin de facilitarle la accesibilidad a las personas con baja visión o visión nula, escuchar las noticias de la entidad. 
Una vez se lance el nuevo portal, se van a ir incluyendo los mecanismos para que la población en condición de discapacidad puedan acceder a los contenidos publicados en la nueva página web.</t>
  </si>
  <si>
    <r>
      <rPr>
        <sz val="11"/>
        <rFont val="Calibri"/>
        <family val="2"/>
        <scheme val="minor"/>
      </rPr>
      <t>Matriz de priorización  de tramites y acta de reunión entre áreas.</t>
    </r>
    <r>
      <rPr>
        <u/>
        <sz val="11"/>
        <color theme="10"/>
        <rFont val="Calibri"/>
        <family val="2"/>
        <scheme val="minor"/>
      </rPr>
      <t xml:space="preserve">
https://drive.google.com/drive/folders/1JNy8vOpuSM670yDF5c1-dCyWMS6MPBGZ</t>
    </r>
  </si>
  <si>
    <t>6 planes de acción aprobados con la participación de la ciudadanía</t>
  </si>
  <si>
    <t xml:space="preserve">2021IE33850 socialización PAAC 2021
Correo Boletin #8 socializa PAAC
Nota noticias de ambiente PAAC 
Pantallazos publicaciones
https://drive.google.com/drive/folders/1HyK7tVKEg1zsA4m39UFLChqc9w6BiM0V?usp=sharing
</t>
  </si>
  <si>
    <t>CUMPLIENDO</t>
  </si>
  <si>
    <r>
      <t xml:space="preserve">El proceso de Gestión Jurídica ha implementado dos acciones con el propósito de reducir la probabilidad de materialización del Riesgo:
1. Para la elaboración de los contratos vigencia 2021, el Director Legal Ambiental y la Coordinadora del Grupo de Procesos Judiciales, solicitaron al enlace contractual O10" </t>
    </r>
    <r>
      <rPr>
        <i/>
        <sz val="11"/>
        <color theme="1"/>
        <rFont val="Arial"/>
        <family val="2"/>
      </rPr>
      <t>Manifestar al Supervisor del contrato cualquier conflicto de intereses, existente o sobreviniente, en el que se encuentre incurso en relación con los procesos judiciales y extrajudiciales de toda índole, asignados a su cargo</t>
    </r>
    <r>
      <rPr>
        <sz val="11"/>
        <color theme="1"/>
        <rFont val="Arial"/>
        <family val="2"/>
      </rPr>
      <t xml:space="preserve">". 
2. En los informes mensuales de actividades tramitados para las cuentas de cobro, los apoderados judiciales reportaron por escrito el cumplimiento de la obligación sobre manifestación de cualquier conflicto de intereses, la cual fue verificada por la Coordinadora y por el supervisor del contrato, quedando como evidencia en caso de faltar a la verdad, como soporte para impulsar actuaciones disciplinarias y sanciones por incumplimiento del contrato.  
</t>
    </r>
  </si>
  <si>
    <t xml:space="preserve">https://docs.google.com/spreadsheets/d/1DH49K1qz5y9vy3ufTmCk0S0WjUSNi3XN/edit#gid=1910405506 </t>
  </si>
  <si>
    <t>Solicitud 2021IE66019
Respuesta 5067142
Se realizó la publicación del mapa de riesgos en la pagina Web, pendiente su divulgación, la cual indica el proceso esta programada para el mes de abril, teniendo en cuenta el actual proceso de actualización de algunos riesgos.</t>
  </si>
  <si>
    <t>Los procesos de la entidad, vienen realizando sus jornadas de autocontrol y autoevaluación en las cuales se verifican o hacen seguimiento a los controles definidos en el mpaa de riesgos, entre otros temas.</t>
  </si>
  <si>
    <t>https://docs.google.com/spreadsheets/d/1DH49K1qz5y9vy3ufTmCk0S0WjUSNi3XN/edit#gid=1910405506 
https://drive.google.com/drive/folders/1bpjw02Esflj9GPxXk0Q-YWK5V8OOy8wn?usp=sharing
https://drive.google.com/drive/folders/1q1OR_maADk6QBfXD-jYNP54QhrmWd4uo?usp=sharing
https://drive.google.com/drive/folders/1jmxtAdbcbZX0fMuLW_EWDZzzcDl3_CYf?usp=sharing</t>
  </si>
  <si>
    <t>Memorando SDA No. 2021IE53843 de fecha 23 de marzo de 2021 comunicado a todo el equipo directivo de la entidad.</t>
  </si>
  <si>
    <t>Respuesta 2021IE63474.
Solicitud 2021IE66072
La Oficina de control interno realizó seguimiento y evaluación de la Gestión de los Riesgos de Corrupción y de Gestión del periodo comprendido entre Septiembre – Diciembre 2020, realizando un informe de monitorio comunicado con memorando 2021IE08732 del 18 de enero de 2021.
Presentó dicho informe de resultados al Comité Institucional de Coordinación de Control Interno-CICCI en su sesión #1 del 29 de enero de 2021.
Y publicó dicho informe en la sesión de transparencia y acceso de información en el componente del PAAC en la página Web.</t>
  </si>
  <si>
    <t>2021IE08732_tercer informe PAAC y riesgos 2020
ACTA DE REUNION No. 01  - COMITE  CICCI
Pantallazo publicación III-2020
https://drive.google.com/drive/folders/1U8M5tljZ4FzBjW-bIiJgLuaLITXk7WHl?usp=sharing</t>
  </si>
  <si>
    <t>CUMPLIDO</t>
  </si>
  <si>
    <t>Solicitud 2021IE66019
Respuesta 5067142
Se realizó matriz de Priorización de Trámites 2021, el cual fue enviado por la Secretaría General para la caracterización de trámites u OPAS del Distrito CAPITAL. Para elaborar la matriz de priorización se realizaron varias reuniones con las dependencias intervinientes en los tramites de la SDA.</t>
  </si>
  <si>
    <r>
      <rPr>
        <sz val="11"/>
        <rFont val="Calibri"/>
        <family val="2"/>
        <scheme val="minor"/>
      </rPr>
      <t>Acuerdo RUES</t>
    </r>
    <r>
      <rPr>
        <u/>
        <sz val="11"/>
        <color theme="10"/>
        <rFont val="Calibri"/>
        <family val="2"/>
        <scheme val="minor"/>
      </rPr>
      <t xml:space="preserve">
https://drive.google.com/drive/folders/1aLej40l0TmAoZHpnabOO6V6dAj8FSOLD</t>
    </r>
  </si>
  <si>
    <r>
      <rPr>
        <sz val="11"/>
        <rFont val="Calibri"/>
        <family val="2"/>
        <scheme val="minor"/>
      </rPr>
      <t>Acuerdo RUES</t>
    </r>
    <r>
      <rPr>
        <u/>
        <sz val="11"/>
        <color theme="10"/>
        <rFont val="Calibri"/>
        <family val="2"/>
        <scheme val="minor"/>
      </rPr>
      <t xml:space="preserve">
https://drive.google.com/drive/folders/1v_Lg9FF13cyN02GW7L133G0yQkT2q_2d</t>
    </r>
  </si>
  <si>
    <t>Solicitud 2021IE66019
Respuesta 5067142
Se realizó análisis y diagnóstico previo de los trámites de acuerdo a la guía de racionalización. El proceso contempla publicación de la estrategia en el SUIT la última semana de abril. Tendiendo en cuenta que la estrategia de racionalización de la entidad, está basada en la prueba piloto en la que se participará, de acuerdo a Secretaría General, esta iniciará  en mayo y termina en octubre de 2021, por lo que se han realizado las gestiones respectivas con las dependencias para lograr la implementación del acuerdo de acceso a la información contenida en el registro único empresarial y social-RUES, en tal sentido, se envio comunicación 2021IE55686  del 26 de marzo de 2021, para socializar los avances y consolidar un acuerdo conjunto con el respectivo visto bueno de las áreas, dada la importancia que representa para la entidad su implementación.</t>
  </si>
  <si>
    <t>Se ejecuta el Plan de Comunicaciones 2021 a partir de dos líneas estratégicas: organizacional e interna y externa e informativa y hace seguimiento de manera mensual. A continuación se relacionan las actividades realizadas durante enero a marzo correspondiente a cada línea. 
1. Línea de comunicación organizacional e interna.
Carteleras digitales: Durante este periodo se realizó la publicación de 212 contenidos en las carteleras digitales de la entidad.
Correo institucional: Se enviaron 177 mensajes a través del correo comunicacioninterna@ambientebogota.gov.co  con las noticias institucionales y de la administración distrital (monitoreo Somos Noticia), así como el boletín virtual “Para estar en Ambiente” y las actividades realizadas por las diferentes áreas (Información de interés).
Fondos de pantalla: Durante este periodo se realizó la publicación de 8 fondos de pantalla en los computadores de la Secretaría de Ambiente. 
2. Línea de comunicación externa e informativa
Comunicados de prensa: Se elaboraron 104 comunicados para divulgar masiva y oportunamente las actuaciones institucionales y la gestión adelantada por las diferentes dependencias de la entidad, con mensajes y noticias consistentes, congruentes y coherentes como autoridad ambiental y cabeza del sector Ambiente
Monitoreo de medios: Conforme al monitoreo de medios realizado durante el periodo, la Secretaría Distrital de Ambiente obtuvo 768 registros (total de noticias logradas) en medios masivos de comunicación en todas sus plataformas (radio, prensa, televisión e internet), como resultado de la gestión free press de la OAC.
Ruedas de prensa y acompañamientos: Se realizaron 19 acompañamientos y 3 ruedas de prensa.
Redes Sociales: En las redes sociales de la entidad, durante este periodo los resultados fueron: 1643 nuevos seguidores en Twitter; en Facebook 2515 nuevos seguidores; en Instagram 2.264 y 11224756 visualizaciones de los videos institucionales en el canal de YouTube.
Página Web: Durante este tiempo en la página web de la Secretaría Distrital de Ambiente www.ambientebogota.gov.co se realizaron 205 publicaciones nuevas y 60 actualizaciones de información.
Piezas divulgativas y virtuales: En este periodo se diseñaron y publicaron 489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128 contenidos audiovisuales distribuidos así: 108 videos y 20 animaciones sobre los diferentes temas de interés de la Secretaría Distrital de Ambiente. Estos contenidos fueron notas periodísticas, cápsulas informativas sobre temas institucionales divulgados en los canales de la entidad.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(30): #DistritoSilvestre (externa), #SOSTingua (externa), #BogotáEsImparable (externa), #LibresYEnCasa (externa), #LaBasuraNoEsBasura (interna y externa), #CuidemosABogotá (externa), #UnidosPorUnNuevoAire (externa), Campaña ¡En la SDA elegimos bien! (interna). Campaña ¡En la SDA elegimos bien! (interna), SuperSegurito (interna), En la SDA le decimos NO al acoso laboral (interna), #MenosIncendiosMásVida (externa), #SOSTingua (externa), #DistritoSilvestre (externa), #MisiónHumedales (externa), #MujeresDeAmbiente (externa), #LibresYEnCasa (externa), #LaBasuraNoEsBasura (externa), #UnidosPorUnNuevoAire (externa), #LaReservaSeConsolida (externa), #BogotáCrecimientoVerde (externa). Campaña ¡En la SDA elegimos bien! – Trivias (interna), Campaña En la SDA le decimos NO al ambiente (interna), #MujeresDeAmbiente (externa), #BogotáCrecimientoVerde (externa), #DistritoSilvestre (externa), #UnidosPorUnNuevoAire (externa), #HogarNuevoHogar (externa), #NoUsoPalma (externa), #LibresYEnCasa (externa).
Celebraciones (15): Apagón Ambiental (externa), Día Mundial de la Educación Ambiental (interna y externa), Día Mundial por la Reducción de las Emisiones de CO2 (interna y externa). Apagón Ambiental (externa e interna), Día Mundial de los Humedales (interna y externa), Día Mundial de la movilidad sostenible (interna), Día Mundial de la Energía (externa). Día Mundial de la Vida Silvestre (interna y externa), Día Mundial de la Eficiencia Energética (interna y externa), Día Internacional de los Derechos de las Mujeres (interna y externa), Apagón Ambiental (interna y externa), Día del Hombre (Interna), Día Mundial del Agua (interna y externa), Hora del Planeta (interna y externa),  Día Mundial del Clima (externa
Eventos (16): Transmisión en vivo sobre separación en la fuente, rueda de prensa – campaña La Basura No Es Basura, transmisión en vivo sobre salud ambiental, Diálogo abierto – Construcción avenida Guayacanes, evento virtual del Día Mundial de la Educación Ambiental ): Celebración Día Mundial de los Humedales (presencial), Transmisión en vivo - Lanzamiento Misión Humedales (virtual), Recorrido Bogotá-Soacha (presencial), Recorrido sendero Guadalupe -Aguanoso (presencial). Liberación en el Día Mundial de la Vida Silvestre, Entrega huertas en el Alto Fucha, Recorrido borde urbano-rural de Ciudad Bolívar, Presentación del nuevo Centro de Atención y Valoración de Flora y Fauna Silvestre, Liberación de aves migratorias en humedal Jaboque, Firma pacto “Recuperemos el valor del agua”, Transmisión en vivo: cómo hacer un ramo de Semana Santa con Amero.</t>
  </si>
  <si>
    <t>Solicitud 2021IE66067
Respuesta  2021IE68955
La Oficina Asesora de Comunicaciones diseño y viene ejecutando el Plan de Comunicaciones 2021, el cual incluye socialización y divulgación de la gestión institucional e información de interés, mediante dos líneas estratégicas: organizacional e interna y externa e informativa y hace seguimiento de manera mensual.</t>
  </si>
  <si>
    <t>Con corte a marzo de 2021 el proceso reporta un nivel de actualización del OAB del 75,54% y la meta es llegar al 95% de actualización y del ORARBO un porcentaje de actualización de 74,58% a marzo de 2021 y la meta es alcanzar el 80% del ORARBO al finalizar la vigencia 2021.</t>
  </si>
  <si>
    <t>CUMPLIDA</t>
  </si>
  <si>
    <t>Se realizó la divulgación del proyecto del plan anticorrupción y de atención al ciudadano para la participación de la ciudadanía e interesados, mediante corre0 electrónico, redes sociales de la SDA, y portal web. Una vez se aprobó el PAAC por el Comité Institucional el 29 de enero de 2021, este fue publicado en el portal web en el sitio de transparencia y en la intranet de la entidad.
Se realizaron 3 actividades de divulgación posterior a su aprobación: 1) Memorando de socialización 2021IE33850, 2)  Boletin Para estar en ambiente #8 remitido por correo institucional y 3) Nota noticias de ambiente con un diseño de pieza comunicativa.</t>
  </si>
  <si>
    <t>Se realizó la publicación del Plan anticorrupción y de atención al ciudadano aprobado en el portal web en el sitio de transparencia y en la intranet de la entidad.
Se realizaron 3 actividades de divulgación 1. ) Memorando de socialización 2021IE33850, 2)  Boletin Para estar en ambiente #8 remitido por correo institucional y 3) Nota noticias de ambiente con un diseño de pieza comunicativa.</t>
  </si>
  <si>
    <t>https://drive.google.com/drive/u/1/shared-drives)</t>
  </si>
  <si>
    <t>Solicitud 2021IE66029
Respuesta  2021IE68141
Durante el trimestre evaluado se ha mantendio la meta de  6500 seguidores en la cuenta @AMBcorresponsal y 7000 en la cuenta Soy #CorresponsalAmbiental, porque el proceso registra 6508 seguidores en en la cuenta @AMBcorresponsa y 7879 en la cuenta Soy #CorresponsalAmbiental
Respecto a las actividades de educación ambiental realizadas por medio de las TIC´s se han realizado 139 de 200 que se tienen programadas.</t>
  </si>
  <si>
    <t xml:space="preserve"> https://drive.google.com/drive/u/1/shared-drives
  https://drive.google.com/drive/u/1/shared-drives</t>
  </si>
  <si>
    <t>Solicitud 2021IE66029
Respuesta  2021IE68141
Se vienen desarrollando los procesos de participación y las actividades de educación ambiental: se realizaron 101 actividades de participación ciudadana donde se contó con la participación de  15.280 personas; y se ejecutaron 1.105 actividades de educación ambiental  donde se contó con la participación de 62.160 personas.</t>
  </si>
  <si>
    <t>Solicitud 2021IE66029
Respuesta  2021IE68141
Se ha avanzado en la formulación de 6 planes de acción de la Comisión Ambiental Local  - CAL  con la participación y aprobación de la ciudadanía, líderes y organizaciones ambientales.</t>
  </si>
  <si>
    <t xml:space="preserve"> https://drive.google.com/drive/u/1/shared-drives)</t>
  </si>
  <si>
    <t>2021IE53843
http://www.ambientebogota.gov.co/web/transparencia/reportes- de-controlinterno/-/ document_library_display/Jkr8/view/10872337.
https://drive.google.com/drive/folders/1U8M5tljZ4FzBjW-bIiJgLuaLITXk7WHl?usp=sharing</t>
  </si>
  <si>
    <t>NO HUBO AVANCE</t>
  </si>
  <si>
    <t xml:space="preserve">* Proceso de Gestión Jurídica ha desarrollado (2) dos actas de autocontrol y autoevaluación, en las que se hizo verificación de las acciones para evitar la materialización de los riesgos y además se estableció Plan de Contingencia en caso materialización de los mismos.  
* Proceso SIG realizó ejercicios de  autocontrol y autoevaluación de la gestión realizada de los meses de enero, febrero y marzo y la gestión de riesgos del mes de enero.
* Proceso Comunicaciones se realizan mensualmente reuniones de autocontrol y autoevaluación de la gestión realizada en el proceso de comunicaciones, en donde se hace la verificación de los controles previstos para evitar la materialización del riesgo "Divulgación de información errada e inoportuna o no autorizada sobre la gestión de la SDA a los públicos de interés internos y/o externos". y el riesgo de corrupción "“Producción, ocultamiento y emisión de información que no corresponda a la realidad institucional”.
* Proceso Gestión tecnológica y Planeación Ambiental ha realizado reunión de autoevaluación en los meses enero, febrero y marzo donde se hace seguimiento a la programación presupuestal y físico de las metas del proyecto de inversión, seguimiento pasivos y reservas presupuestales, presentación por cada uno de los coordinadores temáticos las acciones ejecutadas, programadas y seguimiento a productos, seguimiento a PQR, riesgos del proceso y ejercicio de levantamiento de cargas laborales.
* Procesos de Gestión Administrativa, Talento Humano, Gestión Documental han realizado 3 jornadas de autoevaluación en la cual se revisan los riegos, el plan de mejoramiento entre otros.
* Proceso servicio a la ciudadanía realizó sus autoevaluaciones con la primera linea de defensa en las cuales se expuso la gestion y los resultados obtenidos durante los meses diciembre, enero, febero, teniendo en cuenta que estas se realizan mes vencido. En estas autoevaluaciones, ademas de exponer los resultados de la gestion de cada mes, se realizan incentivos con los servidores que sobresalieron por su gestion durante cada mes, se revisan los puntos por mejorar y se proponen  estrategias y compromisos entre los cuales esta realizar el 70% de encuestas del total de ciudadanos atendidos  se continuó con la estrategia de atender el 100% de las llamadas entrantes, con el fin de lograr un nivel de atención del 100%  y adicion a esto se propuso la divulgacion de los puntos presenciales y los servicios ofreciidos por la entidad en todos los puntos habilitados. 
</t>
  </si>
  <si>
    <t>Durante el primer trimestre de 2021 se realizó mesa de trabajo con los diferentes pocesos misionales en donde se analizaron el total de tramites inscritos en el SUIT, en cuanto a los requisitos, normativa, demanda, entre otros. De acuerdo a lo anterior en la mesa de trabajo se definio como objeto de priorizacion el trámite Licencia Ambiental 
1. Matriz de Priorización de Trámites 2021. Formato enviado por la Secretaría General para la caracterización de trámites u OPAS del Distrito CAPITAL.
2. Acta priorización de trámites 08-04-2021. Diligenciamiento de la matriz de priorización y caracterización de trámites con las Subdirecciones. Se llevó a cabo actualización de la información de los trámites inscritos en el SUIT. Dicha información es el sustento para la actualización en el SUIT, al finalizar abril.
3. 2021-03-19 Acta de Reunión Prueba Piloto-SG-Estrategia de Racionalización. Este anexo representa el compromiso adquirido por la SDA ante la Secretaria General para implementar la prueba piloto diseñada por dicha entidad, cuyo objeto es promover la participación ciudadana en la construcción de las estrategias de racionalización y mejoras en las encuestas de satisfacción ciudadana. El piloto iniciará entre la última semana de abril y la primera semana de mayo y se proyecta finalizar en octubre del presente año.
4. 2021 03 10 Evidencia reunión Socialización Revisión PAAC, racionalización e inscripción trámites y OPA
5. 4-02-2021 Acta Reunión 1a Mesa de Trabajo Racionalización</t>
  </si>
  <si>
    <t>Durante el primer trimestre del 2021, se asistió a las pruebas piloto por parte de la Secretaria General para realizar la estrategia de racionalización donde exponen los lineamietos y el modelo para realizar dicha estrategia, la cual se hará para el tramite licencia ambiental y esta pensada que sera un tipo de racionalización tecnologica.
6. ACUERDO RUES-DPSIA-DCA-SGCD: Se adjuntan respuestas DPSIA y DCA, Dependencias que a la fecha han dado respuesta. Este anexo constituye soporte de avance a estrategia de racionalización puesto que responde al paso previo para el acceso a la base de datos RUES, el cual es requerido para posteriormente avanzar en la implementación de la habilitación del botón de pago -PSE, lo cual impacta directamente en racionalización de todos los trámites de la SDA, facilitando los canales de pago del ciudadano sin tener que desplazarse a las entidades financieras.</t>
  </si>
  <si>
    <t>Durante el primer trimestre de 2021, no hubo participacion en Ferias de Servicio, debido a la emergencia sanitaria producto del problema de salud publica mundial COVID 19, la cual afectó de gran manera la  prestación de servicio presencial y los eventos publicos, razon por la cual la Secretaria General no realizó ferias de servicio</t>
  </si>
  <si>
    <t>Durante el primer trimestre de 2021, se llevaron a cabo 5 entrenamientos en las siguientes temáticas: paz y salvo, hidrocarburos 1, hidrocarburos 2, cites y no cites, registro libro de operaciones. Estas capacitaciones se realizan con el fin que los servidores estén cualificados y puedan brindar un servicio confiable y de calidad, acorde con la Política Pública Distrital de Servicio a la Ciudadanía, el cual se ve reflejado en el nivel de percepción ciudadana</t>
  </si>
  <si>
    <t xml:space="preserve">Durante el primer trimestre de 2021, se llevó a cabo seguimiento a 4.556 PQR´S registradas ante la Entidad, así: 1.226 en enero, 1.578 en febrero y 1.752 en marzo. Se realizaron alarmas semanales, las cuales fueron enviados a los líderes y enlaces de PQR´S de las diferentes dependencias, con el propósito de minimizar las respuestas fuera de término expedidas por la Entidad. De acuerdo con lo anterior, se realizaron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del total de peticiones ingresadas en el primer trimestre de 2021, el 20,3% recibió respuesta dentro de los términos de ley,  el 0,3% fuera de términos y el 79,3% sin respuesta y se encuentra en termino para dar respuesta . </t>
  </si>
  <si>
    <t>Esta actividad se reporta cuatrimestral, dado que el informe del Defensor del ciudadano se realiza con corte a 30 de abril</t>
  </si>
  <si>
    <t>Durante el primer trimestre de la vigencia 2021 se aplicaron un total de  6.147 encuestas a través de los canales de atencion presencial (577)  telefonico (5158) y virtual (412),  los cuales respondieron a la pregunta ¿se encuentra satisfecho con el servicio prestado? y se obtuvo de esta manera un porcentaje de satisfacción promedio de  96,6%, asi: un 99,1% de satisfaccion mediante el canal presencial, un 100% en el canal telefonico y un 90,7% en el canal virtual. 
Evidencia: https://drive.google.com/drive/u/0/folders/1Ux_46pVk6TDhbEvVIZWrHi9MQVsEkiLq  "</t>
  </si>
  <si>
    <t>NA</t>
  </si>
  <si>
    <t>Solicitud 2021IE66019
Respuesta 5067142
Durante el primer trimestre de 2021, no se han realizado, convocado o invitado a la SDA a participar en Ferias de Servicio al ciudadano, debido a la emergencia sanitaria producto del problema de salud publica.</t>
  </si>
  <si>
    <t>https://drive.google.com/drive/folders/1qaIilcdbtAs2-83LjF-yzuF4dqKMq-WL</t>
  </si>
  <si>
    <t>Solicitud 2021IE66019
Respuesta 5067142
El grupo disciplinarios de la Subsecretaria ha realizado 3 flash informativos disciplinario, correspondiente a cada mes, los cuales son socializados a través de correo electrónico institucional con temas sobre principios y normas rectoras de la ley disciplinaria ( Ley 734 de 2002 y Ley 1952 de 2019)</t>
  </si>
  <si>
    <t>Durante el primer trimestre de 2021, se  realizaron 16 de visitas de cades la los puntos Super Cade CAD (2) , Suba (3), Bosa (3), Americas (2), Toberin (2), Engativa (1), Manitas (2) Fontbón (1), en estas visitas se verificó que el servicio se está prestando acorde con la Política Publica Distrital de Servicio a la Ciudadania</t>
  </si>
  <si>
    <t>https://drive.google.com/drive/folders/1M5PwvM8vLGPU7-JFU9hLId6IjnuVst-5</t>
  </si>
  <si>
    <t>Matriz de implementacion Modelo de Servicio
https://drive.google.com/drive/folders/1ozYjtCb8oBP_4YrAgI9O5k4XP-0Ap-SS</t>
  </si>
  <si>
    <t>https://drive.google.com/drive/folders/1ozYjtCb8oBP_4YrAgI9O5k4XP-0Ap-SS</t>
  </si>
  <si>
    <t>Durante el primer trimestre de 2021, se han implementado acciones del Modelo de Servicio a la Ciudadanía dando continuidad a las actividades realizadas en las vigencias anteriores:
• Implementación de Formato de monitoreo de gestión, que busca evaluar el desempeño y la calidad del servicio de cada uno de los agentes, logrando detectar oportunidades de mejora en el canal telefonico
• Implementación y aplicación de encuestas de percepción ciudadana en el canal presencial, telefonico y virtual, evidenciando el grado de satisfacción sobre la atención prestada en la sala y los diferentes puntos de atención.
•  Implementacion de estrategias para el fortalecimiento de los canales de atención telefonco y virtual con el fi de garantizar el servicio durante la pandemia y brindar el acceso a los tramites y servicios ofrecidos por la Entidad
• Seguimiento y control de indicadores de gestión mensualmente
• Entrenamientos a los servidores de manera constante
• Incentivos y premiación a los agentes de servicio, asi como retroalimentacion de la calidad del servicio</t>
  </si>
  <si>
    <t>Solicitud 2021IE66019
Respuesta 5067142
En el primer trimestre realizaron 16 visitas de seguimiento al servicio prestado en los CADES donde presta atención presencial de la SDA, cumpliendo con más de lo previsto que eran  4 visitas de seguimiento en el primer cuatrimestre y 11 en total para la vigencia. No obstante esta actividad es permanente durante la vigencia y esta programada para realizar en los siguientes cuatrimestres.</t>
  </si>
  <si>
    <t xml:space="preserve">Solicitud 2021IE66019
Respuesta 5067142
Durante el primer trimestre de 2021, se han implementado acciones del Modelo de Servicio a la Ciudadanía dando continuidad a las actividades ya implementadas para la prestación del servicio a la ciudadano y las que adelantan según la matriz de seguimiento, alcanzando más de la meta propuesta del 85% de las acciones propuestas por el modelo de servicio de la SDA. </t>
  </si>
  <si>
    <t>Solicitud 2021IE66019
Respuesta 5067142
Se han realizado 5 actividades de entrenamiento a los servidores del grupo servicio a la ciudadania, en cumplimiento a la política distrital de servicio al ciudadano.</t>
  </si>
  <si>
    <t>https://drive.google.com/drive/folders/1WuuTszdYFu96fFdDKJeDKA4My2NaVRkI?usp=sharing</t>
  </si>
  <si>
    <t>La Subsecretaria General y de Control Disciplinario en cabeza del Dr. Julio Cesar Pulido Puerto, han realizado y remitido por correo institucional un flash informativos disciplinarios mensual.</t>
  </si>
  <si>
    <t>https://drive.google.com/drive/folders/1LHA-9UmKYc_UVM-AU0nbyVd5SOt9aqbp</t>
  </si>
  <si>
    <t>Informes de gestión peticiones ciudadanas, grupos de valor y entes de control mensual
https://drive.google.com/drive/folders/1LHA-9UmKYc_UVM-AU0nbyVd5SOt9aqbp</t>
  </si>
  <si>
    <t xml:space="preserve">Solicitud 2021IE66019
Respuesta 5067142
Se ha realizado  seguimiento a la oportunidad de las 4.556 PQRSF allegadas a la entidad en el primer trimestre, generando alarmas semanales, las cuales fueron enviadas a los líderes y enlaces de PQR´S de las diferentes dependencias con el propósito de minimizar las respuestas fuera de término. De acuerdo con lo anterior, se han realizado los informes del mes de enero y febrero comunicados por memorando interno (2021IE35351 y 2021IE56586) y publicados en la página web en la sección http://ambientebogota.gov.co/web/sda/seguimiento-a-quejas-y-soluciones/-/document_library_display/SO9f/view/10871313. El informe del mes de marzo esta en revisión y aprobación para su posterior socialización. </t>
  </si>
  <si>
    <t>100% de los PQRSF que ingresan a la entidad con seguimiento semanal.
2 informes de la gestión y a la atención de las PQRSF realizado y publicado (enero, febrero)</t>
  </si>
  <si>
    <t xml:space="preserve">
https://drive.google.com/drive/folders/1JNy8vOpuSM670yDF5c1-dCyWMS6MPBGZ</t>
  </si>
  <si>
    <t>3 informes mensuales de la aplicación de las encuentas de percepción
Porcentaje de satisfacción del servicio prestado por el grupo servicio a la ciudadanía (enero 96,6% , febrero 96,8% y marzo 96,4%)</t>
  </si>
  <si>
    <t>https://drive.google.com/drive/folders/1R1YA1qs3DrJ86pA9-93tA-r_JqRiBkh4</t>
  </si>
  <si>
    <t xml:space="preserve">Solicitud 2021IE66019
Respuesta 5067142
Se ha medido el porcentaje de satisfacción del servicio prestado por el grupo servicio a la ciudadanía, mediante la aplicación de 6.147 encuestas a través de los canales de atención: presencial (577), telefónico (5158) y virtual (412), en los cuales se alcanzó en promedio en los 3 meses un porcentaje de 96,6% de satisfacción. Aunque la meta es mantener un 98% de satisfacción de atención en la sala de Servicio a la Ciudadanía y vía telefónica, esta meta es para un promedio cuatrimestral, por lo cual se monitoreará en el siguiente periodo, cuando se completen los cuatro meses.
</t>
  </si>
  <si>
    <t>Se realizó la publicación del 100% de la información solicitada mesa a mes por las diferentes dependencias de la SDA, publicando en las direcciones o url que indican las dependencias en el micrositio de transparencia y acceso a la información de la SDA, registradas mediante mesa de servicios o correo electrónico institucional.</t>
  </si>
  <si>
    <t>Informe de seguimiento pasivos comunicado con memorando 2021IE53843</t>
  </si>
  <si>
    <t>Respuesta 2021IE63474
Solicitud 2021IE66072 
De conformidad con el Plan anual de auditorías aprobado para la vigencia 2021, la Oficina de Control realizó seguimiento al estado de las reservas presupuestales, pasivos
exigibles y Plan de sostenibilidad contable con fecha de corte a 28/02/2021, cuyos resultados fueron comunicados con 2021IE53843 del 24 de marzo de 2021.</t>
  </si>
  <si>
    <t>https://drive.google.com/drive/folders/1QE_SVkg0B3ZMgjMxkhdkcWP-wT6iovsl</t>
  </si>
  <si>
    <t>Dado que el informe del Defensor del ciudadano se realiza con corte a 30 de abril y mes vencido, esta actividad será monitoreada en el siguiente periodo.</t>
  </si>
  <si>
    <t>Se han asigado el 100% de solicitudes de acceso a la información generadas por parte de la ciudadanía durante los meses enero (5 solicitudes), febrero (9 solicitudes) y marzo 2021 (10 solicitudes). 
Se elaboraron y publicaron los informes y las respuestas de solicitud de acceso a información en la página web.</t>
  </si>
  <si>
    <t>https://drive.google.com/drive/folders/1BOW1r8ACzZ3AoL-CZ7PjpRTQChWNJdjq</t>
  </si>
  <si>
    <t>Durante el primer trimestre 2021 la entidad recibió y tramitó el 100% de las solicitudes allegadas, es decir, 24 solicitudes de acceso a la información generadas por parte de la ciudadanía, de las cuales ninguna fue negado el acceso a la información. 
Se elaboraron 3 informes mensuales de solicitudes de acceso a información en la página web, los cuales se publicaron junto con las respectivas respuestas en http://ambientebogota.gov.co/web/transparencia/2021.</t>
  </si>
  <si>
    <t>Se continuo realizando la operación y mantenimiento del portal web con sus mecanismos de accesibilidad que ya tiene para la población en condición de discapacidad visual.
Dado que el porta web de la SDA esta siendo renovado, el cual se lanzará antes de junio 2021, con este desarrollo del nuevo portal se va ir incluyendo los mecanismos para que la población en condición de discapacidad para que puedan acceder a los contenidos publicados en la nueva página web.</t>
  </si>
  <si>
    <t xml:space="preserve">Se realizo seguimiento a la matriz en cada uno de sus componentes 1. Mecanismos de contacto con el sujeto obligado, 2. Información de interés. 3. Estructura orgánica y talento humano. 4. Normatividad. 5. Presupuesto. 6. Planeación. 7. Control. 8. Contratación. 9. Trámites y servicios. 10. Instrumentos de gestión de información pública. 11. Transparencia Pasiva. 12. Criterio Diferencial de Accesibilidad. 13. Protección de Datos Personales. Correspondientes a la Ley 1712 de 2014, mediante los cuales se remitieron los memorandos a las areas correspondientes con el fin de realizar las recomendaciones para dar cumplimiento a la norma así: 
• Mediante la mesa de servicios se solicito mediante requerimiento (RF) # 107996 ajustar en la pagina web de la Secretaria Distrital de Ambiente los indicativos correspondients a los mecanismos de conctactos.
• Mediante memorando con  Radicación #: 2021IE35327 dirigido a Directora de Planeación y Sistemas de Información Ambiental y Subdirección Contractual.
• Mediante  memorando con Radicación #: 2021IE44910  dirigido a la Subdirección Contractual y Subsecretario General y de Control Disciplinario.
• Mendiante memorando con Radicación #: 2021IE64014  dirigido a Directora de Planeación y Sistemas de Información Ambiental  y Subsecretario General y de Control Disciplinario.
• Mediante memorando con Radicación #: 2021IE64015 dirigido a Directores, Subdirector Y Jefes de Oficina  y Subsecretario General y de Control Disciplinario.
•  Mediante memorando con Radicación  #: 2021IE64016 dirigido a GABRIEL MURILLO ROJAS Director Oficina Asesora de Comunicaciones dirigido Directora Oficina de Participación Educación y Localidades.
• Mediante  memorando con Radicación #: 2021IE64017 dirigido a Directora de Planeación y Sistemas de Información Ambiental (E)  y Subsecretario General y de Control Disiplinario.
• Mediante memorando con Radicación #: 2021IE64019 dirigido a Director de Gestión Corporativa y  Subsecretario General y de Control Disciplinario.
• Mediante memorando con Radicación #: 2021IE64021 dirigido a Director Oficina Asesora de Comunicaciones, Director de Gestión Corporativa, Directora de Planeación y Sistemas de Información Ambiental (E).
• Mediante memorando con Radicación #: 2021IE22551 dirigido a Subdirectora Financiera ,Directora de Planeación y Sistemas de Información Ambiental.
</t>
  </si>
  <si>
    <t>Solicitud 2021IE66019
Respuesta 5067142
Se realizó seguimiento al cumplimiento del esquema de publicación de la información de la SDA, emitiendo las comunicaciones 2021IE35327 y 2021IE22551 con las observaciones para ser atendidas por los productores de la información. Así mismo, se remitieron  a las dependencias responsables las observaciones realizadas por la Procuraduría Delegada para la Defensa del Patrimonio Público, la Transparencia y la Integridad sobre el reporte de auditoria Indice de Transparencia y Acceso a la información ITA, en cada uno de sus componentes. De igual forma, se socializó la Directiva No 003 del 2021 proferida por el Secretario Jurídico Distrital a través de la cual se establecen los lineamientos para implementar los artículos 14, 16 y 17 del Decreto Distrital No 189 de 2020 “por el cual se expiden lineamientos generales sobre transparencia, integridad y medidas anticorrupción en las entidades y organismos del orden distrital y se dictan otras disposiciones" para dar cumplimiento a los lineamientos establecidos con el fin de que la SDA tome las medidas pertinentes para su implementación y en especial lo relacionado con los temas de transparencia en la contratación estatal.</t>
  </si>
  <si>
    <t>https://drive.google.com/drive/folders/1u7nAl_T9YmyuzXP4x4HjbZLbE8_K9ip-</t>
  </si>
  <si>
    <t>https://drive.google.com/drive/folders/1u7nAl_T9YmyuzXP4x4HjbZLbE8_K9ip-?usp=sharing</t>
  </si>
  <si>
    <r>
      <rPr>
        <sz val="11"/>
        <rFont val="Calibri"/>
        <family val="2"/>
        <scheme val="minor"/>
      </rPr>
      <t>Autodiagnóstico</t>
    </r>
    <r>
      <rPr>
        <u/>
        <sz val="11"/>
        <color theme="10"/>
        <rFont val="Calibri"/>
        <family val="2"/>
        <scheme val="minor"/>
      </rPr>
      <t xml:space="preserve">
https://docs.google.com/spreadsheets/d/1i0qUNaFF5pRhXOysdvWcHLl-vOTcqUCkOxOzOUFozoo/edit#gid=0</t>
    </r>
  </si>
  <si>
    <t>https://drive.google.com/drive/folders/1lyb_DVPvw6-EZdMOj7kLW3aOf_dPaKkY</t>
  </si>
  <si>
    <t>Solicitud 2021IE66067
Respuesta 2021IE68955
Para dar cumplimiento y avance a la aplicación de los lineamientos contenidos en la Resolución MINTIC No. 1519 de 2020, se realizó un diagnóstico de los ítems requeridos frente a los implementados en el portal web de la SDA, con el fin de tener el estado de cada uno de estos lineamientos con las que debe cumplir e identificar lo que se encuentra ejecutado, lo que está por ejecutar y los responsables de cada uno.</t>
  </si>
  <si>
    <t xml:space="preserve">Para la divulgacion del botón de transparencia se proyectaron tres (3) flash informativos correspondientes  a la Ley 1712 de 2014, mediante los cuales se informó a funcionarios y contratistas de la SDA los siguientes aspectos: (I) Que toda información publicada por la SDA debe ser gestionada de manera oportuna, objetiva, veras y disponible para todos los interesados en ella, lo anterior en cumplimiento de la Ley 1712 de 2014.(II)  Se informo a su vez la información minima obligatoria a publicar respecto de la contración pública adelantada por la SDA (articulo 9 de la Ley 1712 de 2014).  (III) Se indicaron los principios para la interpretacion y apliacion de la ley de transparencia.
Así mismo, la Subsecretaria General y de Control Disciplinario realizó la capacitación sobre la Ley 1712 de 2014 - Transparencia y del derecho de acceso a la información pública, con el apoyo de la Veeduría Distrital el día 06 de abril  de 2021 en el horario de 9:00 am a 10:00 am, con el fin de que la SDA continue avanzando en el cumplimiento de las normas que rigen dicha materia. 
</t>
  </si>
  <si>
    <t>Se realizó inducciónel 26 de marzo</t>
  </si>
  <si>
    <t>Solicitud 2021IE66052
Respuesta 2021IE68398
En lo corrido del I trimestre de 2021 se adelantaron dos (2) capacitaciones de inducción y reinducción que tienen como objetivo facilitar y fortalecer la integración del Servidor a la Cultura Organizacional, de igual manera se adelantaron capacitaciones de Gestión Documental en las diferentes dependencias de la entidad. 
Se recomienda realizar la evaluación de interiorización de la cartilla en los próximos meses, de otros temas, dado que se aplicó evaluación a los conocimientos de Seguridad y Salud en el trabajo.</t>
  </si>
  <si>
    <t>Programado para el segundo cuatrimestre</t>
  </si>
  <si>
    <t>Programado para el tercer cuatrimestre</t>
  </si>
  <si>
    <t>Programado para el segundo y tercer cuatrimestre</t>
  </si>
  <si>
    <t>Programado para el  tercer cuatrimestre</t>
  </si>
  <si>
    <t>https://drive.google.com/drive/folders/1fDxOB-zj6HaagUdrd-R9W1N-Ppd7a3n7?usp=sharing</t>
  </si>
  <si>
    <t>https://drive.google.com/drive/folders/1G3I3_q-x245inrQK8fOaqUs-e5AzxS-m</t>
  </si>
  <si>
    <t>Programado para el tercer cuatrimestre.
No obstante, con memorando 2021IE36728 se solicitó a las dependencias remitir el registro de activos de información, indice de información clasificada y reservas, se adjuntaron las respuestas de las dependencias que ya lo enviaron.</t>
  </si>
  <si>
    <t>Programado para el tercer cuatrimestre.
No obstante, con memorando 2021IE36728 la Dirección de Gestión Corporativa solicitó a las dependencias remitir el registro de activos de información, indice de información clasificada y reservas.</t>
  </si>
  <si>
    <r>
      <rPr>
        <sz val="11"/>
        <rFont val="Calibri"/>
        <family val="2"/>
        <scheme val="minor"/>
      </rPr>
      <t>2021IE36728</t>
    </r>
    <r>
      <rPr>
        <u/>
        <sz val="11"/>
        <color theme="10"/>
        <rFont val="Calibri"/>
        <family val="2"/>
        <scheme val="minor"/>
      </rPr>
      <t xml:space="preserve">
https://drive.google.com/drive/folders/1G3I3_q-x245inrQK8fOaqUs-e5AzxS-m</t>
    </r>
  </si>
  <si>
    <t xml:space="preserve">Solicitud 2021IE66031
Respuesta 2021IE69725
Se incluyó una clausula en 5 contratos de prestación de servicios realizados a los apoderados judiciales, en la cual se debe manifestar al supervisor del contrato cualquier conflicto de intereses, existente o sobreviniente, en el que se encuentre incurso en relación con los procesos judiciales y extrajudiciales de toda índole, asignados a su cargo. Así mismo, en los informes mensuales presentados por los apoderados judiciales, deben reportar por escrito el cumplimiento de esta obligación sobre manifestación de cualquier conflicto de intereses, la cual fue verificada por la Coordinadora y por el supervisor del contrato, quedando como evidencia en caso de faltar a la verdad, como soporte para impulsar actuaciones disciplinarias y sanciones por incumplimiento del contrato. </t>
  </si>
  <si>
    <t xml:space="preserve">Solicitud 2021IE66019
Respuesta 5067142
Se implementó una estrategia de divulgación del botón de transparencia y acceso a la información pública dirigida a la entidad, mediante 4 actividades de comunicación desarrolladas en este primer trimestre 2021:  tres (3) flash informativos correspondientes  a la Ley 1712 de 2014 y una (1) capacitación dada por la Veeduria Distrital sobre la Ley de transparencia y acceso a la información pública.
Se recomienda para los proximos periodos desarrollar una estrategia para los usuarios externos o para la ciudadania. </t>
  </si>
  <si>
    <t xml:space="preserve">2021IE68955
Unidad Compartida OAC https://drive.google.com/drive/u/2/folders/1AyS5DYikp35UqYah5NPia76DbJZmf2mk  </t>
  </si>
  <si>
    <t>Solicitud 2021IE66052
Respuesta 5067185 
El grupo de gestores de integridad diseñó y formuló el plan de gestión de integridad de la SDA para la vigencia 2021, enmarcado en el Programa de Gestión de Integridad de la SDA, donde el desarrollo del contenido de sus ejes y componentes se armonizaron con la formulación del Plan de Acción de la vigencia 2021; de este modo se formuló dicho plan enmarcado en el proyecto de inversión 7699, con un presupuesto inicial asignado de 20 millones y un total de 11 actividades comprendidas en cada uno de los ejes o componentes: Comunicación, afianzamiento de valores y principios de Integridad institucionales, Articulación Institucional e Interinstitucional, Fortalecimiento de la gestión de Integridad en la entidad, teniendo en cuenta la Guía para la Implementación del Código de Integridad del DC y el Decreto 118 de 2018. 
Este plan fue aprobado en la sesión No. 1 del Comité institucional de Gestión y Desempeño de la SDA, en el marco de la aprobación del Plan de acción integrado Institucional y los planes que lo integran.</t>
  </si>
  <si>
    <t>1. El 19 de enero de 2021, se presenta la formulación del PAAC y Plan de Acción de la vigencia 2021, ante  Comité Institucional de Gestión y Desempeño.
2. En la primera  sesión del Comité, realizada el día 29 enero del 2021,  se discutió y aprobó el Plan de Gestión de Integridad y el Componente 6 del PAAC</t>
  </si>
  <si>
    <t>Un Plan de gestión de integridad formulado y aprobado para la vigencia 2021
100%</t>
  </si>
  <si>
    <t>Se elabora el reporte correspondiente al primer cuatrimestre de la vigencia 2021 del plan de integridad y del PAAC.</t>
  </si>
  <si>
    <t>1-Se viene dando continuidad a la campaña distrital VALORES DE LA CASA.
2-Se entregó material divulgativo de los valores institucionales (502 tapabocas y 359 cordones para carnet)  100% para funcionarios y el restante para distribuirlo a los contratistas. Además,  70 agendas institucionales como reconocimiento a la participación destacada de servidores en actividades de la gesión de integridad. Material adquirido con presupuesto 2020.
3- El 25 de febrero  de 2021, se desarrolló una charla al grupo PIRE de la Dirección de Gestión Ambiental sobre valores y convivencia en coordinación Comité de Convivencia Laboral y  grupo de gestores de integridad en donde se hizo hincapié en la necesidad de vivir nuestros valores institucionales en el día a día de nuestras actividades.
4-Realización de charlas, entrega de material divulgativo.
5-El 19 de enero de 2021, fue socializado por el grupo de Gestores de Integridad de la SDA, el Informe de Gestión  y Resultados de Integridad de la vigencia 2020; de igual manera, se presenta la formulación del PAAC y Plan de Acción de la vigencia 2021, ante  Comité Institucional de Gestión y Desempeño. 
 6-En la primera  sesión del Comité, realizada el día 29 enero del 2021,  se discutió y aprobó el Plan de Gestión de Integridad y el PACC en el componente 6- Gestión de Integridad.
7-Se dio continuidad al proceso de Senda de Integridad, iniciativa distrital, reportando información solicitada en el desarrollo del mismo: Información de Grupos de Valor, Lista de voluntarios Ambientales de la Secretaría Distrital de Ambiente (22 y 24 de febrero 2021, respectivamente. Modificado 21 de abril de 2021).
El presupuesto asignado para la gestión de integridad, fue modificado, reduciendose a $15.000.000 para la presente vigencia. Este presupuesto se ha incluido en la contratación de Operador Logístico de la SDA y está registrado en SIPSE.</t>
  </si>
  <si>
    <t>Se elaboró  el Informe de Gestión  y Resultados de Integridad de la vigencia 2020 y el 19 de enero de 2021, fue socializado por el grupo de Gestores de Integridad de la SDA, ante  Comité Institucional de Gestión y Desempeño. Documento que fue publicado en la página web de la entidad. 
El informe de la gestión año 2021  esta programado para el  tercer cuatrimestre</t>
  </si>
  <si>
    <t xml:space="preserve">Correo electrónico dirigido al Comité, Página web de la entidad.
 En el siguiente link:
https://drive.google.com/drive/folders/1j8c__Nd_Ie4kztkdAI9jp_bGx3Ya1dCK?usp=sharing
</t>
  </si>
  <si>
    <t>Un (1) informe de resultados de la gestión de Integridad del 2020 elaborado, presentado y publicado</t>
  </si>
  <si>
    <t xml:space="preserve">Diseño Institucional, Planillas de registro de la Oficina de Comunicaciones, Presentación Power point; Correos Electrónicos,  Link. Grupos de valor entidades - Senda de Integridad.
Documento preparatorio programación, </t>
  </si>
  <si>
    <t>1. En el siguiente link:
https://drive.google.com/drive/folders/1j8c__Nd_Ie4kztkdAI9jp_bGx3Ya1dCK?usp=sharing
2.En la Secretaría Técnica del Comité reposa la respectiva Acta.</t>
  </si>
  <si>
    <t>https://drive.google.com/drive/folders/1j8c__Nd_Ie4kztkdAI9jp_bGx3Ya1dCK?usp=sharing</t>
  </si>
  <si>
    <t>El equipo de gestores elaboró el informe de resultados de la gestión de Integridad de la vigencia 2020, el cual fue socializado a los integrantes del Comité Institucional de Gestión y Desempeño mediante correo electrónico del  18 de enero de 2021.
No obstante, la actividad de elaborar el informe de resultados de la vigencia 2021 esta programado realizarse en el ultimo cuatrimestre, una vez se haya ejecutado el plan de integridad de la vigencia 2021.
Programado para el  tercer cuatrimestre</t>
  </si>
  <si>
    <t>Plan de Integridad elaborado y adoptado en https://drive.google.com/file/d/1kI4lryfXCQJI9GnDDrocAWm_MGXqwp-5/view?usp=sharing
Acta de aprobación en https://drive.google.com/file/d/1rdiTs0_wzJRwPXVkx-Ii9-MdwGDP5J5z/view?usp=sharing
Publicación del plan de integridad en http://ambientebogota.gov.co/web/transparencia/plan-anticorrupcion-y-de-atencion-al-ciudadano/-/document_library_display/yTv5/view/10867439</t>
  </si>
  <si>
    <t xml:space="preserve">Solicitud 2021IE66052
Respuesta 5067185
Se inició ejecución del plan de gestión de integridad de la SDA para la vigencia 2021, en cuanto al eje/componente de COMUNICACIÓN se realizó socialización e interiorización de los valores de la casa mediante charlas y la entrega de material divulgativo de los valores institucionales (502 tapabocas, 359 cordones para carnet) los cuales vienen siendo entregados por la Oficina Asesora de comunicaciones a los funcionarios y contratistas de la SDA.
En cuanto al eje/componente AFIANZAMIENTO DE VALORES Y PRINCIPIOS DE INTEGRIDAD se realizó una charla de valores y convivencia realizada al grupo de atención de emergencias (antes PIRE) de la Dirección de Gestión Ambiental en coordinación Comité de Convivencia Laboral y  grupo de gestores de integridad en donde se hizo hincapié en la necesidad de vivir nuestros valores institucionales en el día a día de nuestras actividades, se adjuntó programación y presentación.
En cuanto al eje/componente ARTICULACIÓN INSTITUCIONAL E INTERINSTITUCIONAL se remitió información requerida frente Grupos de valor y lista de voluntarios ambientales de la SDA en la iniciativa distrital de Senda de Integridad. Respecto a la articulación con el  MIPG – FURAG, se presentó el reporte del FURAG de la vigencia 2020 en lo conserniente a la politica de Integridad, así como el reporte para secretaria general del cierre de brechas de la Política de Integridad FURAG. </t>
  </si>
  <si>
    <t>Solicitud 2021IE66052
Respuesta 5067185
Se realizó primer seguimiento cuatrimestal del plan de gestión de integridad de la SDA para la vigencia 2021.</t>
  </si>
  <si>
    <t>https://drive.google.com/drive/folders/1wIV9Ze4w5LAN2BNC0c_CCfa8mKbm7x23?usp=sharing</t>
  </si>
  <si>
    <t>Ofcio de envío a DPSIA y a la Oficina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</si>
</sst>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9"/>
      <color theme="1"/>
      <name val="Arial"/>
      <family val="2"/>
    </font>
    <font>
      <sz val="9"/>
      <color theme="1"/>
      <name val="Arial"/>
      <family val="2"/>
    </font>
    <font>
      <sz val="7"/>
      <color theme="1"/>
      <name val="Arial"/>
      <family val="2"/>
    </font>
    <font>
      <sz val="8"/>
      <color theme="1"/>
      <name val="Arial"/>
      <family val="2"/>
    </font>
    <font>
      <sz val="10"/>
      <color theme="1"/>
      <name val="Arial"/>
      <family val="2"/>
    </font>
    <font>
      <sz val="9"/>
      <color rgb="FF000000"/>
      <name val="Arial"/>
      <family val="2"/>
    </font>
    <font>
      <b/>
      <sz val="10"/>
      <color theme="1"/>
      <name val="Arial"/>
      <family val="2"/>
    </font>
    <font>
      <sz val="8"/>
      <name val="Calibri"/>
      <family val="2"/>
      <scheme val="minor"/>
    </font>
    <font>
      <sz val="11"/>
      <color theme="1"/>
      <name val="Arial"/>
      <family val="2"/>
    </font>
    <font>
      <sz val="9"/>
      <name val="Arial"/>
      <family val="2"/>
    </font>
    <font>
      <sz val="8"/>
      <name val="Arial"/>
      <family val="2"/>
    </font>
    <font>
      <b/>
      <sz val="11"/>
      <color theme="1"/>
      <name val="Arial"/>
      <family val="2"/>
    </font>
    <font>
      <b/>
      <sz val="14"/>
      <color theme="1"/>
      <name val="Arial"/>
      <family val="2"/>
    </font>
    <font>
      <b/>
      <i/>
      <sz val="11"/>
      <color theme="1"/>
      <name val="Arial"/>
      <family val="2"/>
    </font>
    <font>
      <sz val="11"/>
      <color rgb="FFFF0000"/>
      <name val="Arial"/>
      <family val="2"/>
    </font>
    <font>
      <sz val="11"/>
      <name val="Arial"/>
      <family val="2"/>
    </font>
    <font>
      <sz val="9"/>
      <color indexed="81"/>
      <name val="Tahoma"/>
      <family val="2"/>
    </font>
    <font>
      <b/>
      <sz val="9"/>
      <color indexed="81"/>
      <name val="Tahoma"/>
      <family val="2"/>
    </font>
    <font>
      <sz val="10"/>
      <name val="Calibri"/>
      <family val="2"/>
      <scheme val="minor"/>
    </font>
    <font>
      <sz val="10"/>
      <name val="Arial"/>
      <family val="2"/>
    </font>
    <font>
      <u/>
      <sz val="11"/>
      <color theme="10"/>
      <name val="Calibri"/>
      <family val="2"/>
      <scheme val="minor"/>
    </font>
    <font>
      <sz val="11"/>
      <color theme="1"/>
      <name val="Calibri"/>
      <family val="2"/>
      <scheme val="minor"/>
    </font>
    <font>
      <sz val="11"/>
      <name val="Calibri"/>
      <family val="2"/>
      <scheme val="minor"/>
    </font>
    <font>
      <i/>
      <sz val="11"/>
      <color theme="1"/>
      <name val="Arial"/>
      <family val="2"/>
    </font>
    <font>
      <u/>
      <sz val="11"/>
      <color theme="8" tint="-0.249977111117893"/>
      <name val="Arial"/>
      <family val="2"/>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theme="0" tint="-0.499984740745262"/>
        <bgColor indexed="64"/>
      </patternFill>
    </fill>
    <fill>
      <patternFill patternType="solid">
        <fgColor theme="7" tint="0.79998168889431442"/>
        <bgColor indexed="64"/>
      </patternFill>
    </fill>
  </fills>
  <borders count="33">
    <border>
      <left/>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000000"/>
      </left>
      <right/>
      <top/>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style="medium">
        <color rgb="FF00000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rgb="FF000000"/>
      </left>
      <right style="medium">
        <color rgb="FF000000"/>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0" fontId="20" fillId="0" borderId="0"/>
    <xf numFmtId="0" fontId="20" fillId="0" borderId="0"/>
    <xf numFmtId="0" fontId="21" fillId="0" borderId="0" applyNumberFormat="0" applyFill="0" applyBorder="0" applyAlignment="0" applyProtection="0"/>
    <xf numFmtId="9" fontId="22" fillId="0" borderId="0" applyFont="0" applyFill="0" applyBorder="0" applyAlignment="0" applyProtection="0"/>
  </cellStyleXfs>
  <cellXfs count="149">
    <xf numFmtId="0" fontId="0" fillId="0" borderId="0" xfId="0"/>
    <xf numFmtId="0" fontId="1" fillId="0" borderId="2" xfId="0" applyFont="1" applyBorder="1" applyAlignment="1">
      <alignmen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9" fillId="0" borderId="0" xfId="0" applyFont="1"/>
    <xf numFmtId="0" fontId="9" fillId="0" borderId="0" xfId="0" applyFont="1" applyFill="1"/>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justify" vertical="center" wrapText="1"/>
    </xf>
    <xf numFmtId="0" fontId="10" fillId="0" borderId="2" xfId="0" applyFont="1" applyBorder="1" applyAlignment="1">
      <alignment horizontal="center" vertical="center" wrapText="1"/>
    </xf>
    <xf numFmtId="0" fontId="9" fillId="0" borderId="0" xfId="0" applyFont="1" applyAlignment="1">
      <alignment horizontal="left"/>
    </xf>
    <xf numFmtId="0" fontId="10" fillId="0" borderId="2" xfId="0" applyFont="1" applyBorder="1" applyAlignment="1">
      <alignment horizontal="left" vertical="center" wrapText="1"/>
    </xf>
    <xf numFmtId="0" fontId="10" fillId="0" borderId="2" xfId="0" applyFont="1" applyBorder="1" applyAlignment="1">
      <alignment horizontal="justify" vertical="center" wrapText="1"/>
    </xf>
    <xf numFmtId="0" fontId="1" fillId="0" borderId="2" xfId="0" applyFont="1" applyFill="1" applyBorder="1" applyAlignment="1">
      <alignment vertical="center" wrapText="1"/>
    </xf>
    <xf numFmtId="0" fontId="9" fillId="0" borderId="0" xfId="0" applyFont="1" applyAlignment="1">
      <alignment horizontal="justify" vertical="center"/>
    </xf>
    <xf numFmtId="0" fontId="2" fillId="0" borderId="0" xfId="0" applyFont="1" applyAlignment="1">
      <alignment horizontal="justify" vertical="center" wrapText="1"/>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Alignment="1">
      <alignment horizontal="justify" vertical="center"/>
    </xf>
    <xf numFmtId="0" fontId="2" fillId="0" borderId="0" xfId="0" applyFont="1" applyAlignment="1">
      <alignment horizontal="center"/>
    </xf>
    <xf numFmtId="0" fontId="2"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9" fillId="0" borderId="2" xfId="0" applyFont="1" applyBorder="1" applyAlignment="1">
      <alignment horizontal="center" vertical="center"/>
    </xf>
    <xf numFmtId="0" fontId="12" fillId="0" borderId="2" xfId="0" applyFont="1" applyBorder="1" applyAlignment="1">
      <alignment horizontal="left"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justify"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0" fontId="1" fillId="0" borderId="4" xfId="0" applyFont="1" applyFill="1" applyBorder="1" applyAlignment="1">
      <alignment vertical="center" wrapText="1"/>
    </xf>
    <xf numFmtId="0" fontId="2" fillId="0" borderId="4"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14"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xf>
    <xf numFmtId="0" fontId="9" fillId="0" borderId="0" xfId="0" applyFont="1" applyFill="1" applyAlignment="1">
      <alignment horizontal="center" vertical="center"/>
    </xf>
    <xf numFmtId="0" fontId="19" fillId="0"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9" fillId="0" borderId="2" xfId="0" applyFont="1" applyFill="1" applyBorder="1"/>
    <xf numFmtId="0" fontId="4" fillId="0" borderId="20" xfId="0" applyFont="1" applyFill="1" applyBorder="1" applyAlignment="1">
      <alignment horizontal="center" vertical="center" wrapText="1"/>
    </xf>
    <xf numFmtId="0" fontId="11" fillId="0" borderId="20" xfId="0" applyFont="1" applyBorder="1" applyAlignment="1">
      <alignment horizontal="center" vertical="center" wrapText="1"/>
    </xf>
    <xf numFmtId="0" fontId="2" fillId="0" borderId="2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9" fillId="0" borderId="24" xfId="0" applyFont="1" applyBorder="1" applyAlignment="1">
      <alignment vertical="top" wrapText="1"/>
    </xf>
    <xf numFmtId="0" fontId="9" fillId="0" borderId="2" xfId="0" applyFont="1" applyBorder="1" applyAlignment="1">
      <alignment vertical="center" wrapText="1"/>
    </xf>
    <xf numFmtId="9" fontId="9" fillId="0" borderId="2" xfId="4" applyFont="1" applyBorder="1" applyAlignment="1">
      <alignment horizontal="center" vertical="center"/>
    </xf>
    <xf numFmtId="0" fontId="9" fillId="0" borderId="2" xfId="0" applyFont="1" applyBorder="1"/>
    <xf numFmtId="0" fontId="9" fillId="0" borderId="29" xfId="0" applyFont="1" applyBorder="1"/>
    <xf numFmtId="9" fontId="9" fillId="0" borderId="2" xfId="0" applyNumberFormat="1" applyFont="1" applyBorder="1" applyAlignment="1">
      <alignment horizontal="center" vertical="center"/>
    </xf>
    <xf numFmtId="0" fontId="16" fillId="0" borderId="24" xfId="0" applyFont="1" applyBorder="1" applyAlignment="1">
      <alignment horizontal="left" vertical="center" wrapText="1"/>
    </xf>
    <xf numFmtId="0" fontId="16" fillId="0" borderId="2" xfId="0" applyFont="1" applyBorder="1" applyAlignment="1">
      <alignment horizontal="left" vertical="center" wrapText="1"/>
    </xf>
    <xf numFmtId="0" fontId="16" fillId="0" borderId="2" xfId="0" applyFont="1" applyBorder="1" applyAlignment="1">
      <alignment horizontal="center" vertical="center" wrapText="1"/>
    </xf>
    <xf numFmtId="0" fontId="9" fillId="0" borderId="24" xfId="0" applyFont="1" applyFill="1" applyBorder="1" applyAlignment="1">
      <alignment wrapText="1"/>
    </xf>
    <xf numFmtId="0" fontId="9" fillId="0" borderId="24" xfId="0" applyFont="1" applyBorder="1" applyAlignment="1">
      <alignment wrapText="1"/>
    </xf>
    <xf numFmtId="0" fontId="9" fillId="0" borderId="24" xfId="0" applyFont="1" applyBorder="1" applyAlignment="1">
      <alignment vertical="center" wrapText="1"/>
    </xf>
    <xf numFmtId="9" fontId="9" fillId="0" borderId="2" xfId="0" applyNumberFormat="1" applyFont="1" applyFill="1" applyBorder="1" applyAlignment="1">
      <alignment horizontal="center" vertical="center"/>
    </xf>
    <xf numFmtId="0" fontId="9" fillId="0" borderId="2" xfId="0" applyFont="1" applyBorder="1" applyAlignment="1">
      <alignment wrapText="1"/>
    </xf>
    <xf numFmtId="0" fontId="9" fillId="0" borderId="2" xfId="0" applyFont="1" applyBorder="1" applyAlignment="1">
      <alignment horizontal="center" vertical="center" wrapText="1"/>
    </xf>
    <xf numFmtId="0" fontId="21" fillId="0" borderId="2" xfId="3" applyBorder="1" applyAlignment="1">
      <alignment wrapText="1"/>
    </xf>
    <xf numFmtId="0" fontId="21" fillId="0" borderId="2" xfId="3" applyBorder="1" applyAlignment="1">
      <alignment vertical="center" wrapText="1"/>
    </xf>
    <xf numFmtId="9" fontId="9" fillId="0" borderId="2" xfId="4"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6" xfId="0" applyFont="1" applyBorder="1" applyAlignment="1">
      <alignment vertical="center" wrapText="1"/>
    </xf>
    <xf numFmtId="0" fontId="7" fillId="2" borderId="2" xfId="0" applyFont="1" applyFill="1" applyBorder="1" applyAlignment="1">
      <alignment horizontal="center" vertical="center" wrapText="1"/>
    </xf>
    <xf numFmtId="9" fontId="9" fillId="0" borderId="2" xfId="0" applyNumberFormat="1" applyFont="1" applyBorder="1" applyAlignment="1">
      <alignment horizontal="center" vertical="center" wrapText="1"/>
    </xf>
    <xf numFmtId="0" fontId="21" fillId="0" borderId="2" xfId="3" applyBorder="1" applyAlignment="1">
      <alignment horizontal="left" vertical="center" wrapText="1"/>
    </xf>
    <xf numFmtId="0" fontId="21" fillId="0" borderId="2" xfId="3" applyBorder="1" applyAlignment="1">
      <alignment horizontal="justify" vertical="top" wrapText="1"/>
    </xf>
    <xf numFmtId="0" fontId="21" fillId="0" borderId="2" xfId="3" applyFill="1" applyBorder="1" applyAlignment="1">
      <alignment wrapText="1"/>
    </xf>
    <xf numFmtId="0" fontId="21" fillId="0" borderId="2" xfId="3" applyFont="1" applyBorder="1" applyAlignment="1">
      <alignment wrapText="1"/>
    </xf>
    <xf numFmtId="0" fontId="21" fillId="0" borderId="2" xfId="3" applyBorder="1" applyAlignment="1">
      <alignment horizontal="center" vertical="center" wrapText="1"/>
    </xf>
    <xf numFmtId="0" fontId="21" fillId="0" borderId="2" xfId="3" applyFont="1" applyBorder="1" applyAlignment="1">
      <alignment vertical="center" wrapText="1"/>
    </xf>
    <xf numFmtId="0" fontId="7" fillId="2" borderId="24" xfId="0" applyFont="1" applyFill="1" applyBorder="1" applyAlignment="1">
      <alignment horizontal="center" vertical="center" wrapText="1"/>
    </xf>
    <xf numFmtId="0" fontId="9" fillId="0" borderId="24" xfId="0" applyFont="1" applyBorder="1" applyAlignment="1">
      <alignment horizontal="justify" vertical="top" wrapText="1"/>
    </xf>
    <xf numFmtId="0" fontId="7" fillId="2" borderId="20" xfId="0" applyFont="1" applyFill="1" applyBorder="1" applyAlignment="1">
      <alignment horizontal="center" vertical="center" wrapText="1"/>
    </xf>
    <xf numFmtId="0" fontId="9" fillId="0" borderId="20" xfId="0" applyFont="1" applyBorder="1"/>
    <xf numFmtId="0" fontId="9" fillId="0" borderId="20" xfId="0" applyFont="1" applyBorder="1" applyAlignment="1">
      <alignment horizontal="justify" vertical="top" wrapText="1"/>
    </xf>
    <xf numFmtId="0" fontId="21" fillId="0" borderId="20" xfId="3" applyBorder="1" applyAlignment="1">
      <alignment horizontal="left" vertical="center" wrapText="1"/>
    </xf>
    <xf numFmtId="0" fontId="21" fillId="0" borderId="20" xfId="3" applyBorder="1" applyAlignment="1">
      <alignment horizontal="justify" vertical="top" wrapText="1"/>
    </xf>
    <xf numFmtId="0" fontId="9" fillId="0" borderId="20" xfId="0" applyFont="1" applyBorder="1" applyAlignment="1">
      <alignment wrapText="1"/>
    </xf>
    <xf numFmtId="0" fontId="21" fillId="0" borderId="20" xfId="3" applyFill="1" applyBorder="1" applyAlignment="1">
      <alignment wrapText="1"/>
    </xf>
    <xf numFmtId="0" fontId="9" fillId="0" borderId="20" xfId="0" applyFont="1" applyFill="1" applyBorder="1"/>
    <xf numFmtId="0" fontId="9" fillId="0" borderId="20" xfId="0" applyFont="1" applyBorder="1" applyAlignment="1">
      <alignment vertical="center" wrapText="1"/>
    </xf>
    <xf numFmtId="0" fontId="21" fillId="0" borderId="20" xfId="3" applyBorder="1" applyAlignment="1">
      <alignment wrapText="1"/>
    </xf>
    <xf numFmtId="0" fontId="16" fillId="0" borderId="20" xfId="0" applyFont="1" applyBorder="1" applyAlignment="1">
      <alignment horizontal="center" vertical="center" wrapText="1"/>
    </xf>
    <xf numFmtId="0" fontId="9" fillId="0" borderId="20" xfId="0" applyFont="1" applyBorder="1" applyAlignment="1">
      <alignment horizontal="center" vertical="center"/>
    </xf>
    <xf numFmtId="0" fontId="21" fillId="0" borderId="20" xfId="3" applyBorder="1" applyAlignment="1">
      <alignment vertical="center" wrapText="1"/>
    </xf>
    <xf numFmtId="0" fontId="21" fillId="0" borderId="20" xfId="3" applyFont="1" applyBorder="1" applyAlignment="1">
      <alignment wrapText="1"/>
    </xf>
    <xf numFmtId="0" fontId="21" fillId="0" borderId="20" xfId="3" applyBorder="1" applyAlignment="1">
      <alignment horizontal="center" vertical="center" wrapText="1"/>
    </xf>
    <xf numFmtId="0" fontId="21" fillId="0" borderId="20" xfId="3" applyFont="1" applyBorder="1" applyAlignment="1">
      <alignment vertical="center" wrapText="1"/>
    </xf>
    <xf numFmtId="0" fontId="9" fillId="0" borderId="32" xfId="0" applyFont="1" applyBorder="1"/>
    <xf numFmtId="0" fontId="7" fillId="3" borderId="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9" fillId="6" borderId="25" xfId="0" applyFont="1" applyFill="1" applyBorder="1"/>
    <xf numFmtId="9" fontId="9" fillId="2" borderId="25" xfId="0" applyNumberFormat="1" applyFont="1" applyFill="1" applyBorder="1" applyAlignment="1">
      <alignment horizontal="center" vertical="center"/>
    </xf>
    <xf numFmtId="0" fontId="9" fillId="4" borderId="25" xfId="0" applyFont="1" applyFill="1" applyBorder="1" applyAlignment="1">
      <alignment horizontal="center" vertical="center"/>
    </xf>
    <xf numFmtId="0" fontId="2" fillId="0" borderId="24" xfId="0" applyFont="1" applyFill="1" applyBorder="1" applyAlignment="1">
      <alignment horizontal="left" vertical="center" wrapText="1"/>
    </xf>
    <xf numFmtId="0" fontId="9" fillId="5" borderId="25" xfId="0" applyFont="1" applyFill="1" applyBorder="1" applyAlignment="1">
      <alignment horizontal="center" vertical="center" wrapText="1"/>
    </xf>
    <xf numFmtId="0" fontId="9" fillId="0" borderId="24" xfId="0" applyFont="1" applyBorder="1" applyAlignment="1">
      <alignment horizontal="left" vertical="top" wrapText="1"/>
    </xf>
    <xf numFmtId="0" fontId="9" fillId="4" borderId="25" xfId="0" applyFont="1" applyFill="1" applyBorder="1" applyAlignment="1">
      <alignment horizontal="center" vertical="center" wrapText="1"/>
    </xf>
    <xf numFmtId="0" fontId="9" fillId="0" borderId="24" xfId="0" applyFont="1" applyBorder="1" applyAlignment="1">
      <alignment horizontal="left" vertical="center" wrapText="1"/>
    </xf>
    <xf numFmtId="0" fontId="9" fillId="6" borderId="27" xfId="0" applyFont="1" applyFill="1" applyBorder="1"/>
    <xf numFmtId="0" fontId="9" fillId="0" borderId="2" xfId="0" applyFont="1" applyBorder="1" applyAlignment="1">
      <alignment horizontal="center" vertical="center" wrapText="1"/>
    </xf>
    <xf numFmtId="0" fontId="9" fillId="0" borderId="0" xfId="0" applyFont="1" applyAlignment="1">
      <alignment horizontal="center"/>
    </xf>
    <xf numFmtId="0" fontId="13" fillId="0" borderId="0" xfId="0" applyFont="1" applyAlignment="1">
      <alignment horizontal="center" vertical="center" wrapText="1"/>
    </xf>
    <xf numFmtId="0" fontId="2"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16" xfId="0" applyFont="1" applyBorder="1" applyAlignment="1">
      <alignment horizontal="justify" vertical="center" wrapText="1"/>
    </xf>
    <xf numFmtId="0" fontId="14" fillId="0" borderId="17" xfId="0" applyFont="1" applyBorder="1" applyAlignment="1">
      <alignment horizontal="justify" vertical="center" wrapText="1"/>
    </xf>
    <xf numFmtId="0" fontId="14" fillId="0" borderId="18" xfId="0" applyFont="1" applyBorder="1" applyAlignment="1">
      <alignment horizontal="justify" vertical="center" wrapText="1"/>
    </xf>
    <xf numFmtId="0" fontId="9" fillId="0" borderId="0" xfId="0" applyFont="1" applyAlignment="1">
      <alignment horizontal="justify" vertical="top"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21"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9"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7" fillId="2" borderId="2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0" borderId="19" xfId="0" applyFont="1" applyBorder="1" applyAlignment="1">
      <alignment horizontal="center" vertical="center" wrapText="1"/>
    </xf>
    <xf numFmtId="0" fontId="21" fillId="7" borderId="25" xfId="3" applyFont="1" applyFill="1" applyBorder="1" applyAlignment="1">
      <alignment vertical="top" wrapText="1"/>
    </xf>
    <xf numFmtId="0" fontId="0" fillId="0" borderId="0" xfId="0" applyAlignment="1">
      <alignment wrapText="1"/>
    </xf>
  </cellXfs>
  <cellStyles count="5">
    <cellStyle name="Hipervínculo" xfId="3" builtinId="8"/>
    <cellStyle name="Normal" xfId="0" builtinId="0"/>
    <cellStyle name="Normal 2 2" xfId="2"/>
    <cellStyle name="Normal 3" xfId="1"/>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784132</xdr:colOff>
      <xdr:row>0</xdr:row>
      <xdr:rowOff>1157568</xdr:rowOff>
    </xdr:to>
    <xdr:pic>
      <xdr:nvPicPr>
        <xdr:cNvPr id="2" name="Imagen 1" descr="http://190.27.245.106:8080/Isolucionsda/MediosSDA/ba5286f21c134f3e8722d11c2b967dea.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03632" cy="11575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aLej40l0TmAoZHpnabOO6V6dAj8FSOLD" TargetMode="External"/><Relationship Id="rId18" Type="http://schemas.openxmlformats.org/officeDocument/2006/relationships/hyperlink" Target="https://drive.google.com/drive/folders/1M5PwvM8vLGPU7-JFU9hLId6IjnuVst-5" TargetMode="External"/><Relationship Id="rId26" Type="http://schemas.openxmlformats.org/officeDocument/2006/relationships/hyperlink" Target="https://drive.google.com/drive/folders/1Qb-ZhHc6QmNfby72-7okfqd8znw72Xxv?usp=sharing" TargetMode="External"/><Relationship Id="rId39" Type="http://schemas.openxmlformats.org/officeDocument/2006/relationships/hyperlink" Target="https://drive.google.com/drive/folders/1fDxOB-zj6HaagUdrd-R9W1N-Ppd7a3n7?usp=sharing" TargetMode="External"/><Relationship Id="rId21" Type="http://schemas.openxmlformats.org/officeDocument/2006/relationships/hyperlink" Target="https://drive.google.com/drive/folders/1WuuTszdYFu96fFdDKJeDKA4My2NaVRkI?usp=sharing" TargetMode="External"/><Relationship Id="rId34" Type="http://schemas.openxmlformats.org/officeDocument/2006/relationships/hyperlink" Target="https://drive.google.com/drive/folders/1lyb_DVPvw6-EZdMOj7kLW3aOf_dPaKkY" TargetMode="External"/><Relationship Id="rId42" Type="http://schemas.openxmlformats.org/officeDocument/2006/relationships/printerSettings" Target="../printerSettings/printerSettings1.bin"/><Relationship Id="rId7" Type="http://schemas.openxmlformats.org/officeDocument/2006/relationships/hyperlink" Target="https://drive.google.com/drive/folders/1JNy8vOpuSM670yDF5c1-dCyWMS6MPBGZ" TargetMode="External"/><Relationship Id="rId2" Type="http://schemas.openxmlformats.org/officeDocument/2006/relationships/hyperlink" Target="https://drive.google.com/drive/folders/1s4PNs4RxnOUwTaglkRXNs60SVRD4YXX7" TargetMode="External"/><Relationship Id="rId16" Type="http://schemas.openxmlformats.org/officeDocument/2006/relationships/hyperlink" Target="https://drive.google.com/drive/u/1/shared-drives)" TargetMode="External"/><Relationship Id="rId29" Type="http://schemas.openxmlformats.org/officeDocument/2006/relationships/hyperlink" Target="https://drive.google.com/drive/folders/1BOW1r8ACzZ3AoL-CZ7PjpRTQChWNJdjq" TargetMode="External"/><Relationship Id="rId1" Type="http://schemas.openxmlformats.org/officeDocument/2006/relationships/hyperlink" Target="https://drive.google.com/drive/folders/1Qb-ZhHc6QmNfby72-7okfqd8znw72Xxv?usp=sharing" TargetMode="External"/><Relationship Id="rId6" Type="http://schemas.openxmlformats.org/officeDocument/2006/relationships/hyperlink" Target="http://www.ambientebogota.gov.co/web/transparencia/plan-anticorrupcion-y-de-atencion-al-ciudadano/-/document_library_display/yTv5/view/10867441" TargetMode="External"/><Relationship Id="rId11" Type="http://schemas.openxmlformats.org/officeDocument/2006/relationships/hyperlink" Target="https://docs.google.com/spreadsheets/d/1DH49K1qz5y9vy3ufTmCk0S0WjUSNi3XN/edit" TargetMode="External"/><Relationship Id="rId24" Type="http://schemas.openxmlformats.org/officeDocument/2006/relationships/hyperlink" Target="https://drive.google.com/drive/folders/1R1YA1qs3DrJ86pA9-93tA-r_JqRiBkh4" TargetMode="External"/><Relationship Id="rId32" Type="http://schemas.openxmlformats.org/officeDocument/2006/relationships/hyperlink" Target="https://docs.google.com/spreadsheets/d/1i0qUNaFF5pRhXOysdvWcHLl-vOTcqUCkOxOzOUFozoo/edit" TargetMode="External"/><Relationship Id="rId37" Type="http://schemas.openxmlformats.org/officeDocument/2006/relationships/hyperlink" Target="https://drive.google.com/drive/folders/1G3I3_q-x245inrQK8fOaqUs-e5AzxS-m" TargetMode="External"/><Relationship Id="rId40" Type="http://schemas.openxmlformats.org/officeDocument/2006/relationships/hyperlink" Target="https://drive.google.com/drive/folders/1j8c__Nd_Ie4kztkdAI9jp_bGx3Ya1dCK?usp=sharing" TargetMode="External"/><Relationship Id="rId45" Type="http://schemas.openxmlformats.org/officeDocument/2006/relationships/comments" Target="../comments1.xml"/><Relationship Id="rId5" Type="http://schemas.openxmlformats.org/officeDocument/2006/relationships/hyperlink" Target="http://www.ambientebogota.gov.co/" TargetMode="External"/><Relationship Id="rId15" Type="http://schemas.openxmlformats.org/officeDocument/2006/relationships/hyperlink" Target="https://drive.google.com/drive/folders/1xd2KxIBo4OfWzqdeuiIyV7H89Yxu1mUS" TargetMode="External"/><Relationship Id="rId23" Type="http://schemas.openxmlformats.org/officeDocument/2006/relationships/hyperlink" Target="https://drive.google.com/drive/folders/1LHA-9UmKYc_UVM-AU0nbyVd5SOt9aqbp" TargetMode="External"/><Relationship Id="rId28" Type="http://schemas.openxmlformats.org/officeDocument/2006/relationships/hyperlink" Target="https://drive.google.com/drive/folders/1BOW1r8ACzZ3AoL-CZ7PjpRTQChWNJdjq" TargetMode="External"/><Relationship Id="rId36" Type="http://schemas.openxmlformats.org/officeDocument/2006/relationships/hyperlink" Target="https://drive.google.com/drive/folders/1fDxOB-zj6HaagUdrd-R9W1N-Ppd7a3n7?usp=sharing" TargetMode="External"/><Relationship Id="rId10" Type="http://schemas.openxmlformats.org/officeDocument/2006/relationships/hyperlink" Target="https://docs.google.com/spreadsheets/d/1DH49K1qz5y9vy3ufTmCk0S0WjUSNi3XN/edit" TargetMode="External"/><Relationship Id="rId19" Type="http://schemas.openxmlformats.org/officeDocument/2006/relationships/hyperlink" Target="https://drive.google.com/drive/folders/1M5PwvM8vLGPU7-JFU9hLId6IjnuVst-5" TargetMode="External"/><Relationship Id="rId31" Type="http://schemas.openxmlformats.org/officeDocument/2006/relationships/hyperlink" Target="https://drive.google.com/drive/folders/1u7nAl_T9YmyuzXP4x4HjbZLbE8_K9ip-?usp=sharing" TargetMode="External"/><Relationship Id="rId44" Type="http://schemas.openxmlformats.org/officeDocument/2006/relationships/vmlDrawing" Target="../drawings/vmlDrawing1.vml"/><Relationship Id="rId4" Type="http://schemas.openxmlformats.org/officeDocument/2006/relationships/hyperlink" Target="https://docs.google.com/spreadsheets/d/1i0qUNaFF5pRhXOysdvWcHLl-vOTcqUCkOxOzOUFozoo/edit" TargetMode="External"/><Relationship Id="rId9" Type="http://schemas.openxmlformats.org/officeDocument/2006/relationships/hyperlink" Target="http://www.ambientebogota.gov.co/web/transparencia/plan-anticorrupcion-y-de-atencion-al-ciudadano/-/document_library_display/yTv5/view/10867441" TargetMode="External"/><Relationship Id="rId14" Type="http://schemas.openxmlformats.org/officeDocument/2006/relationships/hyperlink" Target="https://drive.google.com/drive/folders/1s4PNs4RxnOUwTaglkRXNs60SVRD4YXX7" TargetMode="External"/><Relationship Id="rId22" Type="http://schemas.openxmlformats.org/officeDocument/2006/relationships/hyperlink" Target="https://drive.google.com/drive/folders/1qaIilcdbtAs2-83LjF-yzuF4dqKMq-WL" TargetMode="External"/><Relationship Id="rId27" Type="http://schemas.openxmlformats.org/officeDocument/2006/relationships/hyperlink" Target="https://drive.google.com/drive/folders/1QE_SVkg0B3ZMgjMxkhdkcWP-wT6iovsl" TargetMode="External"/><Relationship Id="rId30" Type="http://schemas.openxmlformats.org/officeDocument/2006/relationships/hyperlink" Target="https://drive.google.com/drive/folders/1u7nAl_T9YmyuzXP4x4HjbZLbE8_K9ip-" TargetMode="External"/><Relationship Id="rId35" Type="http://schemas.openxmlformats.org/officeDocument/2006/relationships/hyperlink" Target="http://ambientebogota.gov.co/web/transparencia/plan-anticorrupcion-y-de-atencion-al-ciudadano/-/document_library_display/yTv5/view/10867439" TargetMode="External"/><Relationship Id="rId43" Type="http://schemas.openxmlformats.org/officeDocument/2006/relationships/drawing" Target="../drawings/drawing1.xml"/><Relationship Id="rId8" Type="http://schemas.openxmlformats.org/officeDocument/2006/relationships/hyperlink" Target="https://docs.google.com/spreadsheets/d/1DH49K1qz5y9vy3ufTmCk0S0WjUSNi3XN/edit" TargetMode="External"/><Relationship Id="rId3" Type="http://schemas.openxmlformats.org/officeDocument/2006/relationships/hyperlink" Target="https://drive.google.com/drive/folders/1xd2KxIBo4OfWzqdeuiIyV7H89Yxu1mUS" TargetMode="External"/><Relationship Id="rId12" Type="http://schemas.openxmlformats.org/officeDocument/2006/relationships/hyperlink" Target="https://drive.google.com/drive/folders/1aLej40l0TmAoZHpnabOO6V6dAj8FSOLD" TargetMode="External"/><Relationship Id="rId17" Type="http://schemas.openxmlformats.org/officeDocument/2006/relationships/hyperlink" Target="https://drive.google.com/drive/folders/1qaIilcdbtAs2-83LjF-yzuF4dqKMq-WL" TargetMode="External"/><Relationship Id="rId25" Type="http://schemas.openxmlformats.org/officeDocument/2006/relationships/hyperlink" Target="https://drive.google.com/drive/folders/1R1YA1qs3DrJ86pA9-93tA-r_JqRiBkh4" TargetMode="External"/><Relationship Id="rId33" Type="http://schemas.openxmlformats.org/officeDocument/2006/relationships/hyperlink" Target="https://drive.google.com/drive/folders/1lyb_DVPvw6-EZdMOj7kLW3aOf_dPaKkY" TargetMode="External"/><Relationship Id="rId38" Type="http://schemas.openxmlformats.org/officeDocument/2006/relationships/hyperlink" Target="https://drive.google.com/drive/folders/1G3I3_q-x245inrQK8fOaqUs-e5AzxS-m" TargetMode="External"/><Relationship Id="rId20" Type="http://schemas.openxmlformats.org/officeDocument/2006/relationships/hyperlink" Target="https://drive.google.com/drive/folders/1ozYjtCb8oBP_4YrAgI9O5k4XP-0Ap-SS" TargetMode="External"/><Relationship Id="rId41" Type="http://schemas.openxmlformats.org/officeDocument/2006/relationships/hyperlink" Target="https://drive.google.com/drive/folders/1wIV9Ze4w5LAN2BNC0c_CCfa8mKbm7x23?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5"/>
  <sheetViews>
    <sheetView tabSelected="1" zoomScale="70" zoomScaleNormal="70" workbookViewId="0">
      <pane xSplit="6" ySplit="7" topLeftCell="P54" activePane="bottomRight" state="frozen"/>
      <selection pane="topRight" activeCell="G1" sqref="G1"/>
      <selection pane="bottomLeft" activeCell="A8" sqref="A8"/>
      <selection pane="bottomRight" activeCell="F54" sqref="F54"/>
    </sheetView>
  </sheetViews>
  <sheetFormatPr baseColWidth="10" defaultColWidth="11.42578125" defaultRowHeight="14.25" x14ac:dyDescent="0.2"/>
  <cols>
    <col min="1" max="1" width="14.5703125" style="5" customWidth="1"/>
    <col min="2" max="2" width="15.42578125" style="5" customWidth="1"/>
    <col min="3" max="3" width="24.28515625" style="5" customWidth="1"/>
    <col min="4" max="4" width="22.85546875" style="11" customWidth="1"/>
    <col min="5" max="5" width="7.85546875" style="7" customWidth="1"/>
    <col min="6" max="6" width="36.28515625" style="9" customWidth="1"/>
    <col min="7" max="7" width="25.42578125" style="16" customWidth="1"/>
    <col min="8" max="8" width="26.28515625" style="17" customWidth="1"/>
    <col min="9" max="9" width="25.5703125" style="17" customWidth="1"/>
    <col min="10" max="10" width="34.5703125" style="16" customWidth="1"/>
    <col min="11" max="11" width="6.42578125" style="8" customWidth="1"/>
    <col min="12" max="12" width="7.42578125" style="8" customWidth="1"/>
    <col min="13" max="13" width="8.7109375" style="8" customWidth="1"/>
    <col min="14" max="14" width="26" style="7" customWidth="1"/>
    <col min="15" max="15" width="48.140625" style="5" customWidth="1"/>
    <col min="16" max="16" width="23" style="5" customWidth="1"/>
    <col min="17" max="17" width="27.7109375" style="5" customWidth="1"/>
    <col min="18" max="18" width="44.28515625" style="5" customWidth="1"/>
    <col min="19" max="19" width="20.28515625" style="5" customWidth="1"/>
    <col min="20" max="20" width="16.28515625" style="5" customWidth="1"/>
    <col min="21" max="16384" width="11.42578125" style="5"/>
  </cols>
  <sheetData>
    <row r="1" spans="1:20" ht="93.75" customHeight="1" x14ac:dyDescent="0.2">
      <c r="A1" s="112"/>
      <c r="B1" s="112"/>
      <c r="C1" s="113" t="s">
        <v>387</v>
      </c>
      <c r="D1" s="113"/>
      <c r="E1" s="113"/>
      <c r="F1" s="113"/>
      <c r="G1" s="113"/>
      <c r="H1" s="113"/>
      <c r="I1" s="113"/>
      <c r="J1" s="113"/>
      <c r="K1" s="113"/>
      <c r="L1" s="113"/>
      <c r="M1" s="113"/>
      <c r="N1" s="113"/>
    </row>
    <row r="2" spans="1:20" ht="11.25" customHeight="1" x14ac:dyDescent="0.2"/>
    <row r="3" spans="1:20" ht="42" customHeight="1" thickBot="1" x14ac:dyDescent="0.25">
      <c r="A3" s="125" t="s">
        <v>365</v>
      </c>
      <c r="B3" s="125"/>
      <c r="C3" s="125"/>
      <c r="D3" s="125"/>
      <c r="E3" s="125"/>
      <c r="F3" s="125"/>
      <c r="G3" s="125"/>
      <c r="H3" s="125"/>
      <c r="I3" s="125"/>
      <c r="J3" s="125"/>
      <c r="K3" s="125"/>
      <c r="L3" s="125"/>
      <c r="M3" s="125"/>
      <c r="N3" s="125"/>
    </row>
    <row r="4" spans="1:20" ht="42" customHeight="1" thickTop="1" thickBot="1" x14ac:dyDescent="0.25">
      <c r="A4" s="122" t="s">
        <v>381</v>
      </c>
      <c r="B4" s="123"/>
      <c r="C4" s="123"/>
      <c r="D4" s="123"/>
      <c r="E4" s="123"/>
      <c r="F4" s="123"/>
      <c r="G4" s="123"/>
      <c r="H4" s="123"/>
      <c r="I4" s="123"/>
      <c r="J4" s="123"/>
      <c r="K4" s="123"/>
      <c r="L4" s="123"/>
      <c r="M4" s="123"/>
      <c r="N4" s="124"/>
    </row>
    <row r="5" spans="1:20" ht="17.25" customHeight="1" thickTop="1" thickBot="1" x14ac:dyDescent="0.25"/>
    <row r="6" spans="1:20" ht="24" customHeight="1" thickBot="1" x14ac:dyDescent="0.25">
      <c r="A6" s="131" t="s">
        <v>111</v>
      </c>
      <c r="B6" s="115" t="s">
        <v>110</v>
      </c>
      <c r="C6" s="115" t="s">
        <v>0</v>
      </c>
      <c r="D6" s="115" t="s">
        <v>32</v>
      </c>
      <c r="E6" s="115" t="s">
        <v>33</v>
      </c>
      <c r="F6" s="115" t="s">
        <v>31</v>
      </c>
      <c r="G6" s="115" t="s">
        <v>289</v>
      </c>
      <c r="H6" s="115" t="s">
        <v>204</v>
      </c>
      <c r="I6" s="115" t="s">
        <v>1</v>
      </c>
      <c r="J6" s="115" t="s">
        <v>209</v>
      </c>
      <c r="K6" s="127" t="s">
        <v>35</v>
      </c>
      <c r="L6" s="128"/>
      <c r="M6" s="129"/>
      <c r="N6" s="127" t="s">
        <v>205</v>
      </c>
      <c r="O6" s="140" t="s">
        <v>385</v>
      </c>
      <c r="P6" s="141"/>
      <c r="Q6" s="142"/>
      <c r="R6" s="143" t="s">
        <v>386</v>
      </c>
      <c r="S6" s="144"/>
      <c r="T6" s="145"/>
    </row>
    <row r="7" spans="1:20" ht="33.75" customHeight="1" x14ac:dyDescent="0.2">
      <c r="A7" s="132"/>
      <c r="B7" s="116"/>
      <c r="C7" s="116"/>
      <c r="D7" s="116"/>
      <c r="E7" s="116"/>
      <c r="F7" s="116"/>
      <c r="G7" s="146"/>
      <c r="H7" s="116"/>
      <c r="I7" s="126"/>
      <c r="J7" s="126"/>
      <c r="K7" s="2" t="s">
        <v>38</v>
      </c>
      <c r="L7" s="3" t="s">
        <v>36</v>
      </c>
      <c r="M7" s="4" t="s">
        <v>37</v>
      </c>
      <c r="N7" s="130"/>
      <c r="O7" s="80" t="s">
        <v>382</v>
      </c>
      <c r="P7" s="72" t="s">
        <v>384</v>
      </c>
      <c r="Q7" s="82" t="s">
        <v>383</v>
      </c>
      <c r="R7" s="100" t="s">
        <v>388</v>
      </c>
      <c r="S7" s="99" t="s">
        <v>383</v>
      </c>
      <c r="T7" s="101" t="s">
        <v>389</v>
      </c>
    </row>
    <row r="8" spans="1:20" ht="92.25" customHeight="1" x14ac:dyDescent="0.2">
      <c r="A8" s="119" t="s">
        <v>101</v>
      </c>
      <c r="B8" s="119" t="s">
        <v>102</v>
      </c>
      <c r="C8" s="14" t="s">
        <v>45</v>
      </c>
      <c r="D8" s="25" t="s">
        <v>2</v>
      </c>
      <c r="E8" s="18" t="s">
        <v>34</v>
      </c>
      <c r="F8" s="26" t="s">
        <v>162</v>
      </c>
      <c r="G8" s="26" t="s">
        <v>169</v>
      </c>
      <c r="H8" s="29" t="s">
        <v>165</v>
      </c>
      <c r="I8" s="18" t="s">
        <v>166</v>
      </c>
      <c r="J8" s="26" t="s">
        <v>341</v>
      </c>
      <c r="K8" s="18"/>
      <c r="L8" s="18"/>
      <c r="M8" s="18" t="s">
        <v>3</v>
      </c>
      <c r="N8" s="47" t="s">
        <v>70</v>
      </c>
      <c r="O8" s="63" t="s">
        <v>494</v>
      </c>
      <c r="P8" s="55"/>
      <c r="Q8" s="83"/>
      <c r="R8" s="63" t="s">
        <v>494</v>
      </c>
      <c r="S8" s="55"/>
      <c r="T8" s="102"/>
    </row>
    <row r="9" spans="1:20" ht="70.5" customHeight="1" x14ac:dyDescent="0.2">
      <c r="A9" s="120"/>
      <c r="B9" s="120"/>
      <c r="C9" s="14" t="s">
        <v>45</v>
      </c>
      <c r="D9" s="25" t="s">
        <v>2</v>
      </c>
      <c r="E9" s="18" t="s">
        <v>39</v>
      </c>
      <c r="F9" s="26" t="s">
        <v>163</v>
      </c>
      <c r="G9" s="28" t="s">
        <v>170</v>
      </c>
      <c r="H9" s="29" t="s">
        <v>164</v>
      </c>
      <c r="I9" s="18" t="s">
        <v>171</v>
      </c>
      <c r="J9" s="26" t="s">
        <v>219</v>
      </c>
      <c r="K9" s="18"/>
      <c r="L9" s="18"/>
      <c r="M9" s="41" t="s">
        <v>319</v>
      </c>
      <c r="N9" s="47" t="s">
        <v>4</v>
      </c>
      <c r="O9" s="63" t="s">
        <v>494</v>
      </c>
      <c r="P9" s="55"/>
      <c r="Q9" s="83"/>
      <c r="R9" s="63" t="s">
        <v>494</v>
      </c>
      <c r="S9" s="55"/>
      <c r="T9" s="102"/>
    </row>
    <row r="10" spans="1:20" ht="93.75" customHeight="1" x14ac:dyDescent="0.2">
      <c r="A10" s="120"/>
      <c r="B10" s="120"/>
      <c r="C10" s="1" t="s">
        <v>45</v>
      </c>
      <c r="D10" s="12" t="s">
        <v>2</v>
      </c>
      <c r="E10" s="22" t="s">
        <v>330</v>
      </c>
      <c r="F10" s="13" t="s">
        <v>243</v>
      </c>
      <c r="G10" s="13" t="s">
        <v>244</v>
      </c>
      <c r="H10" s="10" t="s">
        <v>245</v>
      </c>
      <c r="I10" s="10" t="s">
        <v>246</v>
      </c>
      <c r="J10" s="21" t="s">
        <v>255</v>
      </c>
      <c r="K10" s="10" t="s">
        <v>3</v>
      </c>
      <c r="L10" s="10" t="s">
        <v>3</v>
      </c>
      <c r="M10" s="10"/>
      <c r="N10" s="48" t="s">
        <v>242</v>
      </c>
      <c r="O10" s="81" t="s">
        <v>417</v>
      </c>
      <c r="P10" s="66" t="s">
        <v>400</v>
      </c>
      <c r="Q10" s="84" t="s">
        <v>401</v>
      </c>
      <c r="R10" s="62" t="s">
        <v>502</v>
      </c>
      <c r="S10" s="75" t="s">
        <v>418</v>
      </c>
      <c r="T10" s="103" t="s">
        <v>416</v>
      </c>
    </row>
    <row r="11" spans="1:20" ht="80.25" customHeight="1" x14ac:dyDescent="0.2">
      <c r="A11" s="120"/>
      <c r="B11" s="120"/>
      <c r="C11" s="14" t="s">
        <v>45</v>
      </c>
      <c r="D11" s="27" t="s">
        <v>2</v>
      </c>
      <c r="E11" s="18" t="s">
        <v>40</v>
      </c>
      <c r="F11" s="28" t="s">
        <v>337</v>
      </c>
      <c r="G11" s="28" t="s">
        <v>333</v>
      </c>
      <c r="H11" s="29" t="s">
        <v>334</v>
      </c>
      <c r="I11" s="29" t="s">
        <v>338</v>
      </c>
      <c r="J11" s="28" t="s">
        <v>335</v>
      </c>
      <c r="K11" s="29"/>
      <c r="L11" s="29" t="s">
        <v>3</v>
      </c>
      <c r="M11" s="29" t="s">
        <v>3</v>
      </c>
      <c r="N11" s="49" t="s">
        <v>277</v>
      </c>
      <c r="O11" s="63" t="s">
        <v>495</v>
      </c>
      <c r="P11" s="55"/>
      <c r="Q11" s="83"/>
      <c r="R11" s="63" t="s">
        <v>495</v>
      </c>
      <c r="S11" s="55"/>
      <c r="T11" s="102"/>
    </row>
    <row r="12" spans="1:20" ht="68.25" customHeight="1" x14ac:dyDescent="0.2">
      <c r="A12" s="120"/>
      <c r="B12" s="120"/>
      <c r="C12" s="14" t="s">
        <v>45</v>
      </c>
      <c r="D12" s="25" t="s">
        <v>6</v>
      </c>
      <c r="E12" s="18" t="s">
        <v>41</v>
      </c>
      <c r="F12" s="26" t="s">
        <v>203</v>
      </c>
      <c r="G12" s="26" t="s">
        <v>172</v>
      </c>
      <c r="H12" s="29" t="s">
        <v>167</v>
      </c>
      <c r="I12" s="29" t="s">
        <v>207</v>
      </c>
      <c r="J12" s="26" t="s">
        <v>220</v>
      </c>
      <c r="K12" s="18" t="s">
        <v>3</v>
      </c>
      <c r="L12" s="18"/>
      <c r="M12" s="18"/>
      <c r="N12" s="47" t="s">
        <v>4</v>
      </c>
      <c r="O12" s="62" t="s">
        <v>410</v>
      </c>
      <c r="P12" s="73">
        <v>0.5</v>
      </c>
      <c r="Q12" s="85" t="s">
        <v>409</v>
      </c>
      <c r="R12" s="62" t="s">
        <v>419</v>
      </c>
      <c r="S12" s="74" t="s">
        <v>409</v>
      </c>
      <c r="T12" s="103" t="s">
        <v>416</v>
      </c>
    </row>
    <row r="13" spans="1:20" ht="64.5" customHeight="1" x14ac:dyDescent="0.2">
      <c r="A13" s="120"/>
      <c r="B13" s="120"/>
      <c r="C13" s="14" t="s">
        <v>45</v>
      </c>
      <c r="D13" s="25" t="s">
        <v>6</v>
      </c>
      <c r="E13" s="18" t="s">
        <v>42</v>
      </c>
      <c r="F13" s="26" t="s">
        <v>367</v>
      </c>
      <c r="G13" s="26" t="s">
        <v>173</v>
      </c>
      <c r="H13" s="18" t="s">
        <v>174</v>
      </c>
      <c r="I13" s="18" t="s">
        <v>127</v>
      </c>
      <c r="J13" s="26" t="s">
        <v>221</v>
      </c>
      <c r="K13" s="18"/>
      <c r="L13" s="18" t="s">
        <v>3</v>
      </c>
      <c r="M13" s="18"/>
      <c r="N13" s="49" t="s">
        <v>25</v>
      </c>
      <c r="O13" s="63" t="s">
        <v>491</v>
      </c>
      <c r="P13" s="66">
        <v>2</v>
      </c>
      <c r="Q13" s="83"/>
      <c r="R13" s="52" t="s">
        <v>492</v>
      </c>
      <c r="S13" s="55"/>
      <c r="T13" s="103" t="s">
        <v>416</v>
      </c>
    </row>
    <row r="14" spans="1:20" ht="123" customHeight="1" x14ac:dyDescent="0.2">
      <c r="A14" s="120"/>
      <c r="B14" s="120"/>
      <c r="C14" s="14" t="s">
        <v>45</v>
      </c>
      <c r="D14" s="25" t="s">
        <v>9</v>
      </c>
      <c r="E14" s="43" t="s">
        <v>43</v>
      </c>
      <c r="F14" s="26" t="s">
        <v>122</v>
      </c>
      <c r="G14" s="26" t="s">
        <v>177</v>
      </c>
      <c r="H14" s="18" t="s">
        <v>129</v>
      </c>
      <c r="I14" s="18" t="s">
        <v>128</v>
      </c>
      <c r="J14" s="26" t="s">
        <v>223</v>
      </c>
      <c r="K14" s="18" t="s">
        <v>3</v>
      </c>
      <c r="L14" s="18" t="s">
        <v>3</v>
      </c>
      <c r="M14" s="18" t="s">
        <v>3</v>
      </c>
      <c r="N14" s="47" t="s">
        <v>222</v>
      </c>
      <c r="O14" s="81" t="s">
        <v>444</v>
      </c>
      <c r="P14" s="54">
        <f>3/12</f>
        <v>0.25</v>
      </c>
      <c r="Q14" s="86" t="s">
        <v>418</v>
      </c>
      <c r="R14" s="63" t="s">
        <v>420</v>
      </c>
      <c r="S14" s="75" t="s">
        <v>421</v>
      </c>
      <c r="T14" s="103" t="s">
        <v>416</v>
      </c>
    </row>
    <row r="15" spans="1:20" ht="111" customHeight="1" x14ac:dyDescent="0.2">
      <c r="A15" s="121"/>
      <c r="B15" s="121"/>
      <c r="C15" s="14" t="s">
        <v>45</v>
      </c>
      <c r="D15" s="25" t="s">
        <v>10</v>
      </c>
      <c r="E15" s="18" t="s">
        <v>44</v>
      </c>
      <c r="F15" s="26" t="s">
        <v>368</v>
      </c>
      <c r="G15" s="26" t="s">
        <v>178</v>
      </c>
      <c r="H15" s="18" t="s">
        <v>278</v>
      </c>
      <c r="I15" s="18" t="s">
        <v>279</v>
      </c>
      <c r="J15" s="26" t="s">
        <v>247</v>
      </c>
      <c r="K15" s="18" t="s">
        <v>3</v>
      </c>
      <c r="L15" s="18" t="s">
        <v>3</v>
      </c>
      <c r="M15" s="18" t="s">
        <v>3</v>
      </c>
      <c r="N15" s="49" t="s">
        <v>11</v>
      </c>
      <c r="O15" s="63" t="s">
        <v>422</v>
      </c>
      <c r="P15" s="54">
        <f>1/3</f>
        <v>0.33333333333333331</v>
      </c>
      <c r="Q15" s="87" t="s">
        <v>442</v>
      </c>
      <c r="R15" s="63" t="s">
        <v>423</v>
      </c>
      <c r="S15" s="65" t="s">
        <v>424</v>
      </c>
      <c r="T15" s="103" t="s">
        <v>416</v>
      </c>
    </row>
    <row r="16" spans="1:20" s="6" customFormat="1" ht="72.75" customHeight="1" x14ac:dyDescent="0.25">
      <c r="A16" s="118"/>
      <c r="B16" s="117"/>
      <c r="C16" s="14" t="s">
        <v>73</v>
      </c>
      <c r="D16" s="37" t="s">
        <v>48</v>
      </c>
      <c r="E16" s="18" t="s">
        <v>46</v>
      </c>
      <c r="F16" s="26" t="s">
        <v>276</v>
      </c>
      <c r="G16" s="26" t="s">
        <v>175</v>
      </c>
      <c r="H16" s="18" t="s">
        <v>133</v>
      </c>
      <c r="I16" s="29" t="s">
        <v>342</v>
      </c>
      <c r="J16" s="26" t="s">
        <v>343</v>
      </c>
      <c r="K16" s="39" t="s">
        <v>3</v>
      </c>
      <c r="L16" s="39"/>
      <c r="M16" s="40"/>
      <c r="N16" s="49" t="s">
        <v>344</v>
      </c>
      <c r="O16" s="61" t="s">
        <v>445</v>
      </c>
      <c r="P16" s="64">
        <v>1</v>
      </c>
      <c r="Q16" s="88" t="s">
        <v>413</v>
      </c>
      <c r="R16" s="61" t="s">
        <v>426</v>
      </c>
      <c r="S16" s="70" t="s">
        <v>470</v>
      </c>
      <c r="T16" s="104" t="s">
        <v>425</v>
      </c>
    </row>
    <row r="17" spans="1:20" s="6" customFormat="1" ht="66.75" customHeight="1" x14ac:dyDescent="0.25">
      <c r="A17" s="118"/>
      <c r="B17" s="117"/>
      <c r="C17" s="14" t="s">
        <v>73</v>
      </c>
      <c r="D17" s="37" t="s">
        <v>71</v>
      </c>
      <c r="E17" s="18" t="s">
        <v>47</v>
      </c>
      <c r="F17" s="26" t="s">
        <v>275</v>
      </c>
      <c r="G17" s="26" t="s">
        <v>176</v>
      </c>
      <c r="H17" s="29" t="s">
        <v>134</v>
      </c>
      <c r="I17" s="29" t="s">
        <v>251</v>
      </c>
      <c r="J17" s="26" t="s">
        <v>224</v>
      </c>
      <c r="K17" s="39" t="s">
        <v>3</v>
      </c>
      <c r="L17" s="39"/>
      <c r="M17" s="40"/>
      <c r="N17" s="49" t="s">
        <v>345</v>
      </c>
      <c r="O17" s="61" t="s">
        <v>446</v>
      </c>
      <c r="P17" s="64">
        <v>0.3</v>
      </c>
      <c r="Q17" s="88" t="s">
        <v>427</v>
      </c>
      <c r="R17" s="61" t="s">
        <v>429</v>
      </c>
      <c r="S17" s="76" t="s">
        <v>428</v>
      </c>
      <c r="T17" s="103" t="s">
        <v>416</v>
      </c>
    </row>
    <row r="18" spans="1:20" s="6" customFormat="1" ht="84.75" customHeight="1" x14ac:dyDescent="0.2">
      <c r="A18" s="118"/>
      <c r="B18" s="117"/>
      <c r="C18" s="14" t="s">
        <v>73</v>
      </c>
      <c r="D18" s="25" t="s">
        <v>131</v>
      </c>
      <c r="E18" s="43" t="s">
        <v>51</v>
      </c>
      <c r="F18" s="28" t="s">
        <v>346</v>
      </c>
      <c r="G18" s="28" t="s">
        <v>347</v>
      </c>
      <c r="H18" s="29" t="s">
        <v>348</v>
      </c>
      <c r="I18" s="29" t="s">
        <v>349</v>
      </c>
      <c r="J18" s="28" t="s">
        <v>253</v>
      </c>
      <c r="K18" s="42"/>
      <c r="L18" s="42" t="s">
        <v>3</v>
      </c>
      <c r="M18" s="42" t="s">
        <v>3</v>
      </c>
      <c r="N18" s="50" t="s">
        <v>130</v>
      </c>
      <c r="O18" s="63" t="s">
        <v>495</v>
      </c>
      <c r="P18" s="46"/>
      <c r="Q18" s="89"/>
      <c r="R18" s="63" t="s">
        <v>495</v>
      </c>
      <c r="S18" s="55"/>
      <c r="T18" s="102"/>
    </row>
    <row r="19" spans="1:20" s="6" customFormat="1" ht="84" x14ac:dyDescent="0.2">
      <c r="A19" s="118"/>
      <c r="B19" s="117"/>
      <c r="C19" s="14" t="s">
        <v>73</v>
      </c>
      <c r="D19" s="38" t="s">
        <v>72</v>
      </c>
      <c r="E19" s="18" t="s">
        <v>52</v>
      </c>
      <c r="F19" s="28" t="s">
        <v>350</v>
      </c>
      <c r="G19" s="28" t="s">
        <v>206</v>
      </c>
      <c r="H19" s="29" t="s">
        <v>132</v>
      </c>
      <c r="I19" s="29" t="s">
        <v>351</v>
      </c>
      <c r="J19" s="28" t="s">
        <v>254</v>
      </c>
      <c r="K19" s="42"/>
      <c r="L19" s="42" t="s">
        <v>3</v>
      </c>
      <c r="M19" s="42" t="s">
        <v>3</v>
      </c>
      <c r="N19" s="50" t="s">
        <v>130</v>
      </c>
      <c r="O19" s="63" t="s">
        <v>495</v>
      </c>
      <c r="P19" s="46"/>
      <c r="Q19" s="89"/>
      <c r="R19" s="63" t="s">
        <v>495</v>
      </c>
      <c r="S19" s="55"/>
      <c r="T19" s="102"/>
    </row>
    <row r="20" spans="1:20" ht="121.5" customHeight="1" x14ac:dyDescent="0.2">
      <c r="A20" s="133" t="s">
        <v>107</v>
      </c>
      <c r="B20" s="119" t="s">
        <v>108</v>
      </c>
      <c r="C20" s="14" t="s">
        <v>12</v>
      </c>
      <c r="D20" s="25" t="s">
        <v>49</v>
      </c>
      <c r="E20" s="18" t="s">
        <v>53</v>
      </c>
      <c r="F20" s="44" t="s">
        <v>274</v>
      </c>
      <c r="G20" s="44" t="s">
        <v>180</v>
      </c>
      <c r="H20" s="43" t="s">
        <v>371</v>
      </c>
      <c r="I20" s="43" t="s">
        <v>273</v>
      </c>
      <c r="J20" s="44" t="s">
        <v>225</v>
      </c>
      <c r="K20" s="18" t="s">
        <v>3</v>
      </c>
      <c r="L20" s="18" t="s">
        <v>3</v>
      </c>
      <c r="M20" s="18" t="s">
        <v>3</v>
      </c>
      <c r="N20" s="49" t="s">
        <v>16</v>
      </c>
      <c r="O20" s="62" t="s">
        <v>430</v>
      </c>
      <c r="P20" s="54">
        <f>3/12</f>
        <v>0.25</v>
      </c>
      <c r="Q20" s="90" t="s">
        <v>411</v>
      </c>
      <c r="R20" s="62" t="s">
        <v>431</v>
      </c>
      <c r="S20" s="53" t="s">
        <v>504</v>
      </c>
      <c r="T20" s="103" t="s">
        <v>416</v>
      </c>
    </row>
    <row r="21" spans="1:20" ht="73.5" customHeight="1" x14ac:dyDescent="0.25">
      <c r="A21" s="118"/>
      <c r="B21" s="120"/>
      <c r="C21" s="14" t="s">
        <v>12</v>
      </c>
      <c r="D21" s="25" t="s">
        <v>49</v>
      </c>
      <c r="E21" s="18" t="s">
        <v>54</v>
      </c>
      <c r="F21" s="26" t="s">
        <v>136</v>
      </c>
      <c r="G21" s="26" t="s">
        <v>179</v>
      </c>
      <c r="H21" s="18" t="s">
        <v>168</v>
      </c>
      <c r="I21" s="29" t="s">
        <v>272</v>
      </c>
      <c r="J21" s="28" t="s">
        <v>226</v>
      </c>
      <c r="K21" s="30" t="s">
        <v>3</v>
      </c>
      <c r="L21" s="30" t="s">
        <v>3</v>
      </c>
      <c r="M21" s="30" t="s">
        <v>3</v>
      </c>
      <c r="N21" s="49" t="s">
        <v>7</v>
      </c>
      <c r="O21" s="62" t="s">
        <v>395</v>
      </c>
      <c r="P21" s="66" t="s">
        <v>392</v>
      </c>
      <c r="Q21" s="91" t="s">
        <v>394</v>
      </c>
      <c r="R21" s="63" t="s">
        <v>432</v>
      </c>
      <c r="S21" s="67" t="s">
        <v>394</v>
      </c>
      <c r="T21" s="103" t="s">
        <v>416</v>
      </c>
    </row>
    <row r="22" spans="1:20" ht="83.25" customHeight="1" x14ac:dyDescent="0.25">
      <c r="A22" s="118"/>
      <c r="B22" s="120"/>
      <c r="C22" s="14" t="s">
        <v>12</v>
      </c>
      <c r="D22" s="25" t="s">
        <v>49</v>
      </c>
      <c r="E22" s="43" t="s">
        <v>55</v>
      </c>
      <c r="F22" s="26" t="s">
        <v>216</v>
      </c>
      <c r="G22" s="26" t="s">
        <v>181</v>
      </c>
      <c r="H22" s="18" t="s">
        <v>135</v>
      </c>
      <c r="I22" s="18" t="s">
        <v>13</v>
      </c>
      <c r="J22" s="26" t="s">
        <v>210</v>
      </c>
      <c r="K22" s="18" t="s">
        <v>3</v>
      </c>
      <c r="L22" s="18" t="s">
        <v>5</v>
      </c>
      <c r="M22" s="18" t="s">
        <v>5</v>
      </c>
      <c r="N22" s="49" t="s">
        <v>7</v>
      </c>
      <c r="O22" s="62" t="s">
        <v>396</v>
      </c>
      <c r="P22" s="69">
        <f>2/2</f>
        <v>1</v>
      </c>
      <c r="Q22" s="91" t="s">
        <v>393</v>
      </c>
      <c r="R22" s="62" t="s">
        <v>396</v>
      </c>
      <c r="S22" s="67" t="s">
        <v>393</v>
      </c>
      <c r="T22" s="104" t="s">
        <v>433</v>
      </c>
    </row>
    <row r="23" spans="1:20" ht="103.5" customHeight="1" x14ac:dyDescent="0.2">
      <c r="A23" s="118"/>
      <c r="B23" s="120"/>
      <c r="C23" s="14" t="s">
        <v>12</v>
      </c>
      <c r="D23" s="25" t="s">
        <v>49</v>
      </c>
      <c r="E23" s="18" t="s">
        <v>56</v>
      </c>
      <c r="F23" s="26" t="s">
        <v>280</v>
      </c>
      <c r="G23" s="26" t="s">
        <v>182</v>
      </c>
      <c r="H23" s="18" t="s">
        <v>281</v>
      </c>
      <c r="I23" s="18" t="s">
        <v>282</v>
      </c>
      <c r="J23" s="26" t="s">
        <v>283</v>
      </c>
      <c r="K23" s="18"/>
      <c r="L23" s="18" t="s">
        <v>3</v>
      </c>
      <c r="M23" s="18" t="s">
        <v>3</v>
      </c>
      <c r="N23" s="49" t="s">
        <v>7</v>
      </c>
      <c r="O23" s="63" t="s">
        <v>495</v>
      </c>
      <c r="P23" s="55"/>
      <c r="Q23" s="83"/>
      <c r="R23" s="63" t="s">
        <v>495</v>
      </c>
      <c r="S23" s="55"/>
      <c r="T23" s="102"/>
    </row>
    <row r="24" spans="1:20" ht="69" customHeight="1" x14ac:dyDescent="0.2">
      <c r="A24" s="118"/>
      <c r="B24" s="120"/>
      <c r="C24" s="14" t="s">
        <v>12</v>
      </c>
      <c r="D24" s="25" t="s">
        <v>49</v>
      </c>
      <c r="E24" s="18" t="s">
        <v>57</v>
      </c>
      <c r="F24" s="26" t="s">
        <v>271</v>
      </c>
      <c r="G24" s="26" t="s">
        <v>183</v>
      </c>
      <c r="H24" s="18" t="s">
        <v>137</v>
      </c>
      <c r="I24" s="18" t="s">
        <v>284</v>
      </c>
      <c r="J24" s="26" t="s">
        <v>211</v>
      </c>
      <c r="K24" s="30" t="s">
        <v>3</v>
      </c>
      <c r="L24" s="30" t="s">
        <v>8</v>
      </c>
      <c r="M24" s="30"/>
      <c r="N24" s="49" t="s">
        <v>7</v>
      </c>
      <c r="O24" s="62" t="s">
        <v>434</v>
      </c>
      <c r="P24" s="69">
        <f>3/3</f>
        <v>1</v>
      </c>
      <c r="Q24" s="87" t="s">
        <v>415</v>
      </c>
      <c r="R24" s="62" t="s">
        <v>435</v>
      </c>
      <c r="S24" s="65" t="s">
        <v>415</v>
      </c>
      <c r="T24" s="104" t="s">
        <v>433</v>
      </c>
    </row>
    <row r="25" spans="1:20" ht="107.25" customHeight="1" x14ac:dyDescent="0.2">
      <c r="A25" s="118"/>
      <c r="B25" s="120"/>
      <c r="C25" s="14" t="s">
        <v>12</v>
      </c>
      <c r="D25" s="25" t="s">
        <v>50</v>
      </c>
      <c r="E25" s="18" t="s">
        <v>58</v>
      </c>
      <c r="F25" s="26" t="s">
        <v>252</v>
      </c>
      <c r="G25" s="26" t="s">
        <v>218</v>
      </c>
      <c r="H25" s="18" t="s">
        <v>138</v>
      </c>
      <c r="I25" s="18" t="s">
        <v>320</v>
      </c>
      <c r="J25" s="26" t="s">
        <v>213</v>
      </c>
      <c r="K25" s="30" t="s">
        <v>3</v>
      </c>
      <c r="L25" s="30" t="s">
        <v>3</v>
      </c>
      <c r="M25" s="30" t="s">
        <v>3</v>
      </c>
      <c r="N25" s="49" t="s">
        <v>14</v>
      </c>
      <c r="O25" s="58" t="s">
        <v>402</v>
      </c>
      <c r="P25" s="59" t="s">
        <v>403</v>
      </c>
      <c r="Q25" s="92" t="s">
        <v>404</v>
      </c>
      <c r="R25" s="105" t="s">
        <v>437</v>
      </c>
      <c r="S25" s="78" t="s">
        <v>436</v>
      </c>
      <c r="T25" s="103" t="s">
        <v>416</v>
      </c>
    </row>
    <row r="26" spans="1:20" ht="149.25" customHeight="1" x14ac:dyDescent="0.2">
      <c r="A26" s="118"/>
      <c r="B26" s="120"/>
      <c r="C26" s="14" t="s">
        <v>12</v>
      </c>
      <c r="D26" s="25" t="s">
        <v>50</v>
      </c>
      <c r="E26" s="43" t="s">
        <v>59</v>
      </c>
      <c r="F26" s="26" t="s">
        <v>270</v>
      </c>
      <c r="G26" s="26" t="s">
        <v>214</v>
      </c>
      <c r="H26" s="18" t="s">
        <v>215</v>
      </c>
      <c r="I26" s="18" t="s">
        <v>366</v>
      </c>
      <c r="J26" s="26" t="s">
        <v>256</v>
      </c>
      <c r="K26" s="18" t="s">
        <v>3</v>
      </c>
      <c r="L26" s="18" t="s">
        <v>3</v>
      </c>
      <c r="M26" s="18" t="s">
        <v>3</v>
      </c>
      <c r="N26" s="49" t="s">
        <v>14</v>
      </c>
      <c r="O26" s="58" t="s">
        <v>405</v>
      </c>
      <c r="P26" s="57">
        <v>1</v>
      </c>
      <c r="Q26" s="92" t="s">
        <v>406</v>
      </c>
      <c r="R26" s="58" t="s">
        <v>439</v>
      </c>
      <c r="S26" s="53" t="s">
        <v>438</v>
      </c>
      <c r="T26" s="103" t="s">
        <v>416</v>
      </c>
    </row>
    <row r="27" spans="1:20" ht="105.75" customHeight="1" x14ac:dyDescent="0.2">
      <c r="A27" s="118"/>
      <c r="B27" s="120"/>
      <c r="C27" s="14" t="s">
        <v>12</v>
      </c>
      <c r="D27" s="25" t="s">
        <v>50</v>
      </c>
      <c r="E27" s="18" t="s">
        <v>290</v>
      </c>
      <c r="F27" s="26" t="s">
        <v>369</v>
      </c>
      <c r="G27" s="26" t="s">
        <v>321</v>
      </c>
      <c r="H27" s="18" t="s">
        <v>322</v>
      </c>
      <c r="I27" s="31" t="s">
        <v>323</v>
      </c>
      <c r="J27" s="26" t="s">
        <v>324</v>
      </c>
      <c r="K27" s="18" t="s">
        <v>3</v>
      </c>
      <c r="L27" s="18" t="s">
        <v>3</v>
      </c>
      <c r="M27" s="18" t="s">
        <v>3</v>
      </c>
      <c r="N27" s="49" t="s">
        <v>14</v>
      </c>
      <c r="O27" s="58" t="s">
        <v>407</v>
      </c>
      <c r="P27" s="60" t="s">
        <v>414</v>
      </c>
      <c r="Q27" s="92" t="s">
        <v>408</v>
      </c>
      <c r="R27" s="62" t="s">
        <v>440</v>
      </c>
      <c r="S27" s="53" t="s">
        <v>441</v>
      </c>
      <c r="T27" s="103" t="s">
        <v>416</v>
      </c>
    </row>
    <row r="28" spans="1:20" ht="65.25" customHeight="1" x14ac:dyDescent="0.2">
      <c r="A28" s="118"/>
      <c r="B28" s="120"/>
      <c r="C28" s="14" t="s">
        <v>12</v>
      </c>
      <c r="D28" s="25" t="s">
        <v>50</v>
      </c>
      <c r="E28" s="18" t="s">
        <v>60</v>
      </c>
      <c r="F28" s="26" t="s">
        <v>112</v>
      </c>
      <c r="G28" s="26" t="s">
        <v>184</v>
      </c>
      <c r="H28" s="18" t="s">
        <v>139</v>
      </c>
      <c r="I28" s="18" t="s">
        <v>269</v>
      </c>
      <c r="J28" s="26" t="s">
        <v>227</v>
      </c>
      <c r="K28" s="30" t="s">
        <v>3</v>
      </c>
      <c r="L28" s="30" t="s">
        <v>3</v>
      </c>
      <c r="M28" s="30" t="s">
        <v>3</v>
      </c>
      <c r="N28" s="49" t="s">
        <v>15</v>
      </c>
      <c r="O28" s="62" t="s">
        <v>447</v>
      </c>
      <c r="P28" s="23" t="s">
        <v>452</v>
      </c>
      <c r="Q28" s="93" t="s">
        <v>452</v>
      </c>
      <c r="R28" s="62" t="s">
        <v>453</v>
      </c>
      <c r="S28" s="23" t="s">
        <v>452</v>
      </c>
      <c r="T28" s="102"/>
    </row>
    <row r="29" spans="1:20" ht="101.25" customHeight="1" x14ac:dyDescent="0.2">
      <c r="A29" s="118"/>
      <c r="B29" s="120"/>
      <c r="C29" s="14" t="s">
        <v>12</v>
      </c>
      <c r="D29" s="25" t="s">
        <v>50</v>
      </c>
      <c r="E29" s="18" t="s">
        <v>61</v>
      </c>
      <c r="F29" s="26" t="s">
        <v>113</v>
      </c>
      <c r="G29" s="26" t="s">
        <v>185</v>
      </c>
      <c r="H29" s="18" t="s">
        <v>140</v>
      </c>
      <c r="I29" s="18" t="s">
        <v>141</v>
      </c>
      <c r="J29" s="18" t="s">
        <v>234</v>
      </c>
      <c r="K29" s="30"/>
      <c r="L29" s="30" t="s">
        <v>5</v>
      </c>
      <c r="M29" s="30" t="s">
        <v>8</v>
      </c>
      <c r="N29" s="49" t="s">
        <v>62</v>
      </c>
      <c r="O29" s="63" t="s">
        <v>494</v>
      </c>
      <c r="P29" s="55"/>
      <c r="Q29" s="83"/>
      <c r="R29" s="63" t="s">
        <v>494</v>
      </c>
      <c r="S29" s="55"/>
      <c r="T29" s="102"/>
    </row>
    <row r="30" spans="1:20" ht="79.5" customHeight="1" x14ac:dyDescent="0.2">
      <c r="A30" s="118"/>
      <c r="B30" s="120"/>
      <c r="C30" s="14" t="s">
        <v>12</v>
      </c>
      <c r="D30" s="25" t="s">
        <v>50</v>
      </c>
      <c r="E30" s="43" t="s">
        <v>64</v>
      </c>
      <c r="F30" s="26" t="s">
        <v>114</v>
      </c>
      <c r="G30" s="26" t="s">
        <v>186</v>
      </c>
      <c r="H30" s="18" t="s">
        <v>142</v>
      </c>
      <c r="I30" s="18" t="s">
        <v>115</v>
      </c>
      <c r="J30" s="26" t="s">
        <v>235</v>
      </c>
      <c r="K30" s="30"/>
      <c r="L30" s="30"/>
      <c r="M30" s="30" t="s">
        <v>3</v>
      </c>
      <c r="N30" s="49" t="s">
        <v>63</v>
      </c>
      <c r="O30" s="63" t="s">
        <v>494</v>
      </c>
      <c r="P30" s="55"/>
      <c r="Q30" s="83"/>
      <c r="R30" s="63" t="s">
        <v>494</v>
      </c>
      <c r="S30" s="55"/>
      <c r="T30" s="102"/>
    </row>
    <row r="31" spans="1:20" ht="86.25" customHeight="1" x14ac:dyDescent="0.2">
      <c r="A31" s="118"/>
      <c r="B31" s="120"/>
      <c r="C31" s="14" t="s">
        <v>12</v>
      </c>
      <c r="D31" s="25" t="s">
        <v>50</v>
      </c>
      <c r="E31" s="18" t="s">
        <v>65</v>
      </c>
      <c r="F31" s="26" t="s">
        <v>285</v>
      </c>
      <c r="G31" s="26" t="s">
        <v>287</v>
      </c>
      <c r="H31" s="18" t="s">
        <v>288</v>
      </c>
      <c r="I31" s="18" t="s">
        <v>286</v>
      </c>
      <c r="J31" s="26" t="s">
        <v>236</v>
      </c>
      <c r="K31" s="30"/>
      <c r="L31" s="18"/>
      <c r="M31" s="18" t="s">
        <v>3</v>
      </c>
      <c r="N31" s="49" t="s">
        <v>98</v>
      </c>
      <c r="O31" s="63" t="s">
        <v>494</v>
      </c>
      <c r="P31" s="55"/>
      <c r="Q31" s="83"/>
      <c r="R31" s="63" t="s">
        <v>494</v>
      </c>
      <c r="S31" s="55"/>
      <c r="T31" s="102"/>
    </row>
    <row r="32" spans="1:20" ht="72.75" customHeight="1" x14ac:dyDescent="0.2">
      <c r="A32" s="118"/>
      <c r="B32" s="120"/>
      <c r="C32" s="32" t="s">
        <v>12</v>
      </c>
      <c r="D32" s="25" t="s">
        <v>74</v>
      </c>
      <c r="E32" s="18" t="s">
        <v>66</v>
      </c>
      <c r="F32" s="26" t="s">
        <v>75</v>
      </c>
      <c r="G32" s="33" t="s">
        <v>187</v>
      </c>
      <c r="H32" s="34" t="s">
        <v>143</v>
      </c>
      <c r="I32" s="34" t="s">
        <v>268</v>
      </c>
      <c r="J32" s="35" t="s">
        <v>237</v>
      </c>
      <c r="K32" s="36" t="s">
        <v>3</v>
      </c>
      <c r="L32" s="36" t="s">
        <v>3</v>
      </c>
      <c r="M32" s="36" t="s">
        <v>3</v>
      </c>
      <c r="N32" s="51" t="s">
        <v>67</v>
      </c>
      <c r="O32" s="62" t="s">
        <v>465</v>
      </c>
      <c r="P32" s="69">
        <f>3/12</f>
        <v>0.25</v>
      </c>
      <c r="Q32" s="94" t="s">
        <v>454</v>
      </c>
      <c r="R32" s="62" t="s">
        <v>455</v>
      </c>
      <c r="S32" s="68" t="s">
        <v>454</v>
      </c>
      <c r="T32" s="103" t="s">
        <v>416</v>
      </c>
    </row>
    <row r="33" spans="1:20" ht="51.75" customHeight="1" x14ac:dyDescent="0.2">
      <c r="A33" s="133" t="s">
        <v>100</v>
      </c>
      <c r="B33" s="119" t="s">
        <v>99</v>
      </c>
      <c r="C33" s="14" t="s">
        <v>17</v>
      </c>
      <c r="D33" s="25" t="s">
        <v>18</v>
      </c>
      <c r="E33" s="18" t="s">
        <v>68</v>
      </c>
      <c r="F33" s="26" t="s">
        <v>116</v>
      </c>
      <c r="G33" s="26" t="s">
        <v>188</v>
      </c>
      <c r="H33" s="18" t="s">
        <v>144</v>
      </c>
      <c r="I33" s="18" t="s">
        <v>267</v>
      </c>
      <c r="J33" s="26" t="s">
        <v>230</v>
      </c>
      <c r="K33" s="18" t="s">
        <v>3</v>
      </c>
      <c r="L33" s="18" t="s">
        <v>3</v>
      </c>
      <c r="M33" s="18" t="s">
        <v>3</v>
      </c>
      <c r="N33" s="49" t="s">
        <v>76</v>
      </c>
      <c r="O33" s="62" t="s">
        <v>456</v>
      </c>
      <c r="P33" s="54">
        <f>16/4</f>
        <v>4</v>
      </c>
      <c r="Q33" s="94" t="s">
        <v>457</v>
      </c>
      <c r="R33" s="62" t="s">
        <v>461</v>
      </c>
      <c r="S33" s="68" t="s">
        <v>457</v>
      </c>
      <c r="T33" s="103" t="s">
        <v>416</v>
      </c>
    </row>
    <row r="34" spans="1:20" ht="86.25" customHeight="1" x14ac:dyDescent="0.2">
      <c r="A34" s="118"/>
      <c r="B34" s="120"/>
      <c r="C34" s="14" t="s">
        <v>17</v>
      </c>
      <c r="D34" s="25" t="s">
        <v>19</v>
      </c>
      <c r="E34" s="43" t="s">
        <v>69</v>
      </c>
      <c r="F34" s="26" t="s">
        <v>117</v>
      </c>
      <c r="G34" s="26" t="s">
        <v>189</v>
      </c>
      <c r="H34" s="18" t="s">
        <v>353</v>
      </c>
      <c r="I34" s="18" t="s">
        <v>352</v>
      </c>
      <c r="J34" s="26" t="s">
        <v>228</v>
      </c>
      <c r="K34" s="18" t="s">
        <v>3</v>
      </c>
      <c r="L34" s="18" t="s">
        <v>3</v>
      </c>
      <c r="M34" s="18" t="s">
        <v>3</v>
      </c>
      <c r="N34" s="49" t="s">
        <v>76</v>
      </c>
      <c r="O34" s="62" t="s">
        <v>460</v>
      </c>
      <c r="P34" s="69">
        <f>78 / 91</f>
        <v>0.8571428571428571</v>
      </c>
      <c r="Q34" s="94" t="s">
        <v>459</v>
      </c>
      <c r="R34" s="62" t="s">
        <v>462</v>
      </c>
      <c r="S34" s="65" t="s">
        <v>458</v>
      </c>
      <c r="T34" s="103" t="s">
        <v>416</v>
      </c>
    </row>
    <row r="35" spans="1:20" ht="63.75" customHeight="1" x14ac:dyDescent="0.2">
      <c r="A35" s="118"/>
      <c r="B35" s="120"/>
      <c r="C35" s="14" t="s">
        <v>17</v>
      </c>
      <c r="D35" s="25" t="s">
        <v>20</v>
      </c>
      <c r="E35" s="18" t="s">
        <v>291</v>
      </c>
      <c r="F35" s="26" t="s">
        <v>118</v>
      </c>
      <c r="G35" s="26" t="s">
        <v>190</v>
      </c>
      <c r="H35" s="18" t="s">
        <v>265</v>
      </c>
      <c r="I35" s="18" t="s">
        <v>145</v>
      </c>
      <c r="J35" s="26" t="s">
        <v>229</v>
      </c>
      <c r="K35" s="18" t="s">
        <v>3</v>
      </c>
      <c r="L35" s="18" t="s">
        <v>3</v>
      </c>
      <c r="M35" s="18" t="s">
        <v>3</v>
      </c>
      <c r="N35" s="49" t="s">
        <v>76</v>
      </c>
      <c r="O35" s="52" t="s">
        <v>448</v>
      </c>
      <c r="P35" s="69">
        <f>5/24</f>
        <v>0.20833333333333334</v>
      </c>
      <c r="Q35" s="94" t="s">
        <v>464</v>
      </c>
      <c r="R35" s="62" t="s">
        <v>463</v>
      </c>
      <c r="S35" s="65" t="s">
        <v>464</v>
      </c>
      <c r="T35" s="103" t="s">
        <v>416</v>
      </c>
    </row>
    <row r="36" spans="1:20" ht="169.5" customHeight="1" x14ac:dyDescent="0.2">
      <c r="A36" s="118"/>
      <c r="B36" s="120"/>
      <c r="C36" s="14" t="s">
        <v>17</v>
      </c>
      <c r="D36" s="25" t="s">
        <v>21</v>
      </c>
      <c r="E36" s="18" t="s">
        <v>292</v>
      </c>
      <c r="F36" s="26" t="s">
        <v>119</v>
      </c>
      <c r="G36" s="26" t="s">
        <v>191</v>
      </c>
      <c r="H36" s="18" t="s">
        <v>266</v>
      </c>
      <c r="I36" s="18" t="s">
        <v>123</v>
      </c>
      <c r="J36" s="26" t="s">
        <v>231</v>
      </c>
      <c r="K36" s="18" t="s">
        <v>3</v>
      </c>
      <c r="L36" s="18" t="s">
        <v>3</v>
      </c>
      <c r="M36" s="18" t="s">
        <v>3</v>
      </c>
      <c r="N36" s="49" t="s">
        <v>76</v>
      </c>
      <c r="O36" s="52" t="s">
        <v>449</v>
      </c>
      <c r="P36" s="66" t="s">
        <v>469</v>
      </c>
      <c r="Q36" s="94" t="s">
        <v>466</v>
      </c>
      <c r="R36" s="62" t="s">
        <v>468</v>
      </c>
      <c r="S36" s="65" t="s">
        <v>467</v>
      </c>
      <c r="T36" s="103" t="s">
        <v>416</v>
      </c>
    </row>
    <row r="37" spans="1:20" ht="86.25" customHeight="1" x14ac:dyDescent="0.25">
      <c r="A37" s="118"/>
      <c r="B37" s="120"/>
      <c r="C37" s="14" t="s">
        <v>17</v>
      </c>
      <c r="D37" s="25" t="s">
        <v>22</v>
      </c>
      <c r="E37" s="18" t="s">
        <v>77</v>
      </c>
      <c r="F37" s="26" t="s">
        <v>208</v>
      </c>
      <c r="G37" s="26" t="s">
        <v>192</v>
      </c>
      <c r="H37" s="18" t="s">
        <v>146</v>
      </c>
      <c r="I37" s="18" t="s">
        <v>147</v>
      </c>
      <c r="J37" s="26" t="s">
        <v>232</v>
      </c>
      <c r="K37" s="18" t="s">
        <v>3</v>
      </c>
      <c r="L37" s="18" t="s">
        <v>3</v>
      </c>
      <c r="M37" s="18" t="s">
        <v>3</v>
      </c>
      <c r="N37" s="49" t="s">
        <v>76</v>
      </c>
      <c r="O37" s="62" t="s">
        <v>451</v>
      </c>
      <c r="P37" s="65" t="s">
        <v>471</v>
      </c>
      <c r="Q37" s="94" t="s">
        <v>472</v>
      </c>
      <c r="R37" s="62" t="s">
        <v>473</v>
      </c>
      <c r="S37" s="67" t="s">
        <v>472</v>
      </c>
      <c r="T37" s="103" t="s">
        <v>416</v>
      </c>
    </row>
    <row r="38" spans="1:20" ht="64.5" customHeight="1" x14ac:dyDescent="0.2">
      <c r="A38" s="134"/>
      <c r="B38" s="121"/>
      <c r="C38" s="14" t="s">
        <v>17</v>
      </c>
      <c r="D38" s="25" t="s">
        <v>22</v>
      </c>
      <c r="E38" s="43" t="s">
        <v>78</v>
      </c>
      <c r="F38" s="26" t="s">
        <v>124</v>
      </c>
      <c r="G38" s="26" t="s">
        <v>193</v>
      </c>
      <c r="H38" s="18" t="s">
        <v>148</v>
      </c>
      <c r="I38" s="18" t="s">
        <v>82</v>
      </c>
      <c r="J38" s="26" t="s">
        <v>238</v>
      </c>
      <c r="K38" s="18" t="s">
        <v>8</v>
      </c>
      <c r="L38" s="18" t="s">
        <v>8</v>
      </c>
      <c r="M38" s="18" t="s">
        <v>3</v>
      </c>
      <c r="N38" s="49" t="s">
        <v>23</v>
      </c>
      <c r="O38" s="63" t="s">
        <v>450</v>
      </c>
      <c r="P38" s="23" t="s">
        <v>452</v>
      </c>
      <c r="Q38" s="93" t="s">
        <v>452</v>
      </c>
      <c r="R38" s="63" t="s">
        <v>478</v>
      </c>
      <c r="S38" s="23" t="s">
        <v>452</v>
      </c>
      <c r="T38" s="102"/>
    </row>
    <row r="39" spans="1:20" ht="85.5" customHeight="1" x14ac:dyDescent="0.25">
      <c r="A39" s="133" t="s">
        <v>104</v>
      </c>
      <c r="B39" s="114" t="s">
        <v>103</v>
      </c>
      <c r="C39" s="14" t="s">
        <v>24</v>
      </c>
      <c r="D39" s="25" t="s">
        <v>84</v>
      </c>
      <c r="E39" s="18" t="s">
        <v>79</v>
      </c>
      <c r="F39" s="26" t="s">
        <v>125</v>
      </c>
      <c r="G39" s="26" t="s">
        <v>194</v>
      </c>
      <c r="H39" s="18" t="s">
        <v>149</v>
      </c>
      <c r="I39" s="18" t="s">
        <v>150</v>
      </c>
      <c r="J39" s="26" t="s">
        <v>239</v>
      </c>
      <c r="K39" s="18" t="s">
        <v>3</v>
      </c>
      <c r="L39" s="18" t="s">
        <v>3</v>
      </c>
      <c r="M39" s="18" t="s">
        <v>3</v>
      </c>
      <c r="N39" s="49" t="s">
        <v>7</v>
      </c>
      <c r="O39" s="52" t="s">
        <v>390</v>
      </c>
      <c r="P39" s="57">
        <f>(13+56)/(13+56)</f>
        <v>1</v>
      </c>
      <c r="Q39" s="95" t="s">
        <v>391</v>
      </c>
      <c r="R39" s="52" t="s">
        <v>474</v>
      </c>
      <c r="S39" s="77" t="s">
        <v>391</v>
      </c>
      <c r="T39" s="103" t="s">
        <v>416</v>
      </c>
    </row>
    <row r="40" spans="1:20" ht="81" customHeight="1" x14ac:dyDescent="0.2">
      <c r="A40" s="118"/>
      <c r="B40" s="114"/>
      <c r="C40" s="14" t="s">
        <v>24</v>
      </c>
      <c r="D40" s="25" t="s">
        <v>84</v>
      </c>
      <c r="E40" s="18" t="s">
        <v>80</v>
      </c>
      <c r="F40" s="26" t="s">
        <v>331</v>
      </c>
      <c r="G40" s="26" t="s">
        <v>332</v>
      </c>
      <c r="H40" s="18" t="s">
        <v>151</v>
      </c>
      <c r="I40" s="18" t="s">
        <v>336</v>
      </c>
      <c r="J40" s="26" t="s">
        <v>240</v>
      </c>
      <c r="K40" s="18"/>
      <c r="L40" s="18" t="s">
        <v>3</v>
      </c>
      <c r="M40" s="18" t="s">
        <v>3</v>
      </c>
      <c r="N40" s="49" t="s">
        <v>7</v>
      </c>
      <c r="O40" s="63" t="s">
        <v>495</v>
      </c>
      <c r="P40" s="55"/>
      <c r="Q40" s="83"/>
      <c r="R40" s="63" t="s">
        <v>495</v>
      </c>
      <c r="S40" s="55"/>
      <c r="T40" s="102"/>
    </row>
    <row r="41" spans="1:20" ht="156.75" x14ac:dyDescent="0.2">
      <c r="A41" s="118"/>
      <c r="B41" s="114"/>
      <c r="C41" s="14" t="s">
        <v>24</v>
      </c>
      <c r="D41" s="25" t="s">
        <v>84</v>
      </c>
      <c r="E41" s="18" t="s">
        <v>81</v>
      </c>
      <c r="F41" s="26" t="s">
        <v>109</v>
      </c>
      <c r="G41" s="26" t="s">
        <v>195</v>
      </c>
      <c r="H41" s="18" t="s">
        <v>152</v>
      </c>
      <c r="I41" s="18" t="s">
        <v>153</v>
      </c>
      <c r="J41" s="28" t="s">
        <v>248</v>
      </c>
      <c r="K41" s="18" t="s">
        <v>3</v>
      </c>
      <c r="L41" s="18" t="s">
        <v>3</v>
      </c>
      <c r="M41" s="18" t="s">
        <v>3</v>
      </c>
      <c r="N41" s="49" t="s">
        <v>11</v>
      </c>
      <c r="O41" s="63" t="s">
        <v>422</v>
      </c>
      <c r="P41" s="69">
        <f>1/3</f>
        <v>0.33333333333333331</v>
      </c>
      <c r="Q41" s="90" t="s">
        <v>475</v>
      </c>
      <c r="R41" s="62" t="s">
        <v>476</v>
      </c>
      <c r="S41" s="68" t="s">
        <v>477</v>
      </c>
      <c r="T41" s="103" t="s">
        <v>416</v>
      </c>
    </row>
    <row r="42" spans="1:20" ht="171" x14ac:dyDescent="0.2">
      <c r="A42" s="118"/>
      <c r="B42" s="114"/>
      <c r="C42" s="14" t="s">
        <v>24</v>
      </c>
      <c r="D42" s="25" t="s">
        <v>26</v>
      </c>
      <c r="E42" s="43" t="s">
        <v>83</v>
      </c>
      <c r="F42" s="26" t="s">
        <v>126</v>
      </c>
      <c r="G42" s="26" t="s">
        <v>257</v>
      </c>
      <c r="H42" s="18" t="s">
        <v>154</v>
      </c>
      <c r="I42" s="18" t="s">
        <v>264</v>
      </c>
      <c r="J42" s="26" t="s">
        <v>233</v>
      </c>
      <c r="K42" s="18" t="s">
        <v>3</v>
      </c>
      <c r="L42" s="18" t="s">
        <v>3</v>
      </c>
      <c r="M42" s="18" t="s">
        <v>3</v>
      </c>
      <c r="N42" s="49" t="s">
        <v>76</v>
      </c>
      <c r="O42" s="63" t="s">
        <v>479</v>
      </c>
      <c r="P42" s="73">
        <v>1</v>
      </c>
      <c r="Q42" s="96" t="s">
        <v>480</v>
      </c>
      <c r="R42" s="63" t="s">
        <v>481</v>
      </c>
      <c r="S42" s="78" t="s">
        <v>480</v>
      </c>
      <c r="T42" s="103" t="s">
        <v>416</v>
      </c>
    </row>
    <row r="43" spans="1:20" ht="126.75" customHeight="1" x14ac:dyDescent="0.2">
      <c r="A43" s="118"/>
      <c r="B43" s="114"/>
      <c r="C43" s="14" t="s">
        <v>24</v>
      </c>
      <c r="D43" s="25" t="s">
        <v>27</v>
      </c>
      <c r="E43" s="18" t="s">
        <v>85</v>
      </c>
      <c r="F43" s="26" t="s">
        <v>89</v>
      </c>
      <c r="G43" s="26" t="s">
        <v>199</v>
      </c>
      <c r="H43" s="18" t="s">
        <v>197</v>
      </c>
      <c r="I43" s="18" t="s">
        <v>198</v>
      </c>
      <c r="J43" s="26" t="s">
        <v>249</v>
      </c>
      <c r="K43" s="18"/>
      <c r="L43" s="18"/>
      <c r="M43" s="18" t="s">
        <v>3</v>
      </c>
      <c r="N43" s="49" t="s">
        <v>354</v>
      </c>
      <c r="O43" s="63" t="s">
        <v>499</v>
      </c>
      <c r="P43" s="57">
        <v>0.05</v>
      </c>
      <c r="Q43" s="94" t="s">
        <v>498</v>
      </c>
      <c r="R43" s="63" t="s">
        <v>500</v>
      </c>
      <c r="S43" s="94" t="s">
        <v>501</v>
      </c>
      <c r="T43" s="103" t="s">
        <v>416</v>
      </c>
    </row>
    <row r="44" spans="1:20" ht="111.75" customHeight="1" x14ac:dyDescent="0.2">
      <c r="A44" s="118"/>
      <c r="B44" s="114"/>
      <c r="C44" s="14" t="s">
        <v>24</v>
      </c>
      <c r="D44" s="25" t="s">
        <v>27</v>
      </c>
      <c r="E44" s="18" t="s">
        <v>86</v>
      </c>
      <c r="F44" s="26" t="s">
        <v>156</v>
      </c>
      <c r="G44" s="26" t="s">
        <v>196</v>
      </c>
      <c r="H44" s="18" t="s">
        <v>155</v>
      </c>
      <c r="I44" s="18" t="s">
        <v>157</v>
      </c>
      <c r="J44" s="26" t="s">
        <v>217</v>
      </c>
      <c r="K44" s="18"/>
      <c r="L44" s="18" t="s">
        <v>3</v>
      </c>
      <c r="M44" s="18" t="s">
        <v>3</v>
      </c>
      <c r="N44" s="49" t="s">
        <v>25</v>
      </c>
      <c r="O44" s="63" t="s">
        <v>495</v>
      </c>
      <c r="P44" s="55"/>
      <c r="Q44" s="83"/>
      <c r="R44" s="63" t="s">
        <v>495</v>
      </c>
      <c r="S44" s="55"/>
      <c r="T44" s="102"/>
    </row>
    <row r="45" spans="1:20" ht="111.75" customHeight="1" x14ac:dyDescent="0.2">
      <c r="A45" s="118"/>
      <c r="B45" s="114"/>
      <c r="C45" s="14" t="s">
        <v>24</v>
      </c>
      <c r="D45" s="25" t="s">
        <v>28</v>
      </c>
      <c r="E45" s="18" t="s">
        <v>87</v>
      </c>
      <c r="F45" s="26" t="s">
        <v>325</v>
      </c>
      <c r="G45" s="26" t="s">
        <v>328</v>
      </c>
      <c r="H45" s="18" t="s">
        <v>327</v>
      </c>
      <c r="I45" s="18" t="s">
        <v>326</v>
      </c>
      <c r="J45" s="26" t="s">
        <v>329</v>
      </c>
      <c r="K45" s="18" t="s">
        <v>3</v>
      </c>
      <c r="L45" s="18" t="s">
        <v>3</v>
      </c>
      <c r="M45" s="18" t="s">
        <v>3</v>
      </c>
      <c r="N45" s="49" t="s">
        <v>90</v>
      </c>
      <c r="O45" s="63" t="s">
        <v>412</v>
      </c>
      <c r="P45" s="69">
        <v>0</v>
      </c>
      <c r="Q45" s="97" t="s">
        <v>397</v>
      </c>
      <c r="R45" s="62" t="s">
        <v>482</v>
      </c>
      <c r="S45" s="66" t="s">
        <v>452</v>
      </c>
      <c r="T45" s="106" t="s">
        <v>443</v>
      </c>
    </row>
    <row r="46" spans="1:20" ht="111.75" customHeight="1" x14ac:dyDescent="0.2">
      <c r="A46" s="118"/>
      <c r="B46" s="114"/>
      <c r="C46" s="14" t="s">
        <v>24</v>
      </c>
      <c r="D46" s="25" t="s">
        <v>29</v>
      </c>
      <c r="E46" s="43" t="s">
        <v>88</v>
      </c>
      <c r="F46" s="26" t="s">
        <v>370</v>
      </c>
      <c r="G46" s="26" t="s">
        <v>355</v>
      </c>
      <c r="H46" s="18" t="s">
        <v>356</v>
      </c>
      <c r="I46" s="18" t="s">
        <v>357</v>
      </c>
      <c r="J46" s="26" t="s">
        <v>358</v>
      </c>
      <c r="K46" s="18" t="s">
        <v>3</v>
      </c>
      <c r="L46" s="18" t="s">
        <v>3</v>
      </c>
      <c r="M46" s="18" t="s">
        <v>3</v>
      </c>
      <c r="N46" s="47" t="s">
        <v>359</v>
      </c>
      <c r="O46" s="62" t="s">
        <v>483</v>
      </c>
      <c r="P46" s="54">
        <f>1/3</f>
        <v>0.33333333333333331</v>
      </c>
      <c r="Q46" s="94" t="s">
        <v>485</v>
      </c>
      <c r="R46" s="63" t="s">
        <v>484</v>
      </c>
      <c r="S46" s="68" t="s">
        <v>486</v>
      </c>
      <c r="T46" s="103" t="s">
        <v>416</v>
      </c>
    </row>
    <row r="47" spans="1:20" ht="111.75" customHeight="1" x14ac:dyDescent="0.2">
      <c r="A47" s="118"/>
      <c r="B47" s="114"/>
      <c r="C47" s="14" t="s">
        <v>24</v>
      </c>
      <c r="D47" s="25" t="s">
        <v>29</v>
      </c>
      <c r="E47" s="18" t="s">
        <v>293</v>
      </c>
      <c r="F47" s="26" t="s">
        <v>375</v>
      </c>
      <c r="G47" s="26" t="s">
        <v>380</v>
      </c>
      <c r="H47" s="18" t="s">
        <v>379</v>
      </c>
      <c r="I47" s="18" t="s">
        <v>378</v>
      </c>
      <c r="J47" s="26" t="s">
        <v>377</v>
      </c>
      <c r="K47" s="18" t="s">
        <v>3</v>
      </c>
      <c r="L47" s="18" t="s">
        <v>3</v>
      </c>
      <c r="M47" s="18" t="s">
        <v>3</v>
      </c>
      <c r="N47" s="47" t="s">
        <v>376</v>
      </c>
      <c r="O47" s="52" t="s">
        <v>398</v>
      </c>
      <c r="P47" s="54">
        <v>0.05</v>
      </c>
      <c r="Q47" s="97" t="s">
        <v>399</v>
      </c>
      <c r="R47" s="52" t="s">
        <v>489</v>
      </c>
      <c r="S47" s="79" t="s">
        <v>487</v>
      </c>
      <c r="T47" s="103" t="s">
        <v>416</v>
      </c>
    </row>
    <row r="48" spans="1:20" ht="111.75" customHeight="1" x14ac:dyDescent="0.2">
      <c r="A48" s="118"/>
      <c r="B48" s="114"/>
      <c r="C48" s="14" t="s">
        <v>24</v>
      </c>
      <c r="D48" s="25" t="s">
        <v>29</v>
      </c>
      <c r="E48" s="45" t="s">
        <v>91</v>
      </c>
      <c r="F48" s="26" t="s">
        <v>360</v>
      </c>
      <c r="G48" s="26" t="s">
        <v>361</v>
      </c>
      <c r="H48" s="18" t="s">
        <v>362</v>
      </c>
      <c r="I48" s="18" t="s">
        <v>363</v>
      </c>
      <c r="J48" s="26" t="s">
        <v>364</v>
      </c>
      <c r="K48" s="18" t="s">
        <v>319</v>
      </c>
      <c r="L48" s="18" t="s">
        <v>319</v>
      </c>
      <c r="M48" s="18" t="s">
        <v>319</v>
      </c>
      <c r="N48" s="47" t="s">
        <v>359</v>
      </c>
      <c r="O48" s="52" t="s">
        <v>490</v>
      </c>
      <c r="P48" s="69">
        <f>1/3</f>
        <v>0.33333333333333331</v>
      </c>
      <c r="Q48" s="94" t="s">
        <v>488</v>
      </c>
      <c r="R48" s="62" t="s">
        <v>503</v>
      </c>
      <c r="S48" s="68" t="s">
        <v>488</v>
      </c>
      <c r="T48" s="103" t="s">
        <v>416</v>
      </c>
    </row>
    <row r="49" spans="1:20" ht="78" customHeight="1" x14ac:dyDescent="0.2">
      <c r="A49" s="134"/>
      <c r="B49" s="114"/>
      <c r="C49" s="14" t="s">
        <v>24</v>
      </c>
      <c r="D49" s="25" t="s">
        <v>29</v>
      </c>
      <c r="E49" s="18" t="s">
        <v>92</v>
      </c>
      <c r="F49" s="26" t="s">
        <v>120</v>
      </c>
      <c r="G49" s="26" t="s">
        <v>200</v>
      </c>
      <c r="H49" s="18" t="s">
        <v>158</v>
      </c>
      <c r="I49" s="18" t="s">
        <v>263</v>
      </c>
      <c r="J49" s="26" t="s">
        <v>241</v>
      </c>
      <c r="K49" s="18"/>
      <c r="L49" s="18" t="s">
        <v>3</v>
      </c>
      <c r="M49" s="18" t="s">
        <v>3</v>
      </c>
      <c r="N49" s="49" t="s">
        <v>7</v>
      </c>
      <c r="O49" s="63" t="s">
        <v>495</v>
      </c>
      <c r="P49" s="55"/>
      <c r="Q49" s="83"/>
      <c r="R49" s="63" t="s">
        <v>495</v>
      </c>
      <c r="S49" s="55"/>
      <c r="T49" s="102"/>
    </row>
    <row r="50" spans="1:20" ht="118.5" customHeight="1" x14ac:dyDescent="0.2">
      <c r="A50" s="119" t="s">
        <v>105</v>
      </c>
      <c r="B50" s="119" t="s">
        <v>106</v>
      </c>
      <c r="C50" s="14" t="s">
        <v>30</v>
      </c>
      <c r="D50" s="25" t="s">
        <v>339</v>
      </c>
      <c r="E50" s="45" t="s">
        <v>294</v>
      </c>
      <c r="F50" s="26" t="s">
        <v>295</v>
      </c>
      <c r="G50" s="26" t="s">
        <v>296</v>
      </c>
      <c r="H50" s="18" t="s">
        <v>297</v>
      </c>
      <c r="I50" s="18" t="s">
        <v>298</v>
      </c>
      <c r="J50" s="26" t="s">
        <v>299</v>
      </c>
      <c r="K50" s="18" t="s">
        <v>3</v>
      </c>
      <c r="L50" s="18"/>
      <c r="M50" s="18"/>
      <c r="N50" s="49" t="s">
        <v>300</v>
      </c>
      <c r="O50" s="63" t="s">
        <v>506</v>
      </c>
      <c r="P50" s="111" t="s">
        <v>507</v>
      </c>
      <c r="Q50" s="147" t="s">
        <v>514</v>
      </c>
      <c r="R50" s="107" t="s">
        <v>505</v>
      </c>
      <c r="S50" s="68" t="s">
        <v>517</v>
      </c>
      <c r="T50" s="108" t="s">
        <v>425</v>
      </c>
    </row>
    <row r="51" spans="1:20" ht="69.75" customHeight="1" x14ac:dyDescent="0.25">
      <c r="A51" s="120"/>
      <c r="B51" s="120"/>
      <c r="C51" s="14" t="s">
        <v>30</v>
      </c>
      <c r="D51" s="25" t="s">
        <v>340</v>
      </c>
      <c r="E51" s="18" t="s">
        <v>93</v>
      </c>
      <c r="F51" s="26" t="s">
        <v>301</v>
      </c>
      <c r="G51" s="26" t="s">
        <v>302</v>
      </c>
      <c r="H51" s="18" t="s">
        <v>303</v>
      </c>
      <c r="I51" s="18" t="s">
        <v>304</v>
      </c>
      <c r="J51" s="26" t="s">
        <v>305</v>
      </c>
      <c r="K51" s="18" t="s">
        <v>3</v>
      </c>
      <c r="L51" s="18" t="s">
        <v>3</v>
      </c>
      <c r="M51" s="18" t="s">
        <v>3</v>
      </c>
      <c r="N51" s="49" t="s">
        <v>300</v>
      </c>
      <c r="O51" s="63" t="s">
        <v>509</v>
      </c>
      <c r="P51" s="54">
        <f>4/12</f>
        <v>0.33333333333333331</v>
      </c>
      <c r="Q51" s="148" t="s">
        <v>513</v>
      </c>
      <c r="R51" s="52" t="s">
        <v>518</v>
      </c>
      <c r="S51" s="74" t="s">
        <v>497</v>
      </c>
      <c r="T51" s="103" t="s">
        <v>416</v>
      </c>
    </row>
    <row r="52" spans="1:20" ht="69" customHeight="1" x14ac:dyDescent="0.2">
      <c r="A52" s="120"/>
      <c r="B52" s="120"/>
      <c r="C52" s="14" t="s">
        <v>30</v>
      </c>
      <c r="D52" s="25" t="s">
        <v>306</v>
      </c>
      <c r="E52" s="45" t="s">
        <v>94</v>
      </c>
      <c r="F52" s="26" t="s">
        <v>307</v>
      </c>
      <c r="G52" s="26" t="s">
        <v>308</v>
      </c>
      <c r="H52" s="18" t="s">
        <v>309</v>
      </c>
      <c r="I52" s="18" t="s">
        <v>310</v>
      </c>
      <c r="J52" s="26" t="s">
        <v>311</v>
      </c>
      <c r="K52" s="18"/>
      <c r="L52" s="18"/>
      <c r="M52" s="18" t="s">
        <v>3</v>
      </c>
      <c r="N52" s="49" t="s">
        <v>97</v>
      </c>
      <c r="O52" s="63" t="s">
        <v>496</v>
      </c>
      <c r="P52" s="55"/>
      <c r="Q52" s="83"/>
      <c r="R52" s="63" t="s">
        <v>496</v>
      </c>
      <c r="S52" s="55"/>
      <c r="T52" s="102"/>
    </row>
    <row r="53" spans="1:20" ht="120" customHeight="1" x14ac:dyDescent="0.2">
      <c r="A53" s="120"/>
      <c r="B53" s="120"/>
      <c r="C53" s="14" t="s">
        <v>30</v>
      </c>
      <c r="D53" s="25" t="s">
        <v>312</v>
      </c>
      <c r="E53" s="18" t="s">
        <v>95</v>
      </c>
      <c r="F53" s="26" t="s">
        <v>262</v>
      </c>
      <c r="G53" s="26" t="s">
        <v>201</v>
      </c>
      <c r="H53" s="18" t="s">
        <v>161</v>
      </c>
      <c r="I53" s="18" t="s">
        <v>313</v>
      </c>
      <c r="J53" s="26" t="s">
        <v>212</v>
      </c>
      <c r="K53" s="18"/>
      <c r="L53" s="18"/>
      <c r="M53" s="18" t="s">
        <v>3</v>
      </c>
      <c r="N53" s="49" t="s">
        <v>97</v>
      </c>
      <c r="O53" s="63" t="s">
        <v>510</v>
      </c>
      <c r="P53" s="111" t="s">
        <v>512</v>
      </c>
      <c r="Q53" s="85" t="s">
        <v>511</v>
      </c>
      <c r="R53" s="63" t="s">
        <v>516</v>
      </c>
      <c r="S53" s="68" t="s">
        <v>515</v>
      </c>
      <c r="T53" s="102"/>
    </row>
    <row r="54" spans="1:20" ht="43.5" customHeight="1" x14ac:dyDescent="0.2">
      <c r="A54" s="120"/>
      <c r="B54" s="120"/>
      <c r="C54" s="14" t="s">
        <v>30</v>
      </c>
      <c r="D54" s="25" t="s">
        <v>312</v>
      </c>
      <c r="E54" s="45" t="s">
        <v>96</v>
      </c>
      <c r="F54" s="26" t="s">
        <v>314</v>
      </c>
      <c r="G54" s="26" t="s">
        <v>315</v>
      </c>
      <c r="H54" s="18" t="s">
        <v>316</v>
      </c>
      <c r="I54" s="18" t="s">
        <v>317</v>
      </c>
      <c r="J54" s="26" t="s">
        <v>318</v>
      </c>
      <c r="K54" s="18" t="s">
        <v>3</v>
      </c>
      <c r="L54" s="18" t="s">
        <v>3</v>
      </c>
      <c r="M54" s="18" t="s">
        <v>3</v>
      </c>
      <c r="N54" s="49" t="s">
        <v>300</v>
      </c>
      <c r="O54" s="63" t="s">
        <v>508</v>
      </c>
      <c r="P54" s="54">
        <f>1/3</f>
        <v>0.33333333333333331</v>
      </c>
      <c r="Q54" s="63" t="s">
        <v>521</v>
      </c>
      <c r="R54" s="109" t="s">
        <v>519</v>
      </c>
      <c r="S54" s="68" t="s">
        <v>520</v>
      </c>
      <c r="T54" s="103" t="s">
        <v>416</v>
      </c>
    </row>
    <row r="55" spans="1:20" ht="41.25" customHeight="1" thickBot="1" x14ac:dyDescent="0.25">
      <c r="A55" s="121"/>
      <c r="B55" s="121"/>
      <c r="C55" s="14" t="s">
        <v>30</v>
      </c>
      <c r="D55" s="25" t="s">
        <v>312</v>
      </c>
      <c r="E55" s="18" t="s">
        <v>372</v>
      </c>
      <c r="F55" s="26" t="s">
        <v>121</v>
      </c>
      <c r="G55" s="26" t="s">
        <v>202</v>
      </c>
      <c r="H55" s="18" t="s">
        <v>160</v>
      </c>
      <c r="I55" s="18" t="s">
        <v>159</v>
      </c>
      <c r="J55" s="28" t="s">
        <v>250</v>
      </c>
      <c r="K55" s="18"/>
      <c r="L55" s="18" t="s">
        <v>3</v>
      </c>
      <c r="M55" s="18"/>
      <c r="N55" s="49" t="s">
        <v>11</v>
      </c>
      <c r="O55" s="71" t="s">
        <v>493</v>
      </c>
      <c r="P55" s="56"/>
      <c r="Q55" s="98"/>
      <c r="R55" s="71" t="s">
        <v>493</v>
      </c>
      <c r="S55" s="56"/>
      <c r="T55" s="110"/>
    </row>
    <row r="56" spans="1:20" x14ac:dyDescent="0.2">
      <c r="G56" s="9"/>
      <c r="H56" s="9"/>
      <c r="I56" s="9"/>
      <c r="J56" s="9"/>
    </row>
    <row r="57" spans="1:20" ht="29.25" customHeight="1" x14ac:dyDescent="0.2">
      <c r="A57" s="135" t="s">
        <v>258</v>
      </c>
      <c r="B57" s="136"/>
      <c r="C57" s="136"/>
      <c r="D57" s="136"/>
      <c r="E57" s="136"/>
      <c r="F57" s="136"/>
      <c r="G57" s="136"/>
      <c r="H57" s="136"/>
      <c r="I57" s="136"/>
      <c r="J57" s="136"/>
      <c r="K57" s="136"/>
      <c r="L57" s="136"/>
      <c r="M57" s="136"/>
      <c r="N57" s="136"/>
    </row>
    <row r="58" spans="1:20" ht="29.25" customHeight="1" x14ac:dyDescent="0.2">
      <c r="A58" s="24" t="s">
        <v>259</v>
      </c>
      <c r="B58" s="139" t="s">
        <v>260</v>
      </c>
      <c r="C58" s="139"/>
      <c r="D58" s="139"/>
      <c r="E58" s="139"/>
      <c r="F58" s="139"/>
      <c r="G58" s="139"/>
      <c r="H58" s="139"/>
      <c r="I58" s="139"/>
      <c r="J58" s="137" t="s">
        <v>261</v>
      </c>
      <c r="K58" s="137"/>
      <c r="L58" s="137"/>
      <c r="M58" s="137"/>
      <c r="N58" s="137"/>
    </row>
    <row r="59" spans="1:20" ht="26.25" customHeight="1" x14ac:dyDescent="0.2">
      <c r="A59" s="23">
        <v>1</v>
      </c>
      <c r="B59" s="138" t="s">
        <v>374</v>
      </c>
      <c r="C59" s="138"/>
      <c r="D59" s="138"/>
      <c r="E59" s="138"/>
      <c r="F59" s="138"/>
      <c r="G59" s="138"/>
      <c r="H59" s="138"/>
      <c r="I59" s="138"/>
      <c r="J59" s="138" t="s">
        <v>373</v>
      </c>
      <c r="K59" s="138"/>
      <c r="L59" s="138"/>
      <c r="M59" s="138"/>
      <c r="N59" s="138"/>
    </row>
    <row r="60" spans="1:20" x14ac:dyDescent="0.2">
      <c r="G60" s="9"/>
      <c r="H60" s="9"/>
      <c r="I60" s="9"/>
      <c r="J60" s="9"/>
    </row>
    <row r="61" spans="1:20" x14ac:dyDescent="0.2">
      <c r="G61" s="9"/>
      <c r="H61" s="9"/>
      <c r="I61" s="9"/>
      <c r="J61" s="9"/>
    </row>
    <row r="62" spans="1:20" x14ac:dyDescent="0.2">
      <c r="G62" s="9"/>
      <c r="H62" s="9"/>
      <c r="I62" s="9"/>
      <c r="J62" s="9"/>
    </row>
    <row r="63" spans="1:20" x14ac:dyDescent="0.2">
      <c r="G63" s="9"/>
      <c r="H63" s="9"/>
      <c r="I63" s="9"/>
      <c r="J63" s="9"/>
    </row>
    <row r="64" spans="1:20" x14ac:dyDescent="0.2">
      <c r="G64" s="9"/>
      <c r="I64" s="9"/>
      <c r="J64" s="9"/>
    </row>
    <row r="65" spans="6:12" x14ac:dyDescent="0.2">
      <c r="I65" s="9"/>
      <c r="J65" s="9"/>
    </row>
    <row r="66" spans="6:12" x14ac:dyDescent="0.2">
      <c r="I66" s="9"/>
    </row>
    <row r="67" spans="6:12" x14ac:dyDescent="0.2">
      <c r="I67" s="9"/>
    </row>
    <row r="75" spans="6:12" x14ac:dyDescent="0.2">
      <c r="F75" s="15"/>
      <c r="G75" s="19"/>
      <c r="H75" s="20"/>
      <c r="I75" s="20"/>
      <c r="J75" s="19"/>
      <c r="K75" s="7"/>
      <c r="L75" s="7"/>
    </row>
  </sheetData>
  <autoFilter ref="A7:N55"/>
  <mergeCells count="35">
    <mergeCell ref="O6:Q6"/>
    <mergeCell ref="R6:T6"/>
    <mergeCell ref="J6:J7"/>
    <mergeCell ref="G6:G7"/>
    <mergeCell ref="C6:C7"/>
    <mergeCell ref="D6:D7"/>
    <mergeCell ref="F6:F7"/>
    <mergeCell ref="A57:N57"/>
    <mergeCell ref="J58:N58"/>
    <mergeCell ref="J59:N59"/>
    <mergeCell ref="B58:I58"/>
    <mergeCell ref="B59:I59"/>
    <mergeCell ref="A20:A32"/>
    <mergeCell ref="B20:B32"/>
    <mergeCell ref="B50:B55"/>
    <mergeCell ref="A50:A55"/>
    <mergeCell ref="B33:B38"/>
    <mergeCell ref="A33:A38"/>
    <mergeCell ref="A39:A49"/>
    <mergeCell ref="A1:B1"/>
    <mergeCell ref="C1:N1"/>
    <mergeCell ref="B39:B49"/>
    <mergeCell ref="E6:E7"/>
    <mergeCell ref="B16:B19"/>
    <mergeCell ref="A16:A19"/>
    <mergeCell ref="A8:A15"/>
    <mergeCell ref="A4:N4"/>
    <mergeCell ref="A3:N3"/>
    <mergeCell ref="I6:I7"/>
    <mergeCell ref="K6:M6"/>
    <mergeCell ref="N6:N7"/>
    <mergeCell ref="H6:H7"/>
    <mergeCell ref="B8:B15"/>
    <mergeCell ref="A6:A7"/>
    <mergeCell ref="B6:B7"/>
  </mergeCells>
  <phoneticPr fontId="8" type="noConversion"/>
  <hyperlinks>
    <hyperlink ref="Q39" r:id="rId1"/>
    <hyperlink ref="Q21" r:id="rId2" display="https://drive.google.com/drive/folders/1s4PNs4RxnOUwTaglkRXNs60SVRD4YXX7"/>
    <hyperlink ref="Q22" r:id="rId3" display="https://drive.google.com/drive/folders/1xd2KxIBo4OfWzqdeuiIyV7H89Yxu1mUS"/>
    <hyperlink ref="Q47" r:id="rId4" location="gid=0" display="https://docs.google.com/spreadsheets/d/1i0qUNaFF5pRhXOysdvWcHLl-vOTcqUCkOxOzOUFozoo/edit#gid=0"/>
    <hyperlink ref="Q45" r:id="rId5"/>
    <hyperlink ref="Q12" r:id="rId6"/>
    <hyperlink ref="Q16" r:id="rId7" display="https://drive.google.com/drive/folders/1JNy8vOpuSM670yDF5c1-dCyWMS6MPBGZ"/>
    <hyperlink ref="S10" r:id="rId8" location="gid=1910405506 "/>
    <hyperlink ref="S12" r:id="rId9"/>
    <hyperlink ref="Q14" r:id="rId10" location="gid=1910405506 "/>
    <hyperlink ref="S14" r:id="rId11" location="gid=1910405506 " display="https://docs.google.com/spreadsheets/d/1DH49K1qz5y9vy3ufTmCk0S0WjUSNi3XN/edit#gid=1910405506 "/>
    <hyperlink ref="Q17" r:id="rId12" display="https://drive.google.com/drive/folders/1aLej40l0TmAoZHpnabOO6V6dAj8FSOLD"/>
    <hyperlink ref="S17" r:id="rId13" display="https://drive.google.com/drive/folders/1aLej40l0TmAoZHpnabOO6V6dAj8FSOLD"/>
    <hyperlink ref="S21" r:id="rId14" display="https://drive.google.com/drive/folders/1s4PNs4RxnOUwTaglkRXNs60SVRD4YXX7"/>
    <hyperlink ref="S22" r:id="rId15" display="https://drive.google.com/drive/folders/1xd2KxIBo4OfWzqdeuiIyV7H89Yxu1mUS"/>
    <hyperlink ref="S25" r:id="rId16"/>
    <hyperlink ref="S32" r:id="rId17"/>
    <hyperlink ref="Q33" r:id="rId18"/>
    <hyperlink ref="S33" r:id="rId19"/>
    <hyperlink ref="Q34" r:id="rId20"/>
    <hyperlink ref="Q35" r:id="rId21"/>
    <hyperlink ref="Q32" r:id="rId22"/>
    <hyperlink ref="Q36" r:id="rId23"/>
    <hyperlink ref="Q37" r:id="rId24"/>
    <hyperlink ref="S37" r:id="rId25"/>
    <hyperlink ref="S39" r:id="rId26"/>
    <hyperlink ref="S41" r:id="rId27"/>
    <hyperlink ref="Q42" r:id="rId28"/>
    <hyperlink ref="S42" r:id="rId29"/>
    <hyperlink ref="Q46" r:id="rId30"/>
    <hyperlink ref="S46" r:id="rId31"/>
    <hyperlink ref="S47" r:id="rId32" location="gid=0" display="https://docs.google.com/spreadsheets/d/1i0qUNaFF5pRhXOysdvWcHLl-vOTcqUCkOxOzOUFozoo/edit#gid=0"/>
    <hyperlink ref="Q48" r:id="rId33"/>
    <hyperlink ref="S48" r:id="rId34"/>
    <hyperlink ref="S50" r:id="rId35" display="http://ambientebogota.gov.co/web/transparencia/plan-anticorrupcion-y-de-atencion-al-ciudadano/-/document_library_display/yTv5/view/10867439"/>
    <hyperlink ref="S51" r:id="rId36"/>
    <hyperlink ref="Q43" r:id="rId37"/>
    <hyperlink ref="S43" r:id="rId38" display="https://drive.google.com/drive/folders/1G3I3_q-x245inrQK8fOaqUs-e5AzxS-m"/>
    <hyperlink ref="Q50" r:id="rId39" display="https://drive.google.com/drive/folders/1fDxOB-zj6HaagUdrd-R9W1N-Ppd7a3n7?usp=sharing"/>
    <hyperlink ref="S53" r:id="rId40"/>
    <hyperlink ref="S54" r:id="rId41"/>
  </hyperlinks>
  <pageMargins left="0.7" right="0.7" top="0.75" bottom="0.75" header="0.3" footer="0.3"/>
  <pageSetup orientation="portrait" r:id="rId42"/>
  <drawing r:id="rId43"/>
  <legacyDrawing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 2021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NATALIA.MORENO</dc:creator>
  <cp:lastModifiedBy>DPSIA</cp:lastModifiedBy>
  <dcterms:created xsi:type="dcterms:W3CDTF">2020-01-16T14:18:13Z</dcterms:created>
  <dcterms:modified xsi:type="dcterms:W3CDTF">2021-05-03T20:26:03Z</dcterms:modified>
</cp:coreProperties>
</file>