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DA\INFORMES\ANTICORRUPCIÓN\SEGUIMIENTO 2021\III-2021\"/>
    </mc:Choice>
  </mc:AlternateContent>
  <bookViews>
    <workbookView xWindow="0" yWindow="0" windowWidth="20490" windowHeight="8445"/>
  </bookViews>
  <sheets>
    <sheet name="PAAC 2021" sheetId="1" r:id="rId1"/>
    <sheet name="Plan Acción Gestión Integridad" sheetId="2" r:id="rId2"/>
    <sheet name="Estrategia de Racionalización" sheetId="3" r:id="rId3"/>
  </sheets>
  <definedNames>
    <definedName name="_xlnm._FilterDatabase" localSheetId="0" hidden="1">'PAAC 2021'!$A$6:$AN$55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37" i="1" l="1"/>
  <c r="AJ36" i="1"/>
  <c r="AJ35" i="1"/>
  <c r="AJ34" i="1"/>
  <c r="AJ43" i="1" l="1"/>
  <c r="AK14" i="1"/>
  <c r="O21" i="2" l="1"/>
  <c r="Z54" i="1" l="1"/>
  <c r="W55" i="1" l="1"/>
  <c r="W53" i="1"/>
  <c r="W52" i="1"/>
  <c r="W51" i="1"/>
  <c r="P51" i="1"/>
  <c r="W50" i="1"/>
  <c r="W49" i="1"/>
  <c r="W48" i="1"/>
  <c r="P48" i="1"/>
  <c r="W47" i="1"/>
  <c r="W46" i="1"/>
  <c r="P46" i="1"/>
  <c r="W45" i="1"/>
  <c r="W44" i="1"/>
  <c r="W43" i="1"/>
  <c r="W42" i="1"/>
  <c r="W41" i="1"/>
  <c r="P41" i="1"/>
  <c r="W40" i="1"/>
  <c r="W39" i="1"/>
  <c r="P39" i="1"/>
  <c r="W38" i="1"/>
  <c r="W37" i="1"/>
  <c r="W36" i="1"/>
  <c r="W35" i="1"/>
  <c r="P35" i="1"/>
  <c r="W34" i="1"/>
  <c r="P34" i="1"/>
  <c r="W33" i="1"/>
  <c r="P33" i="1"/>
  <c r="W32" i="1"/>
  <c r="P32" i="1"/>
  <c r="W31" i="1"/>
  <c r="W30" i="1"/>
  <c r="W29" i="1"/>
  <c r="W28" i="1"/>
  <c r="W27" i="1"/>
  <c r="W26" i="1"/>
  <c r="W25" i="1"/>
  <c r="W24" i="1"/>
  <c r="P24" i="1"/>
  <c r="Z23" i="1"/>
  <c r="W23" i="1"/>
  <c r="W22" i="1"/>
  <c r="P22" i="1"/>
  <c r="W21" i="1"/>
  <c r="W20" i="1"/>
  <c r="P20" i="1"/>
  <c r="W19" i="1"/>
  <c r="W18" i="1"/>
  <c r="W17" i="1"/>
  <c r="W16" i="1"/>
  <c r="W15" i="1"/>
  <c r="P15" i="1"/>
  <c r="W14" i="1"/>
  <c r="P14" i="1"/>
  <c r="W13" i="1"/>
  <c r="W12" i="1"/>
  <c r="W11" i="1"/>
  <c r="W10" i="1"/>
  <c r="W9" i="1"/>
  <c r="W8" i="1"/>
</calcChain>
</file>

<file path=xl/comments1.xml><?xml version="1.0" encoding="utf-8"?>
<comments xmlns="http://schemas.openxmlformats.org/spreadsheetml/2006/main">
  <authors>
    <author>NATALIA.MORENO</author>
    <author>DPSIA</author>
  </authors>
  <commentList>
    <comment ref="J6" authorId="0" shapeId="0">
      <text>
        <r>
          <rPr>
            <b/>
            <sz val="9"/>
            <color indexed="81"/>
            <rFont val="Tahoma"/>
            <family val="2"/>
          </rPr>
          <t>NATALIA.MORENO:</t>
        </r>
        <r>
          <rPr>
            <sz val="9"/>
            <color indexed="81"/>
            <rFont val="Tahoma"/>
            <family val="2"/>
          </rPr>
          <t xml:space="preserve">
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 ref="Q7" authorId="1" shapeId="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A7" authorId="1" shapeId="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H7" authorId="1" shapeId="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K7" authorId="1" shapeId="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List>
</comments>
</file>

<file path=xl/sharedStrings.xml><?xml version="1.0" encoding="utf-8"?>
<sst xmlns="http://schemas.openxmlformats.org/spreadsheetml/2006/main" count="3964" uniqueCount="1148">
  <si>
    <t>COMPONENTE/ ESTRATEGIA DEL PAAC</t>
  </si>
  <si>
    <t>META</t>
  </si>
  <si>
    <t>1. Política de administración del Riesgo de Corrupción</t>
  </si>
  <si>
    <t>X</t>
  </si>
  <si>
    <t>Subsecretaria General y Control Disciplinario (Grupo Sistema Integrado de Gestión)</t>
  </si>
  <si>
    <t xml:space="preserve"> </t>
  </si>
  <si>
    <t>3.Consulta y divulgación</t>
  </si>
  <si>
    <t>Dirección de Planeación y Sistemas de Información Ambiental</t>
  </si>
  <si>
    <t xml:space="preserve">X </t>
  </si>
  <si>
    <t>4. Monitoreo y revisión</t>
  </si>
  <si>
    <t>5. Seguimiento</t>
  </si>
  <si>
    <t>Oficina de Control Interno</t>
  </si>
  <si>
    <t xml:space="preserve">100% de los informes normados sobre gestión y estado de recursos normados elaborados. </t>
  </si>
  <si>
    <t>Oficina de Participación, Educación y Localidades</t>
  </si>
  <si>
    <t>Subsecretaría general y de control disciplinario (Grupo Servicio a la ciudadanía)</t>
  </si>
  <si>
    <t>Oficina Asesora Comunicaciones</t>
  </si>
  <si>
    <t>1. Estructura administrativa y direccionamiento estratégico</t>
  </si>
  <si>
    <t>2. Fortalecimiento de los canales de atención</t>
  </si>
  <si>
    <t>3. Talento Humano</t>
  </si>
  <si>
    <t>4. Normativo y procedimental</t>
  </si>
  <si>
    <t>5. Relacionamiento con el ciudadano</t>
  </si>
  <si>
    <t>Defensor del Ciudadano</t>
  </si>
  <si>
    <t>5. TRANSPARENCIA Y ACCESO A LA INFORMACIÓN PÚBLICA</t>
  </si>
  <si>
    <t>Dirección de Gestión Corporativa</t>
  </si>
  <si>
    <t>2. Lineamientos Transparencia Pasiva</t>
  </si>
  <si>
    <t>3.Elaboración de los Instrumentos de Gestión de la Información</t>
  </si>
  <si>
    <t>4.Criterio diferencial de accesibilidad</t>
  </si>
  <si>
    <t>5. Monitoreo al Acceso a la información pública</t>
  </si>
  <si>
    <t>6. GESTIÓN DE INTEGRIDAD</t>
  </si>
  <si>
    <t>ACTIVIDAD</t>
  </si>
  <si>
    <t>SUBCOMPONENTE</t>
  </si>
  <si>
    <t>NUMERO DE ACTIVIDAD</t>
  </si>
  <si>
    <t>F1</t>
  </si>
  <si>
    <t>CRONOGRAMA CUATRIMESTRE</t>
  </si>
  <si>
    <t>2DO</t>
  </si>
  <si>
    <t>3ER</t>
  </si>
  <si>
    <t>1ER</t>
  </si>
  <si>
    <t>F2</t>
  </si>
  <si>
    <t>F4</t>
  </si>
  <si>
    <t>F5</t>
  </si>
  <si>
    <t>F6</t>
  </si>
  <si>
    <t>F7</t>
  </si>
  <si>
    <t>F8</t>
  </si>
  <si>
    <t>1.   MAPA DE RIESGOS DE CORRUPCIÓN</t>
  </si>
  <si>
    <t>F9</t>
  </si>
  <si>
    <t>F10</t>
  </si>
  <si>
    <t>2. Priorización de trámites</t>
  </si>
  <si>
    <t>1.  Información de calidad y en lenguaje comprensible</t>
  </si>
  <si>
    <t>2.  Diálogo de doble vía con la ciudadanía y sus organizaciones</t>
  </si>
  <si>
    <t>F11</t>
  </si>
  <si>
    <t>F12</t>
  </si>
  <si>
    <t>F13</t>
  </si>
  <si>
    <t>F14</t>
  </si>
  <si>
    <t>F15</t>
  </si>
  <si>
    <t>F16</t>
  </si>
  <si>
    <t>F17</t>
  </si>
  <si>
    <t>F18</t>
  </si>
  <si>
    <t>F19</t>
  </si>
  <si>
    <t>F21</t>
  </si>
  <si>
    <t>F22</t>
  </si>
  <si>
    <t>Despacho de Secretaría.
Dirección de Planeación y Sistemas de Información Ambiental</t>
  </si>
  <si>
    <t>Dirección de Planeación y Sistemas de Información Ambiental.
Dependencia según la temática.</t>
  </si>
  <si>
    <t>F23</t>
  </si>
  <si>
    <t>F24</t>
  </si>
  <si>
    <t>F25</t>
  </si>
  <si>
    <t>Subsecretaria General y de Control Disciplinario 
(Grupo de Control Disciplinarios)</t>
  </si>
  <si>
    <t>F26</t>
  </si>
  <si>
    <t>F27</t>
  </si>
  <si>
    <t xml:space="preserve">Subsecretaria General y Control Disciplinario 
Comité Institucional de Coordinación del Control Interno </t>
  </si>
  <si>
    <t xml:space="preserve">3. Diseñar Estrategia de Racionalización </t>
  </si>
  <si>
    <t xml:space="preserve">4. Seguimiento y Monitoreo de la Estrategia de racionalización de trámites </t>
  </si>
  <si>
    <t>2.  ESTRATEGIA ANTITRÁMITES</t>
  </si>
  <si>
    <t>3.  Responsabilidad</t>
  </si>
  <si>
    <t>Elaborar flash informativos disciplinarios a fin de dar a conocer a los servidores públicos a la SDA asuntos preventivos en materia disciplinaria.</t>
  </si>
  <si>
    <t>Subsecretaría General y de Control Disciplinario
(Equipo servicio a la ciudadanía)</t>
  </si>
  <si>
    <t>F30</t>
  </si>
  <si>
    <t>F31</t>
  </si>
  <si>
    <t>F32</t>
  </si>
  <si>
    <t>F33</t>
  </si>
  <si>
    <t>F34</t>
  </si>
  <si>
    <t>Atender el 100% de las solicitudes reiteradas allegadas al defensor del Ciudadano</t>
  </si>
  <si>
    <t>F35</t>
  </si>
  <si>
    <t>1. Lineamientos Transparencia Activa</t>
  </si>
  <si>
    <t>F36</t>
  </si>
  <si>
    <t>F37</t>
  </si>
  <si>
    <t>F38</t>
  </si>
  <si>
    <t>F39</t>
  </si>
  <si>
    <t>Actualizar el cuadro de caracterización documental, activos de información índice de información clasificada y reservada.</t>
  </si>
  <si>
    <t>Dirección de Planeación y Sistemas de Información Ambiental
Oficina asesora de comunicaciones</t>
  </si>
  <si>
    <t>F41</t>
  </si>
  <si>
    <t>F42</t>
  </si>
  <si>
    <t>F44</t>
  </si>
  <si>
    <t>F45</t>
  </si>
  <si>
    <t>F46</t>
  </si>
  <si>
    <t>F47</t>
  </si>
  <si>
    <t>Gestores de integridad</t>
  </si>
  <si>
    <t>•  Servicio al ciudadano</t>
  </si>
  <si>
    <t xml:space="preserve">Dimensión 2: Direccionamiento Estratégico y Planeación
Dimensión 3: Gestión con valores para resultados
Dimensión 4: Evaluación de Resultados
Dimensión 7: Control Interno 
</t>
  </si>
  <si>
    <t>Dimensión 1: Talento Humano
Dimensión 7: Control Interno</t>
  </si>
  <si>
    <t>Dimensión 3:  Gestión con valores para resultados
Dimensión 5: Información y comunicación</t>
  </si>
  <si>
    <t>Realizar seguimiento especial a los pasivos exigibles, reservas y saneamiento contable</t>
  </si>
  <si>
    <t>POLÍTICA MIPG ASOCIADA</t>
  </si>
  <si>
    <t>DIMENSIÓN MIPG ASOCIADA</t>
  </si>
  <si>
    <t xml:space="preserve">Hacer presencia institucional en ferias y eventos de servicio al ciudadano, organizadas por la Alcaldía Mayor de Bogotá y/o otras entidades. </t>
  </si>
  <si>
    <t>Coordinar como cabeza del sector ambiente, las acciones a que haya lugar, para la presentación del informe de rendición de cuentas de la Administración Distrital, conforme a los lineamientos metodológicos distritales.</t>
  </si>
  <si>
    <t>Atender las preguntas, comentarios y/u observaciones realizadas por la ciudadanía dirigidas al sector ambiente, en el proceso de rendición de cuentas distrital.</t>
  </si>
  <si>
    <t>Realizar visitas de seguimiento al servicio prestado en los diferentes puntos de atención presenciales de la SDA.</t>
  </si>
  <si>
    <t>Implementar acciones del  modelo de servicio al ciudadano para la SDA, acorde a los lineamientos dados por la Secretaria General.</t>
  </si>
  <si>
    <t>Realizar  seguimiento a la oportunidad de las PQRSF  que ingresan a través de los diferentes canales de atención de la SDA, generando las alertas necesarias; y efectuar un informe de evaluación mensual de la oportunidad de respuesta, teniendo en cuenta los plazos establecidos en la Ley 1755 de 2015.</t>
  </si>
  <si>
    <t>Revisar y actualizar el esquema de publicación de la información en la página web de la SDA.</t>
  </si>
  <si>
    <t>Desarrollar ejercicios de autocontrol y autoevaluación de la gestión realizada por los procesos, en la que se incluya la verificación de los controles para evitar la materialización de los riesgos asociados a los procesos de la entidad, por la primera línea de defensa en la SDA y resultado de ello, si es necesario actualizar el mapa de riesgos.</t>
  </si>
  <si>
    <t xml:space="preserve">100% de los PQRSF que ingresan a la entidad con seguimiento semanal.
Un (1) informe mensual de la gestión y a la atención de las PQRSF realizado y publicado. </t>
  </si>
  <si>
    <t>Dar respuesta oportuna y de fondo a las solicitudes reiteradas o allegadas al Defensor del Ciudadano de la SDA.</t>
  </si>
  <si>
    <t>Realizar asignación y seguimiento a las solicitudes de acceso a la información.</t>
  </si>
  <si>
    <t>Realizar el 100% de los ejercicios de autocontrol y autoevaluación de la gestión que incluya la verificación del mapa de riesgos de gestión y de corrupción,  programados por la primera línea de defensa.</t>
  </si>
  <si>
    <t>( No. de ejercicios de autocontrol y autoevaluación realizados / No. de ejercicios de autocontrol y autoevaluación programados) x 100</t>
  </si>
  <si>
    <t>Proceso responsable del Tramite (Lidera)
DPSIA (Si es mejora tecnología)
Equipo SIG (Si es mejora Administrativa)
Grupo Servicio al Ciudadano (Apoya)</t>
  </si>
  <si>
    <t xml:space="preserve">4. Implementación de la Estrategia de Racionalización </t>
  </si>
  <si>
    <t>No. de monitoreos de la estrategia de racionalización realizados</t>
  </si>
  <si>
    <t xml:space="preserve">No. de trámites y/o servicios priorizados para racionalización </t>
  </si>
  <si>
    <t>No. de estrategias diseñadas e inscritas en el SUIT a los cuatro  trámites y/o servicios priorizados</t>
  </si>
  <si>
    <t>(No. de informes normados elaborados / 2 informes requeridos por normativa y disposición distrital (Acuerdo 067 de  2002  y Bogotá como vamos) x 100</t>
  </si>
  <si>
    <t>Actualizar los indicadores ambientales dispuestos en el Observatorio Ambiental de Bogotá-OAB y en el Observatorio Regional Ambiental y de Desarrollo Sostenible del Río Bogotá-ORARBO.</t>
  </si>
  <si>
    <t xml:space="preserve">No. de actividades de promoción y divulgación del PAAC realizadas </t>
  </si>
  <si>
    <t>No. de seguidores del Programa de corresponsales ambientales  (Soy #CorresponsalAmbiental y @AMBcorresponsal)
No.de actividades de educación ambiental realizadas usando herramientas de TIC´s</t>
  </si>
  <si>
    <t>(No. de participaciones en ferias de servicio al ciudadano de la SDA, durante el cuatrimestre / No. de ferias de servicio al ciudadano convocadas e invitadas a la SDA organizadas por la Alcaldía Mayor de Bogotá y/o otras entidades) x 100</t>
  </si>
  <si>
    <t>(No. de actividades de coordinación ejecutadas para la presentación del Informe de rendición de cuentas Distrital / No. de actividades de coordinación solicitadas para la presentación del Informe de rendición de cuentas Distrital) x 100</t>
  </si>
  <si>
    <t>100% de las actividades de coordinación ejecutadas para la presentación del Informe de rendición de cuentas Distrital, conforme a los lineamientos metodológicos distritales.</t>
  </si>
  <si>
    <t>(No. de flash informativo elaborado / No. de flash informativo programado) x 100</t>
  </si>
  <si>
    <t>No. de visitas de seguimiento al servicio prestado realizadas</t>
  </si>
  <si>
    <t>24 entrenamientos para el personal de servicio al ciudadano y correspondencia.</t>
  </si>
  <si>
    <t>(Sumatoria de los resultados de satisfacción de los usuarios encuestados / No. total de encuestas diligenciadas por los ciudadanos) x 100</t>
  </si>
  <si>
    <t>Mantener un 98% de satisfacción de atención en la sala de Servicio a la Ciudadanía y vía telefónica, promedio cuatrimestral.</t>
  </si>
  <si>
    <t>(No. de respuestas atendidas efectivamente por el defensor ciudadano  / No.de solicitudes recibidas por el defensor del ciudadano de la SDA) x 100</t>
  </si>
  <si>
    <t>(No. de publicaciones realizadas en el portal WEB / No. de publicaciones solicitadas en el portal web) x 100</t>
  </si>
  <si>
    <t>No. de datos abiertos gestionados y publicados en las plataformas  Distrital y Nacional</t>
  </si>
  <si>
    <t>No. de Informes de seguimiento especial a los pasivos exigibles, reservas y saneamiento contable realizados</t>
  </si>
  <si>
    <t>3 Informes de seguimiento especial a los pasivos exigibles, reservas y saneamiento contable realizados</t>
  </si>
  <si>
    <t>(No. de solicitudes de acceso de información asignadas, con seguimiento y publicadas / No. total de solicitudes de acceso de información ingresadas a la entidad) x 100</t>
  </si>
  <si>
    <t>(No. de actividades de gestión realizadas para la aprobación de la Tabla de Retención Documental de la SDA / No. De actividades de gestión programadas para la aprobación de la Tabla de Retención Documental de la SDA) x 100</t>
  </si>
  <si>
    <t>Gestionar la aprobación de la Tabla de Retención Documental ante el Archivo Distrital.</t>
  </si>
  <si>
    <t>100% de actividades de gestión realizadas para la aprobación de la Tabla de Retención Documental de la SDA.</t>
  </si>
  <si>
    <t xml:space="preserve">No. de revisiones o actualizaciones del esquema de publicación de la SDA realizadas </t>
  </si>
  <si>
    <t>No. de informes de resultados de la gestión de integridad elaborados, presentados y publicados.</t>
  </si>
  <si>
    <t>Revisar la Política de administración de riesgos de la entidad, para verificar si requiere de actualización o ajuste.</t>
  </si>
  <si>
    <t>Socializar la Política de administración de riesgos de la entidad, en los procesos que conforman el mapa de proceso de la SDA.</t>
  </si>
  <si>
    <t>No. de procesos socializados con la Política de administración de riesgos de la entidad</t>
  </si>
  <si>
    <t xml:space="preserve">No. de revisiones realizadas a la Política de administración de riesgos de la entidad de la SDA </t>
  </si>
  <si>
    <t>Una (1) revisión anual a la Política de Administración del riesgo de la SDA.</t>
  </si>
  <si>
    <t>No. de divulgaciones realizadas del mapa de riesgos  de  gestión y de corrupción de la SDA</t>
  </si>
  <si>
    <t>(No. de indicadores actualizados / No. total de indicadores que requieren actualización, según su periodicidad de medición ) x 100</t>
  </si>
  <si>
    <t>Seguimiento a la revisión de la Política de administración de riesgos</t>
  </si>
  <si>
    <t>Socialización de la Política de administración de riesgos en los procesos</t>
  </si>
  <si>
    <t>Divulgación del mapa de riesgos  de  gestión y de corrupción de la SDA</t>
  </si>
  <si>
    <t>Priorización de trámites y/o servicios para racionalización</t>
  </si>
  <si>
    <t xml:space="preserve">Estrategia de racionalización de  trámites y/o servicios </t>
  </si>
  <si>
    <t>Porcentaje de realización de los ejercicios de autocontrol y autoevaluación de la gestión</t>
  </si>
  <si>
    <t>Porcentaje de evaluaciones realizadas a los mapas de riesgos de gestión y de corrupción</t>
  </si>
  <si>
    <t>Nivel de actualización del OAB y del ORARBO</t>
  </si>
  <si>
    <t>Seguimiento al cumplimiento del plan de comunicaciones</t>
  </si>
  <si>
    <t>Porcentaje de elaboración de informes normados de gestión, el estado y calidad de los recursos naturales</t>
  </si>
  <si>
    <t>Seguimiento al avance de los indicadores ODS de la SDA</t>
  </si>
  <si>
    <t xml:space="preserve">Cumplimiento de las actividades de publicación y divulgación del Plan Anticorrupción y de Atención al Ciudadano </t>
  </si>
  <si>
    <t>Porcentaje de participación de las ferias de servicio al ciudadano</t>
  </si>
  <si>
    <t>Porcentaje de atención de preguntas, comentarios y/u observaciones de la ciudadanía resultante de la rendición de cuenta distrital</t>
  </si>
  <si>
    <t>Porcentaje de elaboración de los flash informativo disciplinario</t>
  </si>
  <si>
    <t>Porcentaje de implementación del modelo de servicio al ciudadano para la SDA</t>
  </si>
  <si>
    <t>Cumplimiento del número de entrenamientos al personal de servicio a la ciudadanía</t>
  </si>
  <si>
    <t>Porcentaje de PQRSF con seguimiento semestral realizado 
Realización del informe mensual de seguimiento a la atención de PQRSF</t>
  </si>
  <si>
    <t>Porcentaje de satisfacción de atención en la sala de Servicio a la Ciudadanía y vía telefónica de la SDA</t>
  </si>
  <si>
    <t>Porcentaje de atención de las solicitudes reiteradas allegadas al defensor del Ciudadano</t>
  </si>
  <si>
    <t>Seguimientos realizados a los pasivos exigibles, reservas y saneamiento contable</t>
  </si>
  <si>
    <t>Porcentaje de actividades de gestión realizadas para la aprobación de la Tabla de Retención Documental de la SDA.</t>
  </si>
  <si>
    <t>( No. de procesos que actualizan el cuadro de caracterización documental activos de información índice de información clasificada y reservada / No. total de procesos que deben actualizarlo) x 100</t>
  </si>
  <si>
    <t>100% de actualización del cuadro de caracterización documental activos de información, índice de información clasificada y reservada actualizada de acuerdo a las modificaciones de los procedimientos y activos de información adoptados en la entidad.</t>
  </si>
  <si>
    <t>Porcentaje de actualización del cuadro de caracterización documental activos de información, índice de información clasificada y reservada de la SDA</t>
  </si>
  <si>
    <t>Revisiones o actualizaciones del esquema de publicación realizadas</t>
  </si>
  <si>
    <t xml:space="preserve">Realización del informe de resultados de la gestión de Integridad </t>
  </si>
  <si>
    <t>Realizar divulgación del Mapa de riesgos  de  gestión y de corrupción de la SDA.</t>
  </si>
  <si>
    <t>FORMULA 
DEL INDICADOR</t>
  </si>
  <si>
    <t>RESPONSABLES</t>
  </si>
  <si>
    <t xml:space="preserve">Monitoreos realizados a la estrategia de racionalización </t>
  </si>
  <si>
    <t>Dos (2) divulgaciones del mapa de riesgos  de  gestión y de corrupción de la SDA realizadas</t>
  </si>
  <si>
    <t>Medir el porcentaje de satisfacción del servicio prestado por el grupo servicio a la ciudadanía, mediante la aplicación de una encuesta de percepción a una muestra del 40% de los usuarios atendidos por los canales presencial y telefónico de la SDA.</t>
  </si>
  <si>
    <t>DOCUMENTO(S) DE VERIFICACIÓN</t>
  </si>
  <si>
    <t>Pantallazos de publicación 
Reporte de divulgación del Plan Anticorrupción que contenga las actividades realizadas</t>
  </si>
  <si>
    <t>Documento informe de resultados.
Acta del  Comité Institucional de Gestión y Desempeño. 
Solicitud de publicación y pantallazo de publicación en la web</t>
  </si>
  <si>
    <t>Registro mensual de la cuenta @AMBcorresponsal 
Registros físicos de las actividades de educación ambiental por medio de las TIC</t>
  </si>
  <si>
    <t>Porcentaje de realización de los procesos de participación.
Porcentaje de ejecución de las actividades de educación ambiental</t>
  </si>
  <si>
    <t>(No. de procesos de participación realizados / No. de procesos de participación programados) x 100
(No. de actividades de educación ambiental desarrolladas en los espacios administrados por la SDA  / #No. de actividades de educación ambiental programas en los espacios administrados por la SDA) x 100</t>
  </si>
  <si>
    <t>Elaborar los informes normados que rinden cuenta sobre la gestión de la administración Distrital, el estado y calidad de los recursos naturales.</t>
  </si>
  <si>
    <t>Número de seguidores del programa de Corresponsales ambientales
Realización de actividades de educación ambiental por medio de las TIC´s</t>
  </si>
  <si>
    <t>Comunicaciones de convocatoria a la socialización.
Actas de socialización y listados de asistencia.
Medios audiovisuales de apoyo</t>
  </si>
  <si>
    <t>Actas de socialización y listados de asistencia.
Medios audiovisuales de apoyo</t>
  </si>
  <si>
    <t>Todas las dependencias Gerencia de proyecto
Responsables de procesos</t>
  </si>
  <si>
    <t>Acta de reunión y listados de asistencia
herramientas de autocontrol y autoevaluación aplicadas</t>
  </si>
  <si>
    <t>Matriz de SUIT del registro de las estrategias.</t>
  </si>
  <si>
    <t>Informes mensuales de avance del Plan de Comunicaciones</t>
  </si>
  <si>
    <t>Actas de las ferias de servicio y lista de asistencia de ciudadanos atendidos</t>
  </si>
  <si>
    <t>Matriz de seguimiento a la implementación del modelo de servicio</t>
  </si>
  <si>
    <t>Actas de visita seguimiento a los puntos de atención</t>
  </si>
  <si>
    <t>Comunicaciones electrónico de alertas semanales a los diferentes procesos.
Informe mensual de la gestión y a la atención de las PQRSF realizado y publicado.</t>
  </si>
  <si>
    <t xml:space="preserve">Informes de percepción y satisfacción ciudadana mensual </t>
  </si>
  <si>
    <t>Comunicaciones internas y externas de solicitud de información o de otras actividades de coordinación ejecutadas para la presentación del Informe de rendición de cuentas Distrital
Infografías - registro fotográfico
lineamientos metodológicos distritales.</t>
  </si>
  <si>
    <t xml:space="preserve">Documento de inquietudes Dialogo </t>
  </si>
  <si>
    <t xml:space="preserve">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Plan de trabajo o actas de reunión
Listado de asistencia.
Presentaciones realizadas
</t>
  </si>
  <si>
    <t>Comunicaciones electrónicas en las que se divulgan los Flash Informativos</t>
  </si>
  <si>
    <t>Actas de reunión.
Datos abiertos publicados en la plataforma Distrital y Nacional</t>
  </si>
  <si>
    <t xml:space="preserve">Trazabilidad en la página web de la actualizaciones del esquema de publicación </t>
  </si>
  <si>
    <t>Dirección Legal Ambiental</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</si>
  <si>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</si>
  <si>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</si>
  <si>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</si>
  <si>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</si>
  <si>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Informes de seguimientos radicados</t>
  </si>
  <si>
    <t>Informes de seguimiento
Comunicaciones internas de seguimiento</t>
  </si>
  <si>
    <t>Comunicaciones electrónicas de revisión de los cuadros de Caracterización Documental de las dependencias de la SDA.</t>
  </si>
  <si>
    <t>Informe de resultados de la encuesta comunicados a la entidad y al CICCI.</t>
  </si>
  <si>
    <t xml:space="preserve">Una (1) estrategia de racionalización diseñada e inscrita en el SUIT </t>
  </si>
  <si>
    <t>Vincular seguidores al programa de Corresponsales ambientales, impulsando actividades de educación ambiental mediante la creación de contenido digital, a través de las nuevas TIC</t>
  </si>
  <si>
    <t>Plan de trabajo por estrategia de racionalización e informes de seguimiento</t>
  </si>
  <si>
    <t>Informes de verificación del avance en plan de plan de trabajo y registro en SUIT</t>
  </si>
  <si>
    <t>Comunicaciones internas de solicitud de inclusión contractual
Minutas con la cláusula incluida</t>
  </si>
  <si>
    <t>Plan de trabajo del gestor ambiental
Registros físicos de las actividades de participación
Plan de trabajo de educación ambiental
Registros físicos de las actividades de educación ambiental</t>
  </si>
  <si>
    <t>Porcentaje de asignación de las solicitudes de acceso a la información</t>
  </si>
  <si>
    <t>Control de cambios</t>
  </si>
  <si>
    <t xml:space="preserve">VERSIÓN </t>
  </si>
  <si>
    <t>DESCRIPCIÓN</t>
  </si>
  <si>
    <t>FECHA DE PUBLICACIÓN WEB</t>
  </si>
  <si>
    <t>Elaborar informe de resultados de la gestión de Integridad del 2021, presentarlo ante Comité Institucional de Gestión y Desempeño y publicarlo en la página web.</t>
  </si>
  <si>
    <t>2 revisiones o actualizaciones del esquema de publicación de la SDA en la vigencia 2021</t>
  </si>
  <si>
    <t>Asignar el 100% de solicitudes de acceso a la información generadas por parte de la ciudadanía en la vigencia 2021</t>
  </si>
  <si>
    <t>No. de entrenamientos realizados durante la vigencia 2021</t>
  </si>
  <si>
    <t>(No. de PQRSF con seguimiento a la oportunidad de respuesta / No. total de PQRSF ingresadas a la entidad) x 100
No. de informes mensuales de seguimiento a la atención de PQRSF, durante la vigencia 2021.</t>
  </si>
  <si>
    <t>4 visitas de seguimiento en el primer cuatrimestre, 4 visitas en el segundo y 3 visitas en tercer cuatrimestre del 2021</t>
  </si>
  <si>
    <t>100% de elaboración de los flash informativo disciplinario conforme a la programación de la vigencia 2021</t>
  </si>
  <si>
    <t>Participar 100% de las ferias de servicio al ciudadano en donde sea convocada la Entidad durante la vigencia 2021</t>
  </si>
  <si>
    <t>Desarrollar procesos de participación y realizar las actividades de educación ambiental, conforme al plan de acción programado para la vigencia 2021.</t>
  </si>
  <si>
    <t>Publicar y divulgar el Plan Anticorrupción y de Atención al Ciudadano de la SDA vigencia 2021, y de sus diferentes versiones si da lugar.</t>
  </si>
  <si>
    <t>Alcanzar un nivel de actualización de 95% del OAB y del 80% del ORARBO, al finalizar la vigencia 2021.</t>
  </si>
  <si>
    <t>Doce (12) seguimientos de cumplimiento del plan de comunicaciones de la vigencia 2021 realizados</t>
  </si>
  <si>
    <t>Diseñar y ejecutar el plan de comunicaciones para la vigencia 2021, el cual incluye la socialización y divulgación de la gestión institucional e información de interés, a través de los canales tanto internos como externos con los que cuenta la entidad</t>
  </si>
  <si>
    <t>Diseñar la estrategia de Racionalización de los  trámites y/o servicios priorizados durante la vigencia 2021</t>
  </si>
  <si>
    <t>Priorizar los trámites y/o servicios que sean objeto de racionalización durante la vigencia 2021.</t>
  </si>
  <si>
    <t>Dirección de Gestión Corporativa
Gestores de Integridad</t>
  </si>
  <si>
    <t>(No. de evaluaciones cuatrimestrales realizados a los mapas de riesgos de 18 procesos / 3 evaluaciones cuatrimestrales programados a los 18  procesos en la vigencia 2021) x 100</t>
  </si>
  <si>
    <t>Realizar el 100% de la evaluación a los mapas de riesgos de gestión y de corrupción adoptados por la entidad, presentado al CICI y publicado en la página web.</t>
  </si>
  <si>
    <t>Actualizar los indicadores de seguimiento de los Objetivos de Desarrollo Sostenible, realizando los reportes requeridos y publicándolos en el Observatorio Ambiental de Bogotá, de acuerdo con los indicadores ODS concertados con la Secretaría Distrital de Planeación.</t>
  </si>
  <si>
    <t>No. de revisiones realizadas para actualizar los indicadores de ODS en el OAB</t>
  </si>
  <si>
    <t>Dos (2) revisiones para la actualización de los indicadores ODS de la SDA</t>
  </si>
  <si>
    <t>3 actividades de publicación y divulgación del Plan Anticorrupción y de Atención al Ciudadano 2021 y sus versiones.</t>
  </si>
  <si>
    <t>Realizar una jornada de dialogo ciudadano y rendición de cuenta de la vigencia 2021, conforme a la ruta de trabajo y lineamientos metodológicos de la Administración distrital y la Veeduría Distrital.</t>
  </si>
  <si>
    <t>Una (1) jornada de dialogo ciudadano y rendición de cuenta de la vigencia 2021 efectuada.</t>
  </si>
  <si>
    <t>Realización de la  jornada de dialogo ciudadano y rendición de cuenta de la vigencia 2021</t>
  </si>
  <si>
    <t>No. de jornada de dialogo ciudadano y rendición de cuenta realizada de la vigencia 2021</t>
  </si>
  <si>
    <t>NOMBRE DEL INDICADOR</t>
  </si>
  <si>
    <t>F20</t>
  </si>
  <si>
    <t>F28</t>
  </si>
  <si>
    <t>F29</t>
  </si>
  <si>
    <t>F40</t>
  </si>
  <si>
    <t>F43</t>
  </si>
  <si>
    <t>Diseñar y formular el plan de gestión de integridad de la SDA, para la vigencia 2021</t>
  </si>
  <si>
    <t>Porcentaje de formulación y aprobación del Plan de gestión de integridad</t>
  </si>
  <si>
    <t>No. de Plan de gestión de Integridad SDA 2021 formulado y aprobado</t>
  </si>
  <si>
    <t>Un Plan de gestión de integridad formulado y aprobado para la vigencia 2021.</t>
  </si>
  <si>
    <t>Gestores de Integridad
Comité Institucional de Gestión y Desempeño</t>
  </si>
  <si>
    <t>Ejecutar el plan de gestión de integridad de la SDA para la vigencia 2021.</t>
  </si>
  <si>
    <t>Porcentaje de ejecución del Plan de gestión de Integridad</t>
  </si>
  <si>
    <t>(No. de actividades ejecutadas en la vigencia / No.total de actividades programadas en el Plan de gestión de Integridad 2021) x 100</t>
  </si>
  <si>
    <t>Ejecución del 100% de las acciones programadas en el Plan de gestión de integridad vigencia 2021.</t>
  </si>
  <si>
    <t>Oficios, piezas divulgativas, registros de participación a las actividades ejecutadas, según corresponda.</t>
  </si>
  <si>
    <t xml:space="preserve">3. Generación de información </t>
  </si>
  <si>
    <t>Aplicar encuestas de percepción para generar información sobre el valor más vulnerado al interior de la entidad y sobre el impacto de las acciones de gestión de integridad, a fin de evaluar la percepción sobre la gestión de integridad en el año 2021.</t>
  </si>
  <si>
    <t>Aplicación de la encuesta de percepción de los servidores públicos respecto al impacto de la gestión de Integridad</t>
  </si>
  <si>
    <t>No. de encuestas de percepción  aplicadas a los servidores de la SDA, respecto a la gestión de integridad</t>
  </si>
  <si>
    <t>Una (1) encuesta de percepción aplicada a los servidores de la SDA, respecto a la gestión de integridad de la vigencia 2021</t>
  </si>
  <si>
    <t>Medio de aplicación de la encuesta.
Resultados de la aplicación de la encuesta.</t>
  </si>
  <si>
    <t>4. Seguimiento y evaluación</t>
  </si>
  <si>
    <t>Un (1) informe de resultados de la gestión de Integridad del 2021 elaborado, presentado y publicado.</t>
  </si>
  <si>
    <t>Realizar seguimiento cuatrimestral al plan de gestión de integridad de la SDA de la vigencia 2021</t>
  </si>
  <si>
    <t>Seguimientos realizados al plan de gestión de integridad</t>
  </si>
  <si>
    <t>No. de seguimiento realizados a la ejecución del plan de gestión de integridad</t>
  </si>
  <si>
    <t>3 seguimientos realizados a la ejecución del plan de gestión de integridad</t>
  </si>
  <si>
    <t xml:space="preserve">Comunicación en la que se remite el seguimiento realizado.
Seguimiento realizado cuatrimestralmente al Plan de Gestión de Integridad. </t>
  </si>
  <si>
    <t>Mantener 6500 seguidores en la cuenta @AMBcorresponsal y 7000 en la cuenta Soy #CorresponsalAmbiental
200 actividades de educación ambiental realizadas por medio de las TIC´s</t>
  </si>
  <si>
    <t>(No de planes de acción aprobados con la ciudadanía/ No de localidades del D.C.)
(No de plan de acción ejecutados / No de plan de acción programados)</t>
  </si>
  <si>
    <t>20 planes de acción aprobados con la participación de la ciudadanía
100% de los planes de acción ejecutados</t>
  </si>
  <si>
    <t>Acta de reunión de la CAL</t>
  </si>
  <si>
    <t>Desarrollar e implementar criterios de accesibilidad en el nuevo portal web de la SDA</t>
  </si>
  <si>
    <t>Desarrollo del mecanismo diferencial de accesibilidad en el nuevo portal web de la SDA</t>
  </si>
  <si>
    <t>Actas de reunión 
Pantallazos del mecanismo diferencial en página web</t>
  </si>
  <si>
    <t>F3</t>
  </si>
  <si>
    <t>Realizar mantenimiento y actualización de los datos abiertos en las plataformas distrital y nacional,  en cumplimiento de la ley 1712 de 2014, así como la gestión para la publicación de nuevos datasets</t>
  </si>
  <si>
    <t>Cantidad de datos abiertos publicados y actualizados en la plataforma Distrital y Nacional</t>
  </si>
  <si>
    <t xml:space="preserve">5 nuevos datos abiertos gestionados en la plataforma Distrital y Nacional. 
46 datasets mantenidos y actualizados en la plataforma Distrital y Nacional. </t>
  </si>
  <si>
    <t>1.  Diagnóstico</t>
  </si>
  <si>
    <t>2.  Implementación</t>
  </si>
  <si>
    <t>Matriz de priorización  de tramites y acta de reunión entre áreas.</t>
  </si>
  <si>
    <t>Dirección de Control Ambiental y sus Subdirecciones
Subsecretaría general y de control disciplinario.</t>
  </si>
  <si>
    <t>Subsecretaría general y de control disciplinario.
Dirección de Control Ambiental y sus Subdirecciones. 
Comité de Gestión y Desempeño Institucional</t>
  </si>
  <si>
    <t>( No. de estrategia cumplida al 100% y socializada de racionalización en el 2021 / No. de estrategia de racionalización establecidas para su socialización para el 2021 ) x 100</t>
  </si>
  <si>
    <t>Monitoreo a las 6 preguntas del SUIT</t>
  </si>
  <si>
    <t>Implementar el 85% de las acciones propuestas por el modelo de servicio de la SDA, a diciembre de 2021.</t>
  </si>
  <si>
    <t>(No. De actividades implementadas del  modelo de servicio de la SDA / No. De actividades programadas del modelo de servicio de la SDA conforme al plan de acción para la vigencia 2021 ) x 100</t>
  </si>
  <si>
    <t>Dirección de Gestión Corporativa
Dirección de Planeación y Sistemas de Información Ambiental</t>
  </si>
  <si>
    <t xml:space="preserve">Seguimiento realizados a la ejecución del esquema </t>
  </si>
  <si>
    <t>No. de seguimiento realizados a la ejecución del esquema (/ 1 Seguimiento realizados a la ejecución del esquema ) x 100</t>
  </si>
  <si>
    <t>(Un (1) seguimiento cada cuatrimestre</t>
  </si>
  <si>
    <t xml:space="preserve">Matriz actualizada de seguimiento de conformidad con el esquema de publicación </t>
  </si>
  <si>
    <t>Subsecretaría General y de Control Disciplinario (Transparencia)</t>
  </si>
  <si>
    <t>Actividades de divulgación</t>
  </si>
  <si>
    <r>
      <t xml:space="preserve">La Secretaría Distrital de Ambiente, está comprometida con la construcción y aplicación de estrategias que fortalezcan y promuevan una cultura institucional en torno a la política de transparencia, el desarrollo de comportamientos de cuidado, gestión integral y defensa de lo público, </t>
    </r>
    <r>
      <rPr>
        <sz val="11"/>
        <rFont val="Arial"/>
        <family val="2"/>
      </rPr>
      <t xml:space="preserve">con el fin de </t>
    </r>
    <r>
      <rPr>
        <sz val="11"/>
        <color theme="1"/>
        <rFont val="Arial"/>
        <family val="2"/>
      </rPr>
      <t>prevenir y sancionar los posibles hechos de corrupción, de forma tal que favorezca la institucionalidad en un ambiente de integridad y ética de lo público.
Para ello, formula de forma participativa y abierta este plan</t>
    </r>
    <r>
      <rPr>
        <sz val="11"/>
        <color rgb="FFFF0000"/>
        <rFont val="Arial"/>
        <family val="2"/>
      </rPr>
      <t xml:space="preserve">, </t>
    </r>
    <r>
      <rPr>
        <sz val="11"/>
        <color theme="1"/>
        <rFont val="Arial"/>
        <family val="2"/>
      </rPr>
      <t>que le permitirá ir implementando accio</t>
    </r>
    <r>
      <rPr>
        <sz val="11"/>
        <rFont val="Arial"/>
        <family val="2"/>
      </rPr>
      <t xml:space="preserve">nes para: la lucha contra la corrupción, la gestión transparente, el control y prevención de los riesgos, la racionalización y accesibilidad a sus trámites y servicios, la participación ciudadana y rendición de cuentas, el mejoramiento del </t>
    </r>
    <r>
      <rPr>
        <sz val="11"/>
        <color theme="1"/>
        <rFont val="Arial"/>
        <family val="2"/>
      </rPr>
      <t xml:space="preserve">servicio a la ciudadanía y la interiorización de los valores del código de integridad en todos los servidores públicos.
Con dichas estrategias busca generar más confianza en los usuarios y grupos de valor de la SDA y en la ciudadanía misma que directa o indirectamente se beneficia con nuestros servicios, mejorando la operatividad y su accionar. 
Así mismo, en concordancia con las normas dispuestas en la materia y los objetivos para una Bogotá, </t>
    </r>
    <r>
      <rPr>
        <sz val="11"/>
        <rFont val="Arial"/>
        <family val="2"/>
      </rPr>
      <t xml:space="preserve">en donde se respetan las reglas, se cumple la ley y se involucra a la gente en la toma de decisiones y en el control de lo que se hace con los recursos públicos, la SDA </t>
    </r>
    <r>
      <rPr>
        <sz val="11"/>
        <color theme="1"/>
        <rFont val="Arial"/>
        <family val="2"/>
      </rPr>
      <t xml:space="preserve">formula e </t>
    </r>
    <r>
      <rPr>
        <sz val="11"/>
        <color rgb="FFFF0000"/>
        <rFont val="Arial"/>
        <family val="2"/>
      </rPr>
      <t>i</t>
    </r>
    <r>
      <rPr>
        <sz val="11"/>
        <rFont val="Arial"/>
        <family val="2"/>
      </rPr>
      <t>mplementará durante la vigencia 2021 el Plan Anticorrupción y de Atención al ciudadano en cumplimiento a las disposiciones contenidas en el Artículo 73 y 76 de la Ley 1474 de 2011 y el Decreto 124 de 2016.</t>
    </r>
  </si>
  <si>
    <t>100% de realización de los procesos de participación programados en el 2021 
100% de ejecución de las actividades de educación ambiental programadas durante la vigencia 2021</t>
  </si>
  <si>
    <t>Evaluar la gestión de los riesgos consolidados en el mapa de riesgos de gestión y de corrupción, de conformidad con el Plan Anual de Auditoria, presentar los resultados al Comité Institucional de Coordinación de Control Interno-CICCI y publicarlo en la página Web.</t>
  </si>
  <si>
    <t>Formular y hacer seguimiento de los planes de acción de la Comisión Ambiental Local  - CAL de las 20 localidades del D.C. con la participación de la ciudadanía, líderes y organizaciones ambientales</t>
  </si>
  <si>
    <t xml:space="preserve">No. de seguimientos realizados al cumplimiento del plan de comunicaciones de la vigencia 2020 </t>
  </si>
  <si>
    <t>F48</t>
  </si>
  <si>
    <t>30 de enero de 2021</t>
  </si>
  <si>
    <t>Aprobación del Comité Institucional de Gestión y Desempeño de la SdA Sesión No. 1 del 29 de enero de  2021</t>
  </si>
  <si>
    <t>Adecuar herramientas de accesibilidad en el portal web, conforme a los nuevos lineamientos y guías de estandarización de MinTIC, de acuerdo con el plan de trabajo establecido.</t>
  </si>
  <si>
    <t>Oficina Asesora Comunicaciones
Dirección de Planeación y Sistemas de Información Ambiental</t>
  </si>
  <si>
    <t xml:space="preserve">Pantallazos de las adecuaciones realizadas en el portal web de la SDA.
Actas de reunión de planeación y revisión </t>
  </si>
  <si>
    <t>Porcentaje de adecuación del portal web de la SDA, de acuerdo con los nuevos lineamientos y guías de estandarización de MinTIC</t>
  </si>
  <si>
    <t>AVANCE</t>
  </si>
  <si>
    <t>EVIDENCIA Y RUTA DE UBICACIÓN</t>
  </si>
  <si>
    <t>RESULTADO DEL INDICADOR</t>
  </si>
  <si>
    <t>SEGUIMIENTO SEGUNDA LÍNEA DE DEFENSA
I TRIMESTRE (enero - marzo 2021)
(Dirección de Planeación y Sistemas de Información Ambiental)</t>
  </si>
  <si>
    <t>DESCRIPCIÓN DEL AVANCE</t>
  </si>
  <si>
    <t>GRADO DE CUMPLIMIENTO</t>
  </si>
  <si>
    <t>El grupo de gestores de integridad diseñó y formuló el plan de gestión de integridad de la SDA para la vigencia 2021, enmarcado en el Programa de Gestión de Integridad de la SDA, donde el desarrollo del contenido de sus ejes y componentes se armonizaron con la formulación del Plan de Acción de la vigencia 2021; de este modo se formuló dicho plan enmarcado en el proyecto de inversión 7699, con un presupuesto inicial asignado de 20 millones y un total de 11 actividades comprendidas en cada uno de los ejes o componentes: Comunicación, afianzamiento de valores y principios de Integridad institucionales, Articulación Institucional e Interinstitucional, Fortalecimiento de la gestión de Integridad en la entidad, teniendo en cuenta la Guía para la Implementación del Código de Integridad del DC y el Decreto 118 de 2018. 
Este plan fue aprobado en la sesión No. 1 del Comité institucional de Gestión y Desempeño de la SDA, en el marco de la aprobación del Plan de acción integrado Institucional y los planes que lo integran.</t>
  </si>
  <si>
    <t>https://drive.google.com/drive/folders/1Qb-ZhHc6QmNfby72-7okfqd8znw72Xxv?usp=sharing</t>
  </si>
  <si>
    <t>OAB: 75,54%
ORARBO: 74,58%</t>
  </si>
  <si>
    <t>Mediante las acciones de administración integral, se alcanzó un porcentaje de actualización del 75,54% con 466 indicadores disponibles en el OAB, y en el ORARBO una actualización del 74,58%, con 59 indicadores del Distrito Capital disponibles, con corte a marzo 2021.</t>
  </si>
  <si>
    <t>www.ambientebogota.gov.co</t>
  </si>
  <si>
    <t>5 contratos con cláusula de conflicto de intereses /5 Apoderados Judiciales/*100
=5/5*100
100%</t>
  </si>
  <si>
    <r>
      <rPr>
        <b/>
        <sz val="11"/>
        <color theme="1"/>
        <rFont val="Arial"/>
        <family val="2"/>
      </rPr>
      <t xml:space="preserve">Unidad Compartida Drive Dirección Legal Ambiental: </t>
    </r>
    <r>
      <rPr>
        <sz val="11"/>
        <color theme="1"/>
        <rFont val="Arial"/>
        <family val="2"/>
      </rPr>
      <t xml:space="preserve">"Reporte PAAC 2021"
</t>
    </r>
    <r>
      <rPr>
        <u/>
        <sz val="11"/>
        <color theme="8" tint="-0.249977111117893"/>
        <rFont val="Arial"/>
        <family val="2"/>
      </rPr>
      <t xml:space="preserve">https://docs.google.com/spreadsheets/d/1DH49K1qz5y9vy3ufTmCk0S0WjUSNi3XN/edit#gid=1910405506 </t>
    </r>
  </si>
  <si>
    <t>Con las redes de Corresponsal Ambiental de Facebook y Twitter, se ha venido realizando publicaciones, menciones, RT y me gusta. Actualmente en la cuenta:
1.  @AMBcorresponsal es la cuenta de Twiter  con 6508 seguidores con corte al 30 de agosto de 2020. 
2. Facebook: El aumento en las estadísticas de la cuenta de Soy #CorresponsalAmbiental tiene un total de seguidores de la página de 7879.
3. Instagram: Total seguidores a la fecha: 514
Anexo se remite informe con el comportamiento de las redes sociales.
Durante este periodo, se realizaron 139 actividades de educación ambiental por medio de las TIC´s, con una participación de 4.016 ciudadanos. Se desarrollaron acciones de educación ambiental por medio de plataformas virtuales de libre acceso por la página web de la entidad y por solicitudes formales de diferentes sectores, con especial énfasis en la s temáticas de Biodiversidad y Cambio Climático. Así mismo se desarrollaron acciones con colegios, empresas, entidades nacionales y distritales, por medio de diferentes plataformas virtuales. Se hizo conmemoración de la "Hora del Planeta".  Los registros documentales de estas actividades reposan la  Unidad Compartida OPEL, archivos 2021, https://drive.google.com/drive/u/1/shared-drives</t>
  </si>
  <si>
    <t>Ver anexo - Actividad F18 - 1. Registro redes sociales
Ver anexo - Actividad F18 - 2, Actividades de educación TIC (estos soportes son ejemplos, los demás soportes reposan en la unidad compartida de la OPEL https://drive.google.com/drive/u/1/shared-drives)</t>
  </si>
  <si>
    <t>Durante este periodo se programaron y ejecutaron 101 actividades de participación ciudadana donde se contó con la participación de  15.280 personas.  Esta participación se desarrolló en el marco de las 20 Comisiones Ambientales Locales, donde se trabajó conjuntamente con la comunidad y las Alcaldías Locales en la presentación de los proyectos a ejecutarse en los próximos meses, en el cumplimiento del Plan de Desarrollo Local. Así mismo, en las actividades desarrolladas para el abordaje de las situaciones ambientales presentes en las áreas aledañas al Plan Parcial El Edén - El descanso, la estructura ecológica principal de los Cerros Orientales, el manejo de residuos sólidos en las áreas de influencia de los Portales Sur y Américas y la afectación de los cuerpos de agua por inadecuada disposición de residuos en los sumideros de aguas lluvias, en el área comercial de San Victorino. Los registros documentales de estas actividades reposan la  Unidad Compartida OPEL, archivos 2021, https://drive.google.com/drive/u/1/shared-drives
Por otra parte, se ejecutaron 1.105 actividades de educación ambiental  donde se contó con la participación de 62.160 personas.   En consideración de las medidas de aislamiento social inteligente por prevención al virus SARS-coV-2 y su enfermedad asociada COVID-19, se desarrollaron acciones de educación ambiental en las 5 aulas ambientales y en las 20 localidades del D.C. por medio de plataformas virtuales de libre acceso por la página web de la entidad y por solicitudes formales de diferentes sectores sociales, académicos y organizacionales, especialmente de grupos organizados, instituciones educativas, entidades y empresas.  Así mismo, se desarrollaron actividades de manera presencial dentro del Parque Ecológico Distrital de Humedal Santa María del Lago y en el marco del Convenio 073 de 019 . Se continuaron los recorridos por los senderos de los humedales de forma presencial, teniendo en cuenta las inscripciones y los protocolos para dicho ejercicio, además de acciones de sensibilización en torno al cuidado de los cerros orientales en Monserrate.   Los registros documentales de estas actividades reposan la  Unidad Compartida OPEL, archivos 2021, https://drive.google.com/drive/u/1/shared-drives</t>
  </si>
  <si>
    <t>Durante este trimestre se trabajó conjuntamente con la comunidad en la formulación de los Planes de Acción de la instancia para la vigencia 2021.</t>
  </si>
  <si>
    <t>Ver anexo - Actividad F20 Acta de la CAL de algunas localidades. Los demás registros reposan en la unidad compartida de la OPEL https://drive.google.com/drive/u/1/shared-drives)</t>
  </si>
  <si>
    <t>http://www.ambientebogota.gov.co/web/transparencia/plan-anticorrupcion-y-de-atencion-al-ciudadano/-/document_library_display/yTv5/view/10867441</t>
  </si>
  <si>
    <t>Se realizó la consolidación y publicación del mapa de riesgos en la pagina Web.
En el mes de abril se tiene programada la segunda divulgación teniendo en cuenta la actualización de algunos riesgos por proceso.</t>
  </si>
  <si>
    <t>Ubicación de los soportes: Unidad Compartida OAC, archivos 2021, indicadores
-igualmente, en la plataforma isolución, en los indicadores de gestión reportados mensualmente por la OAC</t>
  </si>
  <si>
    <t>Se continuo realizando la operación y mantenimiento del portal web con sus mecanismos de accesibilidad que ya tiene para la población en condición de discapacidad visual pueda acceder a los contenidos publicados en la página web de la Secretaría Distrital de Ambiente: subtitulación de todos los videos, mejor contraste que hace  que los diferentes contenidos publicados sean más visibles, implementación de más de 100 idiomas, cambio de tamaño del texto y sistema de audio del contenido publicado. Se cuenta con un mecanismo  diferencial de accesibilidad desarrollado en la página web, denominado LECTOR DE NOTICIAS con el fin de facilitarle la accesibilidad a las personas con baja visión o visión nula, escuchar las noticias de la entidad. 
Una vez se lance el nuevo portal, se van a ir incluyendo los mecanismos para que la población en condición de discapacidad puedan acceder a los contenidos publicados en la nueva página web.</t>
  </si>
  <si>
    <t>6 planes de acción aprobados con la participación de la ciudadanía</t>
  </si>
  <si>
    <t>CUMPLIENDO</t>
  </si>
  <si>
    <r>
      <t xml:space="preserve">El proceso de Gestión Jurídica ha implementado dos acciones con el propósito de reducir la probabilidad de materialización del Riesgo:
1. Para la elaboración de los contratos vigencia 2021, el Director Legal Ambiental y la Coordinadora del Grupo de Procesos Judiciales, solicitaron al enlace contractual O10" </t>
    </r>
    <r>
      <rPr>
        <i/>
        <sz val="11"/>
        <color theme="1"/>
        <rFont val="Arial"/>
        <family val="2"/>
      </rPr>
      <t>Manifestar al Supervisor del contrato cualquier conflicto de intereses, existente o sobreviniente, en el que se encuentre incurso en relación con los procesos judiciales y extrajudiciales de toda índole, asignados a su cargo</t>
    </r>
    <r>
      <rPr>
        <sz val="11"/>
        <color theme="1"/>
        <rFont val="Arial"/>
        <family val="2"/>
      </rPr>
      <t xml:space="preserve">". 
2. En los informes mensuales de actividades tramitados para las cuentas de cobro, los apoderados judiciales reportaron por escrito el cumplimiento de la obligación sobre manifestación de cualquier conflicto de intereses, la cual fue verificada por la Coordinadora y por el supervisor del contrato, quedando como evidencia en caso de faltar a la verdad, como soporte para impulsar actuaciones disciplinarias y sanciones por incumplimiento del contrato.  
</t>
    </r>
  </si>
  <si>
    <t xml:space="preserve">Solicitud 2021IE66031
Respuesta 5067160
Se incluyó una clausula en 5 contratos de prestación de servicios realizados a los apoderados judiciales, en la cual se debe manifestar al supervisor del contrato cualquier conflicto de intereses, existente o sobreviniente, en el que se encuentre incurso en relación con los procesos judiciales y extrajudiciales de toda índole, asignados a su cargo. Así mismo, en los informes mensuales presentados por los apoderados judiciales, deben reportar por escrito el cumplimiento de esta obligación sobre manifestación de cualquier conflicto de intereses, la cual fue verificada por la Coordinadora y por el supervisor del contrato, quedando como evidencia en caso de faltar a la verdad, como soporte para impulsar actuaciones disciplinarias y sanciones por incumplimiento del contrato. </t>
  </si>
  <si>
    <t xml:space="preserve">https://docs.google.com/spreadsheets/d/1DH49K1qz5y9vy3ufTmCk0S0WjUSNi3XN/edit#gid=1910405506 </t>
  </si>
  <si>
    <t>Solicitud 2021IE66019
Respuesta 5067142
Se realizó la publicación del mapa de riesgos en la pagina Web, pendiente su divulgación, la cual indica el proceso esta programada para el mes de abril, teniendo en cuenta el actual proceso de actualización de algunos riesgos.</t>
  </si>
  <si>
    <t>https://docs.google.com/spreadsheets/d/1DH49K1qz5y9vy3ufTmCk0S0WjUSNi3XN/edit#gid=1910405506 
https://drive.google.com/drive/folders/1bpjw02Esflj9GPxXk0Q-YWK5V8OOy8wn?usp=sharing
https://drive.google.com/drive/folders/1q1OR_maADk6QBfXD-jYNP54QhrmWd4uo?usp=sharing
https://drive.google.com/drive/folders/1jmxtAdbcbZX0fMuLW_EWDZzzcDl3_CYf?usp=sharing</t>
  </si>
  <si>
    <t>Memorando SDA No. 2021IE53843 de fecha 23 de marzo de 2021 comunicado a todo el equipo directivo de la entidad.</t>
  </si>
  <si>
    <t>Respuesta 2021IE63474.
Solicitud 2021IE66072
La Oficina de control interno realizó seguimiento y evaluación de la Gestión de los Riesgos de Corrupción y de Gestión del periodo comprendido entre Septiembre – Diciembre 2020, realizando un informe de monitorio comunicado con memorando 2021IE08732 del 18 de enero de 2021.
Presentó dicho informe de resultados al Comité Institucional de Coordinación de Control Interno-CICCI en su sesión #1 del 29 de enero de 2021.
Y publicó dicho informe en la sesión de transparencia y acceso de información en el componente del PAAC en la página Web.</t>
  </si>
  <si>
    <t>2021IE08732_tercer informe PAAC y riesgos 2020
ACTA DE REUNION No. 01  - COMITE  CICCI
Pantallazo publicación III-2020
https://drive.google.com/drive/folders/1U8M5tljZ4FzBjW-bIiJgLuaLITXk7WHl?usp=sharing</t>
  </si>
  <si>
    <t>CUMPLIDO</t>
  </si>
  <si>
    <t>Solicitud 2021IE66019
Respuesta 5067142
Se realizó matriz de Priorización de Trámites 2021, el cual fue enviado por la Secretaría General para la caracterización de trámites u OPAS del Distrito CAPITAL. Para elaborar la matriz de priorización se realizaron varias reuniones con las dependencias intervinientes en los tramites de la SDA.</t>
  </si>
  <si>
    <t>Se ejecuta el Plan de Comunicaciones 2021 a partir de dos líneas estratégicas: organizacional e interna y externa e informativa y hace seguimiento de manera mensual. A continuación se relacionan las actividades realizadas durante enero a marzo correspondiente a cada línea. 
1. Línea de comunicación organizacional e interna.
Carteleras digitales: Durante este periodo se realizó la publicación de 212 contenidos en las carteleras digitales de la entidad.
Correo institucional: Se enviaron 177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8 fondos de pantalla en los computadores de la Secretaría de Ambiente. 
2. Línea de comunicación externa e informativa
Comunicados de prensa: Se elaboraron 104 comunicados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768 registros (total de noticias logradas) en medios masivos de comunicación en todas sus plataformas (radio, prensa, televisión e internet), como resultado de la gestión free press de la OAC.
Ruedas de prensa y acompañamientos: Se realizaron 19 acompañamientos y 3 ruedas de prensa.
Redes Sociales: En las redes sociales de la entidad, durante este periodo los resultados fueron: 1643 nuevos seguidores en Twitter; en Facebook 2515 nuevos seguidores; en Instagram 2.264 y 11224756 visualizaciones de los videos institucionales en el canal de YouTube.
Página Web: Durante este tiempo en la página web de la Secretaría Distrital de Ambiente www.ambientebogota.gov.co se realizaron 205 publicaciones nuevas y 60 actualizaciones de información.
Piezas divulgativas y virtuales: En este periodo se diseñaron y publicaron 489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128 contenidos audiovisuales distribuidos así: 108 videos y 20 animaciones sobre los diferentes temas de interés de la Secretaría Distrital de Ambiente. Estos contenidos fueron notas periodísticas, cápsulas informativas sobre temas institucionales divulgados en los canales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(30): #DistritoSilvestre (externa), #SOSTingua (externa), #BogotáEsImparable (externa), #LibresYEnCasa (externa), #LaBasuraNoEsBasura (interna y externa), #CuidemosABogotá (externa), #UnidosPorUnNuevoAire (externa), Campaña ¡En la SDA elegimos bien! (interna). Campaña ¡En la SDA elegimos bien! (interna), SuperSegurito (interna), En la SDA le decimos NO al acoso laboral (interna), #MenosIncendiosMásVida (externa), #SOSTingua (externa), #DistritoSilvestre (externa), #MisiónHumedales (externa), #MujeresDeAmbiente (externa), #LibresYEnCasa (externa), #LaBasuraNoEsBasura (externa), #UnidosPorUnNuevoAire (externa), #LaReservaSeConsolida (externa), #BogotáCrecimientoVerde (externa). Campaña ¡En la SDA elegimos bien! – Trivias (interna), Campaña En la SDA le decimos NO al ambiente (interna), #MujeresDeAmbiente (externa), #BogotáCrecimientoVerde (externa), #DistritoSilvestre (externa), #UnidosPorUnNuevoAire (externa), #HogarNuevoHogar (externa), #NoUsoPalma (externa), #LibresYEnCasa (externa).
Celebraciones (15): Apagón Ambiental (externa), Día Mundial de la Educación Ambiental (interna y externa), Día Mundial por la Reducción de las Emisiones de CO2 (interna y externa). Apagón Ambiental (externa e interna), Día Mundial de los Humedales (interna y externa), Día Mundial de la movilidad sostenible (interna), Día Mundial de la Energía (externa). Día Mundial de la Vida Silvestre (interna y externa), Día Mundial de la Eficiencia Energética (interna y externa), Día Internacional de los Derechos de las Mujeres (interna y externa), Apagón Ambiental (interna y externa), Día del Hombre (Interna), Día Mundial del Agua (interna y externa), Hora del Planeta (interna y externa),  Día Mundial del Clima (externa
Eventos (16): Transmisión en vivo sobre separación en la fuente, rueda de prensa – campaña La Basura No Es Basura, transmisión en vivo sobre salud ambiental, Diálogo abierto – Construcción avenida Guayacanes, evento virtual del Día Mundial de la Educación Ambiental ): Celebración Día Mundial de los Humedales (presencial), Transmisión en vivo - Lanzamiento Misión Humedales (virtual), Recorrido Bogotá-Soacha (presencial), Recorrido sendero Guadalupe -Aguanoso (presencial). Liberación en el Día Mundial de la Vida Silvestre, Entrega huertas en el Alto Fucha, Recorrido borde urbano-rural de Ciudad Bolívar, Presentación del nuevo Centro de Atención y Valoración de Flora y Fauna Silvestre, Liberación de aves migratorias en humedal Jaboque, Firma pacto “Recuperemos el valor del agua”, Transmisión en vivo: cómo hacer un ramo de Semana Santa con Amero.</t>
  </si>
  <si>
    <t>Solicitud 2021IE66067
Respuesta  2021IE68955
La Oficina Asesora de Comunicaciones diseño y viene ejecutando el Plan de Comunicaciones 2021, el cual incluye socialización y divulgación de la gestión institucional e información de interés, mediante dos líneas estratégicas: organizacional e interna y externa e informativa y hace seguimiento de manera mensual.</t>
  </si>
  <si>
    <t>2021IE68955
Unidad Compartida OAC</t>
  </si>
  <si>
    <t>Con corte a marzo de 2021 el proceso reporta un nivel de actualización del OAB del 75,54% y la meta es llegar al 95% de actualización y del ORARBO un porcentaje de actualización de 74,58% a marzo de 2021 y la meta es alcanzar el 80% del ORARBO al finalizar la vigencia 2021.</t>
  </si>
  <si>
    <t>CUMPLIDA</t>
  </si>
  <si>
    <t>https://drive.google.com/drive/u/1/shared-drives)</t>
  </si>
  <si>
    <t xml:space="preserve"> https://drive.google.com/drive/u/1/shared-drives
  https://drive.google.com/drive/u/1/shared-drives</t>
  </si>
  <si>
    <t>Solicitud 2021IE66029
Respuesta  2021IE68141
Se vienen desarrollando los procesos de participación y las actividades de educación ambiental: se realizaron 101 actividades de participación ciudadana donde se contó con la participación de  15.280 personas; y se ejecutaron 1.105 actividades de educación ambiental  donde se contó con la participación de 62.160 personas.</t>
  </si>
  <si>
    <t>Solicitud 2021IE66029
Respuesta  2021IE68141
Se ha avanzado en la formulación de 6 planes de acción de la Comisión Ambiental Local  - CAL  con la participación y aprobación de la ciudadanía, líderes y organizaciones ambientales.</t>
  </si>
  <si>
    <t xml:space="preserve"> https://drive.google.com/drive/u/1/shared-drives)</t>
  </si>
  <si>
    <t>NO HUBO AVANCE</t>
  </si>
  <si>
    <t>Durante el primer trimestre de 2021, se llevaron a cabo 5 entrenamientos en las siguientes temáticas: paz y salvo, hidrocarburos 1, hidrocarburos 2, cites y no cites, registro libro de operaciones. Estas capacitaciones se realizan con el fin que los servidores estén cualificados y puedan brindar un servicio confiable y de calidad, acorde con la Política Pública Distrital de Servicio a la Ciudadanía, el cual se ve reflejado en el nivel de percepción ciudadana</t>
  </si>
  <si>
    <t xml:space="preserve">Durante el primer trimestre de 2021, se llevó a cabo seguimiento a 4.556 PQR´S registradas ante la Entidad, así: 1.226 en enero, 1.578 en febrero y 1.752 en marzo. Se realizaron alarmas semanales, las cuales fueron enviados a los líderes y enlaces de PQR´S de las diferentes dependencias, con el propósito de minimizar las respuestas fuera de término expedidas por la Entidad. De acuerdo con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primer trimestre de 2021, el 20,3% recibió respuesta dentro de los términos de ley,  el 0,3% fuera de términos y el 79,3% sin respuesta y se encuentra en termino para dar respuesta . </t>
  </si>
  <si>
    <t>Esta actividad se reporta cuatrimestral, dado que el informe del Defensor del ciudadano se realiza con corte a 30 de abril</t>
  </si>
  <si>
    <t>Dado que la periodicidad del seguimiento del plan de gestión de integridad es cuatrimestral, esta actividad será monitoreada en el siguiente periodo</t>
  </si>
  <si>
    <t>NA</t>
  </si>
  <si>
    <t>Solicitud 2021IE66019
Respuesta 5067142
Durante el primer trimestre de 2021, no se han realizado, convocado o invitado a la SDA a participar en Ferias de Servicio al ciudadano, debido a la emergencia sanitaria producto del problema de salud publica.</t>
  </si>
  <si>
    <t>https://drive.google.com/drive/folders/1qaIilcdbtAs2-83LjF-yzuF4dqKMq-WL</t>
  </si>
  <si>
    <t>Solicitud 2021IE66019
Respuesta 5067142
El grupo disciplinarios de la Subsecretaria ha realizado 3 flash informativos disciplinario, correspondiente a cada mes, los cuales son socializados a través de correo electrónico institucional con temas sobre principios y normas rectoras de la ley disciplinaria ( Ley 734 de 2002 y Ley 1952 de 2019)</t>
  </si>
  <si>
    <t>https://drive.google.com/drive/folders/1M5PwvM8vLGPU7-JFU9hLId6IjnuVst-5</t>
  </si>
  <si>
    <t>https://drive.google.com/drive/folders/1ozYjtCb8oBP_4YrAgI9O5k4XP-0Ap-SS</t>
  </si>
  <si>
    <t>Solicitud 2021IE66019
Respuesta 5067142
En el primer trimestre realizaron 16 visitas de seguimiento al servicio prestado en los CADES donde presta atención presencial de la SDA, cumpliendo con más de lo previsto que eran  4 visitas de seguimiento en el primer cuatrimestre y 11 en total para la vigencia. No obstante esta actividad es permanente durante la vigencia y esta programada para realizar en los siguientes cuatrimestres.</t>
  </si>
  <si>
    <t xml:space="preserve">Solicitud 2021IE66019
Respuesta 5067142
Durante el primer trimestre de 2021, se han implementado acciones del Modelo de Servicio a la Ciudadanía dando continuidad a las actividades ya implementadas para la prestación del servicio a la ciudadano y las que adelantan según la matriz de seguimiento, alcanzando más de la meta propuesta del 85% de las acciones propuestas por el modelo de servicio de la SDA. </t>
  </si>
  <si>
    <t>https://drive.google.com/drive/folders/1WuuTszdYFu96fFdDKJeDKA4My2NaVRkI?usp=sharing</t>
  </si>
  <si>
    <t>La Subsecretaria General y de Control Disciplinario en cabeza del Dr. Julio Cesar Pulido Puerto, han realizado y remitido por correo institucional un flash informativos disciplinarios mensual.</t>
  </si>
  <si>
    <t>https://drive.google.com/drive/folders/1LHA-9UmKYc_UVM-AU0nbyVd5SOt9aqbp</t>
  </si>
  <si>
    <t>Informes de gestión peticiones ciudadanas, grupos de valor y entes de control mensual
https://drive.google.com/drive/folders/1LHA-9UmKYc_UVM-AU0nbyVd5SOt9aqbp</t>
  </si>
  <si>
    <t xml:space="preserve">Solicitud 2021IE66019
Respuesta 5067142
Se ha realizado  seguimiento a la oportunidad de las 4.556 PQRSF allegadas a la entidad en el primer trimestre, generando alarmas semanales, las cuales fueron enviadas a los líderes y enlaces de PQR´S de las diferentes dependencias con el propósito de minimizar las respuestas fuera de término. De acuerdo con lo anterior, se han realizado los informes del mes de enero y febrero comunicados por memorando interno (2021IE35351 y 2021IE56586) y publicados en la página web en la sección http://ambientebogota.gov.co/web/sda/seguimiento-a-quejas-y-soluciones/-/document_library_display/SO9f/view/10871313. El informe del mes de marzo esta en revisión y aprobación para su posterior socialización. </t>
  </si>
  <si>
    <t>100% de los PQRSF que ingresan a la entidad con seguimiento semanal.
2 informes de la gestión y a la atención de las PQRSF realizado y publicado (enero, febrero)</t>
  </si>
  <si>
    <t xml:space="preserve">
https://drive.google.com/drive/folders/1JNy8vOpuSM670yDF5c1-dCyWMS6MPBGZ</t>
  </si>
  <si>
    <t>https://drive.google.com/drive/folders/1R1YA1qs3DrJ86pA9-93tA-r_JqRiBkh4</t>
  </si>
  <si>
    <t xml:space="preserve">Solicitud 2021IE66019
Respuesta 5067142
Se ha medido el porcentaje de satisfacción del servicio prestado por el grupo servicio a la ciudadanía, mediante la aplicación de 6.147 encuestas a través de los canales de atención: presencial (577), telefónico (5158) y virtual (412), en los cuales se alcanzó en promedio en los 3 meses un porcentaje de 96,6% de satisfacción. Aunque la meta es mantener un 98% de satisfacción de atención en la sala de Servicio a la Ciudadanía y vía telefónica, esta meta es para un promedio cuatrimestral, por lo cual se monitoreará en el siguiente periodo, cuando se completen los cuatro meses.
</t>
  </si>
  <si>
    <t>Informe de seguimiento pasivos comunicado con memorando 2021IE53843</t>
  </si>
  <si>
    <t>Respuesta 2021IE63474
Solicitud 2021IE66072 
De conformidad con el Plan anual de auditorías aprobado para la vigencia 2021, la Oficina de Control realizó seguimiento al estado de las reservas presupuestales, pasivos
exigibles y Plan de sostenibilidad contable con fecha de corte a 28/02/2021, cuyos resultados fueron comunicados con 2021IE53843 del 24 de marzo de 2021.</t>
  </si>
  <si>
    <t>https://drive.google.com/drive/folders/1QE_SVkg0B3ZMgjMxkhdkcWP-wT6iovsl</t>
  </si>
  <si>
    <t>Dado que el informe del Defensor del ciudadano se realiza con corte a 30 de abril y mes vencido, esta actividad será monitoreada en el siguiente periodo.</t>
  </si>
  <si>
    <t>https://drive.google.com/drive/folders/1BOW1r8ACzZ3AoL-CZ7PjpRTQChWNJdjq</t>
  </si>
  <si>
    <t>Durante el primer trimestre 2021 la entidad recibió y tramitó el 100% de las solicitudes allegadas, es decir, 24 solicitudes de acceso a la información generadas por parte de la ciudadanía, de las cuales ninguna fue negado el acceso a la información. 
Se elaboraron 3 informes mensuales de solicitudes de acceso a información en la página web, los cuales se publicaron junto con las respectivas respuestas en http://ambientebogota.gov.co/web/transparencia/2021.</t>
  </si>
  <si>
    <t>Se continuo realizando la operación y mantenimiento del portal web con sus mecanismos de accesibilidad que ya tiene para la población en condición de discapacidad visual.
Dado que el porta web de la SDA esta siendo renovado, el cual se lanzará antes de junio 2021, con este desarrollo del nuevo portal se va ir incluyendo los mecanismos para que la población en condición de discapacidad para que puedan acceder a los contenidos publicados en la nueva página web.</t>
  </si>
  <si>
    <t>https://drive.google.com/drive/folders/1u7nAl_T9YmyuzXP4x4HjbZLbE8_K9ip-</t>
  </si>
  <si>
    <t>https://drive.google.com/drive/folders/1u7nAl_T9YmyuzXP4x4HjbZLbE8_K9ip-?usp=sharing</t>
  </si>
  <si>
    <t>https://drive.google.com/drive/folders/1lyb_DVPvw6-EZdMOj7kLW3aOf_dPaKkY</t>
  </si>
  <si>
    <t>Solicitud 2021IE66067
Respuesta 2021IE68955
Para dar cumplimiento y avance a la aplicación de los lineamientos contenidos en la Resolución MINTIC No. 1519 de 2020, se realizó un diagnóstico de los ítems requeridos frente a los implementados en el portal web de la SDA, con el fin de tener el estado de cada uno de estos lineamientos con las que debe cumplir e identificar lo que se encuentra ejecutado, lo que está por ejecutar y los responsables de cada uno.</t>
  </si>
  <si>
    <t>Se formuló el plan de gestión de integridad de la SDA para la vigencia 2021, el cual fue aprobado en la sesión No. 1 del Comité institucional de Gestión y Desempeño de la SDA y publicado en la página web de la SDA.</t>
  </si>
  <si>
    <t>Un Plan de gestión de Integridad SDA 2021 formulado y aprobado</t>
  </si>
  <si>
    <t>http://ambientebogota.gov.co/web/transparencia/plan-anticorrupcion-y-de-atencion-al-ciudadano/-/document_library_display/yTv5/view/10867439
https://drive.google.com/file/d/1rdiTs0_wzJRwPXVkx-Ii9-MdwGDP5J5z/view?usp=sharing
https://drive.google.com/file/d/1kI4lryfXCQJI9GnDDrocAWm_MGXqwp-5/view?usp=sharing</t>
  </si>
  <si>
    <t>Programado para el segundo cuatrimestre</t>
  </si>
  <si>
    <t>Programado para el tercer cuatrimestre</t>
  </si>
  <si>
    <t>Programado para el segundo y tercer cuatrimestre</t>
  </si>
  <si>
    <t>Programado para el  tercer cuatrimestre</t>
  </si>
  <si>
    <t>https://drive.google.com/drive/folders/1fDxOB-zj6HaagUdrd-R9W1N-Ppd7a3n7?usp=sharing</t>
  </si>
  <si>
    <t>Se inició ejecución del plan de gestión de integridad de la SDA para la vigencia 2021.</t>
  </si>
  <si>
    <t>https://drive.google.com/drive/folders/1G3I3_q-x245inrQK8fOaqUs-e5AzxS-m</t>
  </si>
  <si>
    <t>Solicitud 2021IE66019
Respuesta 506714
Se verificó reporte en el plan de acción del PI 7699, no obstante, no registra actividad alguna relacionada con el plan de integridad. Dado que la periodicidad del seguimiento del plan de gestión de integridad es cuatrimestral, esta actividad será monitoreada en el siguiente periodo</t>
  </si>
  <si>
    <t>ACTIVIDADES PROGRAMADAS</t>
  </si>
  <si>
    <t xml:space="preserve">ACTIVIVADES EJECUTADAS </t>
  </si>
  <si>
    <t xml:space="preserve">El mapa de riesgos de corrupción 2021, fue publicado en su versión 1, en el mes de abril en la página web de SDA.
Como evidencia se cuenta con el documento que contiene el link de publicación.
http://www.ambientebogota.gov.co/web/transparencia/plan-anticorrupcion-y-de-atencion-al-ciudadano/-/document_library_display/yTv5/view/10867441
Según aclaración por parte del responsable de la activa manifiesta  “el actual proceso de actualización de algunos riesgos.”   Por esta razón no se encuentra la segunda publicación como indica la actividad.
</t>
  </si>
  <si>
    <r>
      <t xml:space="preserve">Se evidencia en las bitácoras del primer trimestre de 2021 el cumplimiento </t>
    </r>
    <r>
      <rPr>
        <sz val="11"/>
        <color rgb="FF000000"/>
        <rFont val="Arial"/>
        <family val="2"/>
      </rPr>
      <t>los indicadores ambientales dispuestos en el observatorio ambiental de Bogotá-OAB  en 75,54% del 95 % planteado como meta    y del observatorio regional ambiental y de desarrollo sostenible del Río Bogotá-ORARBO en  74,58% de un 80% planteado como meta.</t>
    </r>
  </si>
  <si>
    <t>Se evidencia seguimiento   a la actividad  de Implementar acciones del  modelo de servicio al ciudadano para la SDA, acorde a los lineamientos dados por la Secretaria General, consignado en la  Matriz de seguimiento a la implementación del modelo de servicio, no se observa documentación que soporte acciones realizadas.</t>
  </si>
  <si>
    <t xml:space="preserve">Se evidencia 5 actas en físico    de las   actividades de entrenamiento a los servidores del grupo servicio a la ciudadanía, en cumplimiento a la política distrital de servicio al ciudadano, realizadas  en el primer trimestre de 2021.  </t>
  </si>
  <si>
    <r>
      <t xml:space="preserve">Se evidencia la realización  de los informes de evaluación </t>
    </r>
    <r>
      <rPr>
        <sz val="11"/>
        <color rgb="FF000000"/>
        <rFont val="Arial"/>
        <family val="2"/>
      </rPr>
      <t>mensual de la oportunidad de respuesta de las PQRSF públicas en el aplicativo FOREST bajo radicados  con números 2021IE35351 y 2021IE56586  equivalentes a los meses de enero y febrero, faltante el informe del mes de marzo que  está en revisión y aprobación para su posterior socialización</t>
    </r>
  </si>
  <si>
    <r>
      <t>Se evidencia la realización de  la medición d</t>
    </r>
    <r>
      <rPr>
        <sz val="11"/>
        <color rgb="FF000000"/>
        <rFont val="Arial"/>
        <family val="2"/>
      </rPr>
      <t>el porcentaje de satisfacción del servicio prestado por el grupo servicio a la ciudadanía, mediante la aplicación de una encuesta de percepción a una muestra del 40% de los usuarios atendidos por los canales presencial y telefónico de la SDA, cabe resaltar que no se está cumpliendo con lo establecido en la  meta   el cual es de mantener el 98 % de satisfacción, el promedio del primer trimestre fue del 96,6%.</t>
    </r>
  </si>
  <si>
    <r>
      <t xml:space="preserve">Se evidencia bajo memorando No </t>
    </r>
    <r>
      <rPr>
        <sz val="11"/>
        <color rgb="FF000000"/>
        <rFont val="Arial"/>
        <family val="2"/>
      </rPr>
      <t>2021IE53843  el seguimiento realizado para el cuatrimestre con referencia al estado de las reservas presupuestales, pasivos</t>
    </r>
  </si>
  <si>
    <t>Se evidencia la realización de  asignación y seguimiento a las solicitudes de acceso a la información. De un 100%  como se observo en los informes generados mensualmente y publicados en el  siguiente link   http://ambientebogota.gov.co/web/transparencia/2021.</t>
  </si>
  <si>
    <r>
      <t xml:space="preserve">se evidencia incumpliendo  en el desarrollo de la actividad  referente a </t>
    </r>
    <r>
      <rPr>
        <sz val="11"/>
        <color rgb="FF000000"/>
        <rFont val="Arial"/>
        <family val="2"/>
      </rPr>
      <t>Desarrollar e implementar criterios de accesibilidad en el nuevo portal web de la SDA. Dado a que Se continuo realizando la operación y mantenimiento del portal web con sus mecanismos de accesibilidad que ya tiene para la población en condición de discapacidad visual.
Dado que el porta web de la SDA esta siendo renovado, el cual se lanzará antes de junio 2021, con este desarrollo del nuevo portal se va ir incluyendo los mecanismos para que la población en condición de discapacidad para que puedan acceder a los contenidos publicados en la nueva página web.</t>
    </r>
  </si>
  <si>
    <t>Diseñar y formular el plan de gestión de integridad de la SDA, para la vigencia 2021, en el mes de enero  en la página web de SDA. Como evidencia se cuenta con el documento que contiene el link de publicación. http://ambientebogota.gov.co/web/transparencia/plan-anticorrupcion-y-de-atencion-al-ciudadano/-/document_library_display/yTv5/view/10867439.</t>
  </si>
  <si>
    <t>No se  cuenta con evidencia física de las reuniones realizadas  autocontrol y autoevaluación realizadas por la diferentes áreas de SDA,  en el enlace https://docs.google.com/spreadsheets/d/1DH49K1qz5y9vy3ufTmCk0S0WjUSNi3XN/edit#gid=1910405506 aportado por el responsable de la actividad se observa dos acta de las tres actividades realizadas por  los procesos de Gestión Administrativa, Talento Humano, Gestión Documental. La Oficina de Control Interno, por su parte, cuenta con las actas de las reuniones de autocontrol desarrolladas durante los meses de enero, febrero, marzo y abril de 2021.</t>
  </si>
  <si>
    <t>Mediante radicado No. 2021IE08732 del 18 de enero de 2021 se realizó la evaluación del Plan Anticorrupción y de Atención al Ciudadano y de los mapas de riesgo del tercer cuatrimestre de 2020. 
El informe se encuentra publicado en el enlace http://www.ambientebogota.gov.co/web/transparencia/reportes-de-control-interno/-/document_library_display/Jkr8/view/10867413</t>
  </si>
  <si>
    <t>Se evidenció la realización  de priorización de los tramites y /o servicios que sean objeto de racionalización durante la vigencia 2021  mediante el enlace https://drive.google.com/drive/folders/1JNy8vOpuSM670yDF5c1-dCyWMS6MPBGZ  se observa actas de reuniones realizadas  entre áreas realizadas, la matriz de priorización  de tramites y listado de tramites SUIT.</t>
  </si>
  <si>
    <t>Se evidencia con soportes físicos los  memorandos  realizados en  el primer trimestre del año 2021 entre las áreas de SDA, con referencia a los avances  para la construcción de la  estrategia de racionalización de los  trámites y/o servicios priorizados durante la vigencia 2021 no se observa acta de las asistencia a las pruebas piloto.</t>
  </si>
  <si>
    <r>
      <t xml:space="preserve">Se evidencia el cumpliendo    del 100%  de las </t>
    </r>
    <r>
      <rPr>
        <sz val="11"/>
        <color rgb="FF000000"/>
        <rFont val="Arial"/>
        <family val="2"/>
      </rPr>
      <t xml:space="preserve">visitas de seguimiento al servicio prestado en los diferentes puntos de atención presenciales de la SDA.  Realizas en el primer cuatrimestre de 2021. </t>
    </r>
  </si>
  <si>
    <t>No se presentaron avances relevantes durante el período de evaluación.</t>
  </si>
  <si>
    <t>Se vienen adelantando gestiones preliminares de coordinación para el inicio de las actividades del plan de integridad.</t>
  </si>
  <si>
    <t>•  Transparencia, acceso a la información pública y lucha contra la corrupción
•  Participación ciudadana en la gestión pública
•  Control Interno</t>
  </si>
  <si>
    <t>•  Participación Ciudadana en la gestión pública
•  Transparencia y Acceso a la Información Pública</t>
  </si>
  <si>
    <r>
      <t>3.</t>
    </r>
    <r>
      <rPr>
        <sz val="11"/>
        <color theme="1"/>
        <rFont val="Arial"/>
        <family val="2"/>
      </rPr>
      <t xml:space="preserve">   </t>
    </r>
    <r>
      <rPr>
        <b/>
        <sz val="11"/>
        <color theme="1"/>
        <rFont val="Arial"/>
        <family val="2"/>
      </rPr>
      <t>RENDICIÓN DE CUENTAS</t>
    </r>
  </si>
  <si>
    <r>
      <t>Se evidencia en  físico los flash</t>
    </r>
    <r>
      <rPr>
        <sz val="11"/>
        <color rgb="FF000000"/>
        <rFont val="Arial"/>
        <family val="2"/>
      </rPr>
      <t xml:space="preserve"> informativos disciplinarios realizados en el primer  trimestre de año en curso, con el  fin de dar a conocer a los servidores públicos a la SDA asuntos preventivos en materia disciplinaria, se observa  solo 2 flash de los tres realizados en cada mes.</t>
    </r>
  </si>
  <si>
    <r>
      <t>4.</t>
    </r>
    <r>
      <rPr>
        <sz val="11"/>
        <color theme="1"/>
        <rFont val="Arial"/>
        <family val="2"/>
      </rPr>
      <t xml:space="preserve">   </t>
    </r>
    <r>
      <rPr>
        <b/>
        <sz val="11"/>
        <color theme="1"/>
        <rFont val="Arial"/>
        <family val="2"/>
      </rPr>
      <t>ATENCIÓN AL CIUDADANO</t>
    </r>
  </si>
  <si>
    <r>
      <t>Dimensión 5:</t>
    </r>
    <r>
      <rPr>
        <sz val="11"/>
        <color theme="1"/>
        <rFont val="Arial"/>
        <family val="2"/>
      </rPr>
      <t xml:space="preserve"> Información y Comunicación
Dimensión 7: Control Interno</t>
    </r>
  </si>
  <si>
    <t>•  Transparencia y Acceso a la Información Pública
•  Gestión Documental
•  Control Interno</t>
  </si>
  <si>
    <t>•  Gestión estratégica del talento humano
•  Integridad
•  Control Interno</t>
  </si>
  <si>
    <r>
      <rPr>
        <sz val="11"/>
        <rFont val="Arial"/>
        <family val="2"/>
      </rPr>
      <t>Matriz de priorización  de tramites y acta de reunión entre áreas.</t>
    </r>
    <r>
      <rPr>
        <u/>
        <sz val="11"/>
        <color theme="10"/>
        <rFont val="Arial"/>
        <family val="2"/>
      </rPr>
      <t xml:space="preserve">
https://drive.google.com/drive/folders/1JNy8vOpuSM670yDF5c1-dCyWMS6MPBGZ</t>
    </r>
  </si>
  <si>
    <r>
      <rPr>
        <sz val="11"/>
        <rFont val="Arial"/>
        <family val="2"/>
      </rPr>
      <t>Acuerdo RUES</t>
    </r>
    <r>
      <rPr>
        <u/>
        <sz val="11"/>
        <color theme="10"/>
        <rFont val="Arial"/>
        <family val="2"/>
      </rPr>
      <t xml:space="preserve">
https://drive.google.com/drive/folders/1aLej40l0TmAoZHpnabOO6V6dAj8FSOLD</t>
    </r>
  </si>
  <si>
    <r>
      <rPr>
        <sz val="11"/>
        <rFont val="Arial"/>
        <family val="2"/>
      </rPr>
      <t>Acuerdo RUES</t>
    </r>
    <r>
      <rPr>
        <u/>
        <sz val="11"/>
        <color theme="10"/>
        <rFont val="Arial"/>
        <family val="2"/>
      </rPr>
      <t xml:space="preserve">
https://drive.google.com/drive/folders/1v_Lg9FF13cyN02GW7L133G0yQkT2q_2d</t>
    </r>
  </si>
  <si>
    <r>
      <rPr>
        <sz val="11"/>
        <rFont val="Arial"/>
        <family val="2"/>
      </rPr>
      <t>Respuesta SDP ODS Metas trazadoras
Matriz indicadores de ciudad y ODS - SDP
Acuerdo 067 de 2002</t>
    </r>
    <r>
      <rPr>
        <u/>
        <sz val="11"/>
        <color theme="10"/>
        <rFont val="Arial"/>
        <family val="2"/>
      </rPr>
      <t xml:space="preserve">
https://drive.google.com/drive/folders/1xd2KxIBo4OfWzqdeuiIyV7H89Yxu1mUS</t>
    </r>
  </si>
  <si>
    <r>
      <rPr>
        <sz val="11"/>
        <rFont val="Arial"/>
        <family val="2"/>
      </rPr>
      <t>2021IE36728</t>
    </r>
    <r>
      <rPr>
        <u/>
        <sz val="11"/>
        <color theme="10"/>
        <rFont val="Arial"/>
        <family val="2"/>
      </rPr>
      <t xml:space="preserve">
https://drive.google.com/drive/folders/1G3I3_q-x245inrQK8fOaqUs-e5AzxS-m</t>
    </r>
  </si>
  <si>
    <r>
      <rPr>
        <sz val="11"/>
        <rFont val="Arial"/>
        <family val="2"/>
      </rPr>
      <t>Autodiagnóstico</t>
    </r>
    <r>
      <rPr>
        <u/>
        <sz val="11"/>
        <color theme="10"/>
        <rFont val="Arial"/>
        <family val="2"/>
      </rPr>
      <t xml:space="preserve">
https://docs.google.com/spreadsheets/d/1i0qUNaFF5pRhXOysdvWcHLl-vOTcqUCkOxOzOUFozoo/edit#gid=0</t>
    </r>
  </si>
  <si>
    <t>AVANCE 
PORCENTUAL</t>
  </si>
  <si>
    <t>OBJETIVO: Fijar estrategias institucionales,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y la optimización de recursos, construyendo colectivamente principios y valores de integridad en los servidores públicos y, orientando la prestación del servicio que se entrega a la ciudadanía con mejores prácticas, en cumplimiento de la misión de la Secretaría Distrital de Ambiente.</t>
  </si>
  <si>
    <t>REPORTE PRIMERA LÍNEA DE DEFENSA
I TRIMESTRE (enero - marzo 2021)
(Responsable de la actividad - Líder de proceso)</t>
  </si>
  <si>
    <t>Actas de reunión o comunicaciones internas de revisión de la política.
Comunicación convocatoria CICII para llevar a aprobación el ajuste o actualización de la política.
Acta de Comité Institucional de Coordinación de Control Interno.</t>
  </si>
  <si>
    <t>18 procesos de la entidad socializados sobre la Política de administración de riesgos de la entidad</t>
  </si>
  <si>
    <r>
      <t>Se verificaron 5 contratos de la Dirección Legal Ambiental suscritos con los abogados apoderados encontrando que todos cuentan con la obligación legal "</t>
    </r>
    <r>
      <rPr>
        <i/>
        <sz val="11"/>
        <color theme="1"/>
        <rFont val="Arial"/>
        <family val="2"/>
      </rPr>
      <t>Manifestar al Supervisor del contrato cualquier conflicto de intereses, existente o sobreviniente, en el que se encuentre incurso en relación con los procesos judiciales y extrajudiciales de toda índole, asignados a su cargo". Para los siguientes períodos se debe realizar seguimiento a inclusión expresa de esta manifestación dentro de los informes de actividades de los contratistas.</t>
    </r>
  </si>
  <si>
    <t>Revisión y documentación de la política de anti soborno como parte de la Política de integridad institucional, gestión para adopción y socialización.</t>
  </si>
  <si>
    <t>Documentación de la política de anti soborno como parte de la Política de integridad</t>
  </si>
  <si>
    <t>No. de revisiones, adopción y socializaciones de la política anti soborno realizadas.</t>
  </si>
  <si>
    <t>Una (1) política anti soborno formulada, adoptada y socializada.</t>
  </si>
  <si>
    <t>Política institucional anti soborno formulada enmarcado en la Política de administración de riesgos y oportunidades y del Programa de integridad de la SDA - Evidencias de socialización</t>
  </si>
  <si>
    <t>Socializar y evaluar la interiorización de la cartilla de inducción y re inducción de la SDA.</t>
  </si>
  <si>
    <t>Socialización y evaluación de la Cartilla de inducción y re inducción de la SDA</t>
  </si>
  <si>
    <t>No. de actividades de socialización y de evaluación de la cartilla de inducción y re inducción realizadas</t>
  </si>
  <si>
    <t>Una (1) actividad de socialización y una (1) evaluación de la Cartilla de inducción y re inducción de la SDA</t>
  </si>
  <si>
    <t>Reporte de la socialización de la  cartilla de inducción y re inducción de la SDA, y los soportes de la evaluación aplicada.</t>
  </si>
  <si>
    <t>Solicitud 2021IE66052
Respuesta 2021IE68398
En lo corrido del I trimestre de 2021 se adelantaron dos (2) capacitaciones de inducción y re inducción que tienen como objetivo facilitar y fortalecer la integración del Servidor a la Cultura Organizacional, de igual manera se adelantaron capacitaciones de Gestión Documental en las diferentes dependencias de la entidad. 
Se recomienda realizar la evaluación de interiorización de la cartilla en los próximos meses, de otros temas, dado que se aplicó evaluación a los conocimientos de Seguridad y Salud en el trabajo.</t>
  </si>
  <si>
    <t>Se examinaros los soportes de las inducciones asociadas al radicado No. 2021IE68398 verificando el desarrollo de la capacitación en el Sistema de Seguridad y Salud en el Trabajo realizada el 26 de marzo de 2021 en el que participaron 36 colaboradores según relación de asistencia. No se encontraron soportes adicionales sobre las demás actividades de capacitación ejecutadas.</t>
  </si>
  <si>
    <t xml:space="preserve">* Proceso de Gestión Jurídica ha desarrollado (2) dos actas de autocontrol y autoevaluación, en las que se hizo verificación de las acciones para evitar la materialización de los riesgos y además se estableció Plan de Contingencia en caso materialización de los mismos.  
* Proceso SIG realizó ejercicios de  autocontrol y autoevaluación de la gestión realizada de los meses de enero, febrero y marzo y la gestión de riesgos del mes de enero.
* Proceso Comunicaciones se realizan mensualmente reuniones de autocontrol y autoevaluación de la gestión realizada en el proceso de comunicaciones, en donde se hace la verificación de los controles previstos para evitar la materialización del riesgo "Divulgación de información errada e inoportuna o no autorizada sobre la gestión de la SDA a los públicos de interés internos y/o externos". y el riesgo de corrupción "“Producción, ocultamiento y emisión de información que no corresponda a la realidad institucional”.
* Proceso Gestión tecnológica y Planeación Ambiental ha realizado reunión de autoevaluación en los meses enero, febrero y marzo donde se hace seguimiento a la programación presupuestal y físico de las metas del proyecto de inversión, seguimiento pasivos y reservas presupuestales, presentación por cada uno de los coordinadores temáticos las acciones ejecutadas, programadas y seguimiento a productos, seguimiento a PQR, riesgos del proceso y ejercicio de levantamiento de cargas laborales.
* Procesos de Gestión Administrativa, Talento Humano, Gestión Documental han realizado 3 jornadas de autoevaluación en la cual se revisan los riegos, el plan de mejoramiento entre otros.
* Proceso servicio a la ciudadanía realizó sus autoevaluaciones con la primera línea de defensa en las cuales se expuso la gestión y los resultados obtenidos durante los meses diciembre, enero, febrero, teniendo en cuenta que estas se realizan mes vencido. En estas autoevaluaciones, además de exponer los resultados de la gestión de cada mes, se realizan incentivos con los servidores que sobresalieron por su gestión durante cada mes, se revisan los puntos por mejorar y se proponen  estrategias y compromisos entre los cuales esta realizar el 70% de encuestas del total de ciudadanos atendidos  se continuó con la estrategia de atender el 100% de las llamadas entrantes, con el fin de lograr un nivel de atención del 100%  y adición a esto se propuso la divulgación de los puntos presenciales y los servicios ofrecidos por la entidad en todos los puntos habilitados. 
</t>
  </si>
  <si>
    <t>Los procesos de la entidad, vienen realizando sus jornadas de autocontrol y autoevaluación en las cuales se verifican o hacen seguimiento a los controles definidos en el mapa de riesgos, entre otros temas.</t>
  </si>
  <si>
    <t>2021IE53843
http://www.ambientebogota.gov.co/web/transparencia/reportes- de-control interno/-/ document_library_display/Jkr8/view/10872337.
https://drive.google.com/drive/folders/1U8M5tljZ4FzBjW-bIiJgLuaLITXk7WHl?usp=sharing</t>
  </si>
  <si>
    <t>Priorización del 100% Trámites y/o servicios que van a ser objeto de racionalización normativa, tecnológica o administrativa durante la vigencia 2021.</t>
  </si>
  <si>
    <t>Durante el primer trimestre de 2021 se realizó mesa de trabajo con los diferentes procesos misionales en donde se analizaron el total de tramites inscritos en el SUIT, en cuanto a los requisitos, normativa, demanda, entre otros. De acuerdo a lo anterior en la mesa de trabajo se definió como objeto de priorización el trámite Licencia Ambiental 
1. Matriz de Priorización de Trámites 2021. Formato enviado por la Secretaría General para la caracterización de trámites u OPAS del Distrito CAPITAL.
2. Acta priorización de trámites 08-04-2021. Diligenciamiento de la matriz de priorización y caracterización de trámites con las Subdirecciones. Se llevó a cabo actualización de la información de los trámites inscritos en el SUIT. Dicha información es el sustento para la actualización en el SUIT, al finalizar abril.
3. 2021-03-19 Acta de Reunión Prueba Piloto-SG-Estrategia de Racionalización. Este anexo representa el compromiso adquirido por la SDA ante la Secretaria General para implementar la prueba piloto diseñada por dicha entidad, cuyo objeto es promover la participación ciudadana en la construcción de las estrategias de racionalización y mejoras en las encuestas de satisfacción ciudadana. El piloto iniciará entre la última semana de abril y la primera semana de mayo y se proyecta finalizar en octubre del presente año.
4. 2021 03 10 Evidencia reunión Socialización Revisión PAAC, racionalización e inscripción trámites y OPA
5. 4-02-2021 Acta Reunión 1a Mesa de Trabajo Racionalización</t>
  </si>
  <si>
    <t>Durante el primer trimestre del 2021, se asistió a las pruebas piloto por parte de la Secretaria General para realizar la estrategia de racionalización donde exponen los lineamientos y el modelo para realizar dicha estrategia, la cual se hará para el tramite licencia ambiental y esta pensada que será un tipo de racionalización tecnológica.
6. ACUERDO RUES-DPSIA-DCA-SGCD: Se adjuntan respuestas DPSIA y DCA, Dependencias que a la fecha han dado respuesta. Este anexo constituye soporte de avance a estrategia de racionalización puesto que responde al paso previo para el acceso a la base de datos RUES, el cual es requerido para posteriormente avanzar en la implementación de la habilitación del botón de pago -PSE, lo cual impacta directamente en racionalización de todos los trámites de la SDA, facilitando los canales de pago del ciudadano sin tener que desplazarse a las entidades financieras.</t>
  </si>
  <si>
    <t>Solicitud 2021IE66019
Respuesta 5067142
Se realizó análisis y diagnóstico previo de los trámites de acuerdo a la guía de racionalización. El proceso contempla publicación de la estrategia en el SUIT la última semana de abril. Tendiendo en cuenta que la estrategia de racionalización de la entidad, está basada en la prueba piloto en la que se participará, de acuerdo a Secretaría General, esta iniciará  en mayo y termina en octubre de 2021, por lo que se han realizado las gestiones respectivas con las dependencias para lograr la implementación del acuerdo de acceso a la información contenida en el registro único empresarial y social-RUES, en tal sentido, se envió comunicación 2021IE55686  del 26 de marzo de 2021, para socializar los avances y consolidar un acuerdo conjunto con el respectivo visto bueno de las áreas, dada la importancia que representa para la entidad su implementación.</t>
  </si>
  <si>
    <t xml:space="preserve">Socializar a la ciudadanía  la mejora del  trámite y servicio de acuerdo con el  plan de trabajo generado y la estrategia de racionalización diseñada por los diferentes procesos </t>
  </si>
  <si>
    <t>Porcentaje de implementación de la estrategia de racionalización de trámites y socialización de trámite racionalizado</t>
  </si>
  <si>
    <t>Socialización del 100% de la implementación de la estrategia de racionalización de trámites para la vigencia 2021</t>
  </si>
  <si>
    <t>Realizar monitoreo y apoyo de la estrategia de racionalización conforme a las seis preguntas que conforman la guía de Tramites y Servicios  del SUIT, de acuerdo con el  plan de trabajo generado con los responsables de cada estrategia  de racionalización</t>
  </si>
  <si>
    <t>La Secretaría cuenta con el plan de comunicaciones para al vigencia 2021 el cual viene siendo ejecutado por la Oficina Asesora de Comunicaciones, el cual viene siendo ejecutado de acuerdo con la programación establecida.</t>
  </si>
  <si>
    <t>Bitácoras de actualización de los OAB
Informes de avance de los Observatorios</t>
  </si>
  <si>
    <r>
      <rPr>
        <sz val="11"/>
        <rFont val="Arial"/>
        <family val="2"/>
      </rPr>
      <t>Bitácoras e informes de OAB</t>
    </r>
    <r>
      <rPr>
        <u/>
        <sz val="11"/>
        <color theme="10"/>
        <rFont val="Arial"/>
        <family val="2"/>
      </rPr>
      <t xml:space="preserve"> https://drive.google.com/drive/folders/1s4PNs4RxnOUwTaglkRXNs60SVRD4YXX7
</t>
    </r>
    <r>
      <rPr>
        <sz val="11"/>
        <rFont val="Arial"/>
        <family val="2"/>
      </rPr>
      <t>Bitácoras e informes de ORARBO</t>
    </r>
    <r>
      <rPr>
        <u/>
        <sz val="11"/>
        <color theme="10"/>
        <rFont val="Arial"/>
        <family val="2"/>
      </rPr>
      <t xml:space="preserve"> https://drive.google.com/drive/folders/1LhuaT-J2vXbIbI7umAjzKHWlb1fHZfNO</t>
    </r>
  </si>
  <si>
    <t>Comunicaciones internas y externas de solicitud de información y de envío del informe, tanto por forest como electrónicas.
Informes normados</t>
  </si>
  <si>
    <t>Se realizaron los 2 informes requeridos por normativa y disposición distrital, Acuerdo 067 de  2002  se entregó el 16 de febrero con radicado 2021EE30034 y el informe  del programa Bogotá Cómo Vamos se remitió el 11 de marzo con radicado 2021EE45952. 
Adicionalmente se elaboró el informe de seguimiento de ODS entregado el 16 de febrero mediante radicado 2021EE30044, y la matriz de indicadores de ciudad entregado el 1 de febrero mediante radicado  2021EE18640</t>
  </si>
  <si>
    <t>Se verificó la realización de los informes normados los cuales se emitieron según los siguientes radicados:
2021EE30034; Informe Acuerdo 067 de  2002
2021EE45952: Informe Bogotá Cómo Vamos
2021EE30044:  Informe Seguimiento ODS Metas Trazadoras
2021EE18640: Matriz Indicadores Estratégicos</t>
  </si>
  <si>
    <t>Comunicaciones internas y externas de coordinación con la SDP y con las dependencia SDA, tanto por forest como electrónicas.
Actas de reunión 
Informes de seguimiento</t>
  </si>
  <si>
    <t>Se realizó la divulgación del proyecto del plan anticorrupción y de atención al ciudadano para la participación de la ciudadanía e interesados, mediante corre0 electrónico, redes sociales de la SDA, y portal web. Una vez se aprobó el PAAC por el Comité Institucional el 29 de enero de 2021, este fue publicado en el portal web en el sitio de transparencia y en la intranet de la entidad.
Se realizaron 3 actividades de divulgación posterior a su aprobación: 1) Memorando de socialización 2021IE33850, 2)  Boletín Para estar en ambiente #8 remitido por correo institucional y 3) Nota noticias de ambiente con un diseño de pieza comunicativa.</t>
  </si>
  <si>
    <t xml:space="preserve">2021IE33850 socialización PAAC 2021
Correo Boletín #8 socializa PAAC
Nota noticias de ambiente PAAC 
Pantallazos publicaciones
https://drive.google.com/drive/folders/1HyK7tVKEg1zsA4m39UFLChqc9w6BiM0V?usp=sharing
</t>
  </si>
  <si>
    <t>Se realizó la publicación del Plan anticorrupción y de atención al ciudadano aprobado en el portal web en el sitio de transparencia y en la intranet de la entidad.
Se realizaron 3 actividades de divulgación 1. ) Memorando de socialización 2021IE33850, 2)  Boletín Para estar en ambiente #8 remitido por correo institucional y 3) Nota noticias de ambiente con un diseño de pieza comunicativa.</t>
  </si>
  <si>
    <t xml:space="preserve">Se evidencia publicación del plan  anticorrupción y de atención al ciudadano en la  pagina web de SDA y la intranet    a su vez   en  el link   https://drive.google.com/drive/folders/1APH3edNvTKkVBbFsWsOjvz9Fp1s2Wg6r   se observa el Memorando de socialización 2021IE33850,  Boletín Para estar en ambiente #8 remitido por correo institucional y  Nota noticias de ambiente con un diseño de pieza comunicativa.
</t>
  </si>
  <si>
    <t>6508 seguidores en  la cuenta @AMBcorresponsa y 7879 en la cuenta Soy #CorresponsalAmbiental
139 Actividades TIC en el primer trimestre</t>
  </si>
  <si>
    <t>Solicitud 2021IE66029
Respuesta  2021IE68141
Durante el trimestre evaluado se ha mantenido la meta de  6500 seguidores en la cuenta @AMBcorresponsal y 7000 en la cuenta Soy #CorresponsalAmbiental, porque el proceso registra 6508 seguidores en  la cuenta @AMBcorresponsa y 7879 en la cuenta Soy #CorresponsalAmbiental
Respecto a las actividades de educación ambiental realizadas por medio de las TIC´s se han realizado 139 de 200 que se tienen programadas.</t>
  </si>
  <si>
    <r>
      <t xml:space="preserve">Se evidencia bajo el  radicado de respuesta No  </t>
    </r>
    <r>
      <rPr>
        <sz val="11"/>
        <color rgb="FF000000"/>
        <rFont val="Arial"/>
        <family val="2"/>
      </rPr>
      <t>2021IE68141 los documentos que dan cuenta de las actividades ejecutadas para vincular seguidores al programa de corresponsales ambientales e intervenciones de educación ambiental mediante la creación de contenido digital, a través de las nuevas TIC.</t>
    </r>
  </si>
  <si>
    <t xml:space="preserve">Ver anexo - Actividad F19 Planes de trabajo participación. Se adjunta dos soportes de actividades de participación. Los demás registros reposan en la unidad compartida de la OPEL https://drive.google.com/drive/u/1/shared-drives)
Ver anexo - Actividad F19 Planes de trabajo educación. Se adjunta dos soportes de actividades de educación ambiental. Los demás registros reposan en la unidad compartida de la OPEL https://drive.google.com/drive/u/1/shared-drives)
</t>
  </si>
  <si>
    <t>Número de planes de acción de la CAL aprobados con la participación ciudadana de las 20 localidades
Porcentaje de planes de acción con seguimiento</t>
  </si>
  <si>
    <t>Durante el primer trimestre de 2021, no hubo participación en Ferias de Servicio, debido a la emergencia sanitaria producto del problema de salud publica mundial COVID 19, la cual afectó de gran manera la  prestación de servicio presencial y los eventos públicos, razón por la cual la Secretaria General no realizó ferias de servicio</t>
  </si>
  <si>
    <t>Porcentaje de actividades de coordinación ejecutadas para la presentación del Informe de rendición de cuentas Distrital</t>
  </si>
  <si>
    <t>(No. de preguntas, comentarios y/u observaciones dirigidas al sector ambiente por la ciudadanía / No. de preguntas, comentarios y/u observaciones atendidas por el sector ambiente) x 100</t>
  </si>
  <si>
    <t>Atención del 100%  preguntas, comentarios y/u observaciones de la ciudadanía bajo competencia del sector ambiente, en el marco de la rendición de cuenta de la administración distrital.</t>
  </si>
  <si>
    <t>Despacho SDA
Dirección de Planeación y Sistemas de Información Ambiental
Oficina asesora de comunicaciones</t>
  </si>
  <si>
    <t>Dimensión 1. Talento Humano
Dimensión 3. Gestión con Valores para Resultados
Dimensión 3. Direccionamiento Estratégico y Planeación</t>
  </si>
  <si>
    <t>Realización de visitas de seguimiento al servicio prestado por la SDA</t>
  </si>
  <si>
    <t>Durante el primer trimestre de 2021, se  realizaron 16 de visitas de cades la los puntos Super Cade CAD (2) , Suba (3), Bosa (3), Américas (2), Toberin (2), Engativá (1), Manitas (2) Fontibón (1), en estas visitas se verificó que el servicio se está prestando acorde con la Política Publica Distrital de Servicio a la Ciudadanía</t>
  </si>
  <si>
    <t>Durante el primer trimestre de 2021, se han implementado acciones del Modelo de Servicio a la Ciudadanía dando continuidad a las actividades realizadas en las vigencias anteriores:
• Implementación de Formato de monitoreo de gestión, que busca evaluar el desempeño y la calidad del servicio de cada uno de los agentes, logrando detectar oportunidades de mejora en el canal telefónico
• Implementación y aplicación de encuestas de percepción ciudadana en el canal presencial, telefónico y virtual, evidenciando el grado de satisfacción sobre la atención prestada en la sala y los diferentes puntos de atención.
•  Implementación de estrategias para el fortalecimiento de los canales de atención telefónico y virtual con el fi de garantizar el servicio durante la pandemia y brindar el acceso a los tramites y servicios ofrecidos por la Entidad
• Seguimiento y control de indicadores de gestión mensualmente
• Entrenamientos a los servidores de manera constante
• Incentivos y premiación a los agentes de servicio, así como retroalimentación de la calidad del servicio</t>
  </si>
  <si>
    <t>Matriz de implementación Modelo de Servicio
https://drive.google.com/drive/folders/1ozYjtCb8oBP_4YrAgI9O5k4XP-0Ap-SS</t>
  </si>
  <si>
    <t>Realizar actividades de entrenamiento a los servidores del grupo servicio a la ciudadanía, en cumplimiento a la política distrital de servicio al ciudadano.</t>
  </si>
  <si>
    <t>Actas de entrenamientos al grupo de servicio a la ciudadanía</t>
  </si>
  <si>
    <t>Solicitud 2021IE66019
Respuesta 5067142
Se han realizado 5 actividades de entrenamiento a los servidores del grupo servicio a la ciudadanía, en cumplimiento a la política distrital de servicio al ciudadano.</t>
  </si>
  <si>
    <t>Durante el primer trimestre de la vigencia 2021 se aplicaron un total de  6.147 encuestas a través de los canales de atención presencial (577)  telefónico (5158) y virtual (412),  los cuales respondieron a la pregunta ¿se encuentra satisfecho con el servicio prestado? y se obtuvo de esta manera un porcentaje de satisfacción promedio de  96,6%, así: un 99,1% de satisfacción mediante el canal presencial, un 100% en el canal telefónico y un 90,7% en el canal virtual. 
Evidencia: https://drive.google.com/drive/u/0/folders/1Ux_46pVk6TDhbEvVIZWrHi9MQVsEkiLq  "</t>
  </si>
  <si>
    <t>3 informes mensuales de la aplicación de las encuestas de percepción
Porcentaje de satisfacción del servicio prestado por el grupo servicio a la ciudadanía (enero 96,6% , febrero 96,8% y marzo 96,4%)</t>
  </si>
  <si>
    <t>Informe de gestión del Defensor del Ciudadano</t>
  </si>
  <si>
    <t>Al período de evaluación no se ha elaborado el informe del Defensor del Ciudadano</t>
  </si>
  <si>
    <t>Realizar las mejoras requeridas y publicar la información en el micro sitio de transparencia y acceso a la información de la SDA, conforme a la producción y actualización de la información en la SDA solicitada por los procesos.</t>
  </si>
  <si>
    <t>Porcentaje de publicación en el micro sitio de transparencia y acceso a la información de las SDA.</t>
  </si>
  <si>
    <t>Publicación del 100% de la información, conforme a las solicitudes de publicación en el micro sitio de transparencia y acceso a la información de la SDA, realizadas por los procesos.</t>
  </si>
  <si>
    <t>Publicaciones solicitadas y realizadas en el micro sitio de transparencia y acceso a la información de las SDA.</t>
  </si>
  <si>
    <t>Durante el primer trimestre 2021, se publicaron 56 solicitudes de la información relacionada a la ley 1712 de transparencia y acceso a la información solicitada por las dependencias, cargadas en el micro sitio de transparencia y acceso de información en http://ambientebogota.gov.co/web/transparencia/inicio , 
Y se publicaron 13 solicitudes de la información en los portales SIAC, Intranet y en el portal web de la SDA solicitada por diferentes dependencias mediante mesa de servicios o correo institucional.</t>
  </si>
  <si>
    <t>Se realizó la publicación del 100% de la información solicitada mesa a mes por las diferentes dependencias de la SDA, publicando en las direcciones o url que indican las dependencias en el micro sitio de transparencia y acceso a la información de la SDA, registradas mediante mesa de servicios o correo electrónico institucional.</t>
  </si>
  <si>
    <t>Se evidencia la realización de las publicaciones de  la información en el micro sitio de transparencia y acceso a la información de la SDA, conforme a la producción y actualización de la información en la SDA solicitada por las  diferentes dependencias mediante mesa de servicios o correo institucional, realizadas en primer trimestre de 2021.</t>
  </si>
  <si>
    <t>Informe de acceso a la Información</t>
  </si>
  <si>
    <t>Se han asignado el 100% de solicitudes de acceso a la información generadas por parte de la ciudadanía durante los meses enero (5 solicitudes), febrero (9 solicitudes) y marzo 2021 (10 solicitudes). 
Se elaboraron y publicaron los informes y las respuestas de solicitud de acceso a información en la página web.</t>
  </si>
  <si>
    <t>Programado para el tercer cuatrimestre.
No obstante, con memorando 2021IE36728 se solicitó a las dependencias remitir el registro de activos de información, índice de información clasificada y reservas, se adjuntaron las respuestas de las dependencias que ya lo enviaron.</t>
  </si>
  <si>
    <t>Programado para el tercer cuatrimestre.
No obstante, con memorando 2021IE36728 la Dirección de Gestión Corporativa solicitó a las dependencias remitir el registro de activos de información, índice de información clasificada y reservas.</t>
  </si>
  <si>
    <t xml:space="preserve">Comunicación externa al Consejo Distrital de Archivos de solicitud de información y de envío de ajustes atendidos. </t>
  </si>
  <si>
    <t>No. de mecanismo diferencial de accesibilidad a la página web desarrollado</t>
  </si>
  <si>
    <t>4 mecanismos de accesibilidad desarrollado en el nuevo portal web de la SDA</t>
  </si>
  <si>
    <t xml:space="preserve">Realizar seguimiento al cumplimiento del esquema de publicación de la información de la SDA. </t>
  </si>
  <si>
    <t xml:space="preserve">Se realizo seguimiento a la matriz en cada uno de sus componentes 1. Mecanismos de contacto con el sujeto obligado, 2. Información de interés. 3. Estructura orgánica y talento humano. 4. Normatividad. 5. Presupuesto. 6. Planeación. 7. Control. 8. Contratación. 9. Trámites y servicios. 10. Instrumentos de gestión de información pública. 11. Transparencia Pasiva. 12. Criterio Diferencial de Accesibilidad. 13. Protección de Datos Personales. Correspondientes a la Ley 1712 de 2014, mediante los cuales se remitieron los memorandos a las áreas correspondientes con el fin de realizar las recomendaciones para dar cumplimiento a la norma así: 
• Mediante la mesa de servicios se solicito mediante requerimiento (RF) # 107996 ajustar en la pagina web de la Secretaria Distrital de Ambiente los indicativos correspondientes a los mecanismos de contactos.
• Mediante memorando con  Radicación #: 2021IE35327 dirigido a Directora de Planeación y Sistemas de Información Ambiental y Subdirección Contractual.
• Mediante  memorando con Radicación #: 2021IE44910  dirigido a la Subdirección Contractual y Subsecretario General y de Control Disciplinario.
• Mediante memorando con Radicación #: 2021IE64014  dirigido a Directora de Planeación y Sistemas de Información Ambiental  y Subsecretario General y de Control Disciplinario.
• Mediante memorando con Radicación #: 2021IE64015 dirigido a Directores, Subdirector Y Jefes de Oficina  y Subsecretario General y de Control Disciplinario.
•  Mediante memorando con Radicación  #: 2021IE64016 dirigido a GABRIEL MURILLO ROJAS Director Oficina Asesora de Comunicaciones dirigido Directora Oficina de Participación Educación y Localidades.
• Mediante  memorando con Radicación #: 2021IE64017 dirigido a Directora de Planeación y Sistemas de Información Ambiental (E)  y Subsecretario General y de Control Disciplinario.
• Mediante memorando con Radicación #: 2021IE64019 dirigido a Director de Gestión Corporativa y  Subsecretario General y de Control Disciplinario.
• Mediante memorando con Radicación #: 2021IE64021 dirigido a Director Oficina Asesora de Comunicaciones, Director de Gestión Corporativa, Directora de Planeación y Sistemas de Información Ambiental (E).
• Mediante memorando con Radicación #: 2021IE22551 dirigido a Subdirectora Financiera ,Directora de Planeación y Sistemas de Información Ambiental.
</t>
  </si>
  <si>
    <t>Solicitud 2021IE66019
Respuesta 5067142
Se realizó seguimiento al cumplimiento del esquema de publicación de la información de la SDA, emitiendo las comunicaciones 2021IE35327 y 2021IE22551 con las observaciones para ser atendidas por los productores de la información. Así mismo, se remitieron  a las dependencias responsables las observaciones realizadas por la Procuraduría Delegada para la Defensa del Patrimonio Público, la Transparencia y la Integridad sobre el reporte de auditoria Índice de Transparencia y Acceso a la información ITA, en cada uno de sus componentes. De igual forma, se socializó la Directiva No 003 del 2021 proferida por el Secretario Jurídico Distrital a través de la cual se establecen los lineamientos para implementar los artículos 14, 16 y 17 del Decreto Distrital No 189 de 2020 “por el cual se expiden lineamientos generales sobre transparencia, integridad y medidas anticorrupción en las entidades y organismos del orden distrital y se dictan otras disposiciones" para dar cumplimiento a los lineamientos establecidos con el fin de que la SDA tome las medidas pertinentes para su implementación y en especial lo relacionado con los temas de transparencia en la contratación estatal.</t>
  </si>
  <si>
    <t>Se evidencia la realización del  seguimiento al cumplimiento del esquema de publicación de la información de la SDA, emitiendo las comunicaciones 2021IE35327 y 2021IE22551 con las observaciones para ser atendidas por los productores de la información.</t>
  </si>
  <si>
    <t>Adecuación del portal web de la SDA, de acuerdo con los nuevos lineamientos y guías de estandarización de MinTIC</t>
  </si>
  <si>
    <t>La SDA tiene previsto realizar la salida y lanzamiento del nuevo portal web a junio de 2021, sin embargo, teniendo en cuenta la expedición de la reciente Res. 1519 de 2020 que trae grandes cambios buscando mayor garantía de los derechos de acceso a la información, transparencia, accesibilidad, entre otros, y eso requiere ejecutar varios ajustes, modificaciones y nuevos desarrollos que demandan mayor tiempo para dar cumplimiento a los lineamientos exigidos. Es por ello que para no retrasar la salida del nuevo portal web, es necesario que esta herramienta empiece a operar, según lo programado, sin que contenga todos los ajustes solicitados en la Resolución 1519 de 2020, dado que como se indicó anteriormente, estos cambios requieren de un tiempo largo de trabajo para lograr su total implementación, para ello se elaborará autodiagnósticos de los cuatro anexos que tiene la Resolución y su debido plan de trabajo, con el fin de cumplir con los lineamientos durante esta vigencia.
Por lo anterior, durante este trimestre 2021 la Dirección de Planeación y Sistemas de Información y la Oficina Asesora de Comunicaciones, ha realizado reuniones presenciales y virtuales para el análisis y comprensión de la Resolución y se adelantó un autodiagnóstico con el fin de tener organizado punto a punto cada uno de los lineamientos con las que debe cumplir el portal web de la SDA y adicionalmente identificar lo que se encuentra ejecutado, lo que está por ejecutar y los responsables de cada uno.</t>
  </si>
  <si>
    <r>
      <rPr>
        <sz val="11"/>
        <rFont val="Arial"/>
        <family val="2"/>
      </rPr>
      <t>Autodiagnóstico portal web Res.1519</t>
    </r>
    <r>
      <rPr>
        <u/>
        <sz val="11"/>
        <color theme="10"/>
        <rFont val="Arial"/>
        <family val="2"/>
      </rPr>
      <t xml:space="preserve">
https://docs.google.com/spreadsheets/d/1i0qUNaFF5pRhXOysdvWcHLl-vOTcqUCkOxOzOUFozoo/edit#gid=0</t>
    </r>
  </si>
  <si>
    <t xml:space="preserve">Diseñar e implementar una estrategia de divulgación del botón de transparencia y acceso a la información publica dirigida a la ciudadanía y la Entidad. </t>
  </si>
  <si>
    <t>Divulgación del botón de transparencia y acceso a la información publica</t>
  </si>
  <si>
    <t xml:space="preserve">No. de comunicaciones, link informativo y correos electrónicos a través de los cuales se implementará la divulgación del botón de transparencia </t>
  </si>
  <si>
    <t>(Una (1)  actividad de comunicación del botón de transparencia a usuarios internos y externos una vez cada cuatrimestre</t>
  </si>
  <si>
    <t xml:space="preserve">Para la divulgación del botón de transparencia se proyectaron tres (3) flash informativos correspondientes  a la Ley 1712 de 2014, mediante los cuales se informó a funcionarios y contratistas de la SDA los siguientes aspectos: (I) Que toda información publicada por la SDA debe ser gestionada de manera oportuna, objetiva, veras y disponible para todos los interesados en ella, lo anterior en cumplimiento de la Ley 1712 de 2014.(II)  Se informo a su vez la información mínima obligatoria a publicar respecto de la contratación pública adelantada por la SDA (articulo 9 de la Ley 1712 de 2014).  (III) Se indicaron los principios para la interpretación y aplicación de la ley de transparencia.
Así mismo, la Subsecretaria General y de Control Disciplinario realizó la capacitación sobre la Ley 1712 de 2014 - Transparencia y del derecho de acceso a la información pública, con el apoyo de la Veeduría Distrital el día 06 de abril  de 2021 en el horario de 9:00 am a 10:00 am, con el fin de que la SDA continué avanzando en el cumplimiento de las normas que rigen dicha materia. 
</t>
  </si>
  <si>
    <t xml:space="preserve">Solicitud 2021IE66019
Respuesta 506714
Se implementó una estrategia de divulgación del botón de transparencia y acceso a la información publica dirigida a la entidad, mediante 4 actividades de comunicación desarrolladas en este primer trimestre 2021:  tres (3) flash informativos correspondientes  a la Ley 1712 de 2014 y una (1) capacitación dada por la Veeduría Distrital sobre la Ley de transparencia y acceso a la información pública.
Se recomienda para los próximos periodos desarrollar una estrategia para los usuarios externos o para la ciudadanía. </t>
  </si>
  <si>
    <t>Se evidencia el cumplimiento en la  generación de una  estrategia  para la  divulgación del botón de transparencia y acceso a la información pública dirigida a la ciudadanía y la Entidad.   Mediante la generación de 3 Flash informativos correspondientes a la ley 1712 de 2014 y  una capacitación dada por la Veeduría Distrital sobre la Ley de transparencia y acceso a la información pública.</t>
  </si>
  <si>
    <r>
      <t xml:space="preserve">Diseño y Formulación del Plan de Gestión  2021 por los gestores de integridad (correos electrónicos, comunicaciones forest).
</t>
    </r>
    <r>
      <rPr>
        <sz val="11"/>
        <rFont val="Arial"/>
        <family val="2"/>
      </rPr>
      <t xml:space="preserve">Acta de comité institucional de Gestión y Desempeño, de aprobación del Plan de Gestión de integridad 2021.
</t>
    </r>
    <r>
      <rPr>
        <sz val="11"/>
        <color theme="1"/>
        <rFont val="Arial"/>
        <family val="2"/>
      </rPr>
      <t>Solicitud de publicación del Plan de Gestión en la pag web de la entidad.</t>
    </r>
  </si>
  <si>
    <t>Se realizó inducción el 26 de marzo</t>
  </si>
  <si>
    <t>SEGUIMIENTO</t>
  </si>
  <si>
    <t>SEGUIMIENTO TERCERA LÍNEA DE DEFENSA
I CUATRIMESTRE (enero - abril 2021)
(Oficina de Control Interno)</t>
  </si>
  <si>
    <t>Programado para el tercer cuatrimestre.</t>
  </si>
  <si>
    <t>Ajuste y actualización del mapa de riesgos de la SDA, presentado en Comité Institucional de Coordinación de Control Interno en sesión del 27 de abril y comunicado en el Comité Institucional de Gestión y Desempeño de la SDA en sesión No. 3
Ajuste presupuestal del Plan de Integridad por reducción comunicado con radicado 2021IE81943</t>
  </si>
  <si>
    <t>15 de mayo de 2021</t>
  </si>
  <si>
    <t>18 de junio de 2021</t>
  </si>
  <si>
    <t>Actualización de la meta F40 presentado en el Comité Institucional de Gestión y Desempeño de la SDA Sesión No. 4 del 27 de junio de 2021</t>
  </si>
  <si>
    <t>Acción cumplida, 100%</t>
  </si>
  <si>
    <t>https://drive.google.com/drive/u/1/folders/1iv62qquDBLt0rbn1nKBGW9ltrgpbmcrJ</t>
  </si>
  <si>
    <t>Sistema de Información Ambiental Forest
Enlace: http://www.ambientebogota.gov.co/web/transparencia/plan-anticorrupcion-y-de-atencion-al-ciudadano/-/document_library_display/yTv5/view/10867440
Ruta sitio web: www.ambientebogota.gov.co, banner "Plan Anticorrupción y de Atención al Ciudadano" carpeta "a. PAAC 2021" subcarpeta "2. Seguimientos".</t>
  </si>
  <si>
    <t>No aplica.</t>
  </si>
  <si>
    <t>Avance en la realización de la evaluación de la aprehensión a la capacitación en fomento de la cultura del control: Roles de la Oficina de Control Interno, Código de Integridad y Manual Operativo del Modelo Integrado de Planeación y Gestión -MIPG, versión 4, según radicado No. 2021IE130842 del 29  de junio de 2021.</t>
  </si>
  <si>
    <t>Sistema de Información Ambiental Forest</t>
  </si>
  <si>
    <t>SEGUIMIENTO SEGUNDA LÍNEA DE DEFENSA
II TRIMESTRE (abril - junio 2021)
(Dirección de Planeación y Sistemas de Información Ambiental)</t>
  </si>
  <si>
    <t>* Informe de monitoreo de riesgos radicado 2021IE94510 * Acta de reunión de presentación al CICCI  y * Pantallazo publicación en web
https://drive.google.com/drive/folders/1RQNW5jSi9aAqeYsAFzK-urUG_Xwne3it?usp=sharing</t>
  </si>
  <si>
    <t>CUMPLIDA
100%</t>
  </si>
  <si>
    <t>CUMPLIENDO
95%</t>
  </si>
  <si>
    <t>https://drive.google.com/drive/folders/1RRcHtr4V30O6CCeXGXlhTSxl7-rFHjrk?usp=sharing</t>
  </si>
  <si>
    <t>No aplica</t>
  </si>
  <si>
    <t>CUMPLIENDO
33%</t>
  </si>
  <si>
    <t>CUMPLIENDO
66%</t>
  </si>
  <si>
    <t xml:space="preserve">Esta actividad ya fue cumplida en el cuatrimestre anterior, no obstante se realizó publicación de la versión 3 del Plan Anticorrupción y de Atención al Ciudadano de la SDA en el portal web y se socializó en el Comité Institucional de Gestión y Desempeño. </t>
  </si>
  <si>
    <t>https://oab.ambientebogota.gov.co/objetivos-de-desarrollo-sostenible/</t>
  </si>
  <si>
    <t>Publicación en web: http://ambientebogota.gov.co/web/transparencia/plan-anticorrupcion-y-de-atencion-al-ciudadano/-/document_library_display/yTv5/view/10867439
Acta Comité Institucional: https://drive.google.com/drive/folders/15hIEedhzM1gfTQLG6d5r22uE40nyIQRi?usp=sharing</t>
  </si>
  <si>
    <t>https://drive.google.com/drive/folders/1_FMo5uDJOiCRDFaIzcF6ojYddndQlh83?usp=sharing</t>
  </si>
  <si>
    <t>100% de cumplimiento y avance en los lineamientos de la Resolución MINTIC No. No. 1519 de 2020</t>
  </si>
  <si>
    <t>6534 seguidores en  la cuenta @AMBcorresponsa y 8.103 en la cuenta Soy #CorresponsalAmbiental
342 Actividades TIC en los corrido de la vigencia 2021</t>
  </si>
  <si>
    <r>
      <rPr>
        <sz val="11"/>
        <rFont val="Arial"/>
        <family val="2"/>
      </rPr>
      <t>Durante el segundo trimestre de 2021 se programaron y ejecutaron 300 actividades de participación ciudadana donde se contó con la participación de  29.943 personas.  Esta participación se desarrolló en el marco de las 20 Comisiones Ambientales Locales, donde se realizó la evaluación del avance en los planes de acción de la instancia, durante el primer semestre del 2021. Adicionalmente se trabajaron temas relacionados con las funciones de la CAL y el alcance de la participación ciudadana.  Así mismo, se adelantaron actividades relacionadas con la celebración de la Semana Ambiental, en donde se llevaron a cabo actividades con la comunidad en las 20 localidades del Distrito, enmarcadas en el cuidado y protección del ambiente. Los registros documentales de estas actividades reposan la  Unidad Compartida OPEL, archivos 2021, https://drive.google.com/drive/u/1/shared-drives</t>
    </r>
    <r>
      <rPr>
        <sz val="11"/>
        <color rgb="FFFF0000"/>
        <rFont val="Arial"/>
        <family val="2"/>
      </rPr>
      <t xml:space="preserve">
</t>
    </r>
    <r>
      <rPr>
        <sz val="11"/>
        <rFont val="Arial"/>
        <family val="2"/>
      </rPr>
      <t>Por otra parte, se ejecutaron 2.739 actividades de educación ambiental  en las 6 aulas ambientales y en las 20 de localidades del D.C., donde se contó con la participación de 124.839 personas.   Teniendo en cuenta las medidas de aislamiento social inteligente por prevención al virus SARS-coV-2 y su enfermedad asociada COVID-19, se desarrollaron acciones de educación ambiental en las 5 aulas ambientales y en las 20 localidades del D.C. presenciales y  por medio de plataformas virtuales de libre acceso por la página web de la entidad y por solicitudes formales de diferentes sectores sociales, académicos y organizacionales, especialmente de grupos organizados, entidades y empresas, así como con vigías ambientales de las localidades.  Las actividades ejecutadas tuvieron un énfasis en Biodiversidad, cambio climático, consumo sostenible y responsable, gestión de riesgos, Estructura Ecológica Principal, gestión de riesgos, salud ambiental e Infraestructuras Vegetadas.  Se desarrollaron acciones pedagógicas virtuales, presenciales y jornadas de sensibilización, en las cuales se visitaron escenarios como Cerros Orientales, Humedales, Parques Metropolitanos, Quebradas y en la Ruralidad. Las acciones pedagógicas virtuales y presenciales se desarrollaron en la mayoría de los senderos inventariados por la SDA.   Los registros documentales de estas actividades reposan la  Unidad Compartida OPEL, archivos 2021, https://drive.google.com/drive/u/1/shared-drives</t>
    </r>
  </si>
  <si>
    <t>18 planes de acción aprobados con la participación de la ciudadanía</t>
  </si>
  <si>
    <t>Solicitud 2021IE132656
Respuesta  2021IE136061
Durante el segundo trimestre se ha mantenido la meta de seguidores en la cuenta twitter @AMBcorresponsal (6500), alcanzando para 30 de junio  6534 seguidores y en la cuenta facebook Soy #CorresponsalAmbiental (7.000), con 8.103 seguidores a 30 de junio de 2021. Anexan pantallazos de resultado de redes sociales.
Respecto a las actividades de educación ambiental realizadas por medio de las TIC´s se supero la meta, teniendo en cuenta que se tenia por meta 200 y se realizaron  203 actividades de educación ambiental por medio de las TIC´s, con una participación de 15.626 ciudadanos. Anexan soporte de actividades realizadas</t>
  </si>
  <si>
    <t>https://drive.google.com/drive/folders/1VBwW-pwHjuuxo0zizHvFuUprZqZ-pTrt?usp=sharing</t>
  </si>
  <si>
    <t>https://drive.google.com/drive/folders/15RCfnrQFYQ4psqIaQnbP020CSKpgmKPz?usp=sharing</t>
  </si>
  <si>
    <t xml:space="preserve">Ver anexo - Actividad F19 Planes de trabajo participación. Se adjunta dos soportes de actividades de participación. Los demás registros reposan en la unidad compartida de la OPEL https://drive.google.com/drive/u/1/shared-drives)
Ver anexo - Actividad F19 Planes de trabajo educación. Se adjunta dos soportes de actividades de educación ambiental. Los demás registros reposan en la unidad compartida de la OPEL https://drive.google.com/drive/u/1/shared-drives)
</t>
  </si>
  <si>
    <r>
      <t xml:space="preserve">Se evidencia bajo el  radicado de respuesta No. 2021IE68141 contenidos en el aplicativo FOREST,  los documentos que dan cuenta de las activas ejecutadas en el cumplimento del desarrollo de </t>
    </r>
    <r>
      <rPr>
        <sz val="11"/>
        <color rgb="FF000000"/>
        <rFont val="Arial"/>
        <family val="2"/>
      </rPr>
      <t xml:space="preserve"> procesos de participación y realizar las actividades de educación ambiental, conforme al plan de acción programado para la vigencia 2021. De acuerdo  a los soportes anexados no se observan los soportes de las 20 comisiones ambientales realizadas   para el cumplimento de actividades de participación.</t>
    </r>
  </si>
  <si>
    <t xml:space="preserve">Solicitud 2021IE132656
Respuesta  2021IE136061
Durante el segundo trimestre se ejecutaron 300 actividades de educación ambiental con la participación de 29.943 personas, que suman a las 101 actividades de participación ciudadanas programas y ejecutadas en el primer trimestre. En cuanto a procesos de educación ambientales en este segundo trimestre se realizaron 2.739 actividades de educación ambiental  en las 6 aulas ambientales y en las 20 de localidades del D.C.con una participación de 124.839 personas, que suman a las  1.105 actividades de educación ambiental reportadas en el primer trimestre. </t>
  </si>
  <si>
    <t>CUMPLIENDO
90%</t>
  </si>
  <si>
    <t>https://drive.google.com/drive/folders/1I_JzKBR8JjG25YllOFpeMWwLlamX5s44?usp=sharing</t>
  </si>
  <si>
    <t>CUMPLIENDO
50%</t>
  </si>
  <si>
    <t>https://drive.google.com/drive/folders/1wIGBBRC0Rb82Gywni-SllxHoee35cIk5?usp=sharing</t>
  </si>
  <si>
    <t>CUMPLIENDO
10%</t>
  </si>
  <si>
    <t>Solicitud 2021IE132658
Respuesta  2021IE136575
La Oficina Asesora de Comunicaciones continuó ejecutando el Plan de Comunicaciones 2021, el cual incluye socialización y divulgación de la gestión institucional e información de interés, mediante dos líneas estratégicas: organizacional e interna y externa e informativa. Se realiza seguimiento mensual. A la fecha han realizado 6 seguimientos desde enero a junio 2021.</t>
  </si>
  <si>
    <t>Durante este trimestre, fueron incluidas algunas de las herramientas de accesibilidad al nuevo portal web, a continuación se mencionan las que ya se encuentran en la página; implementación de más de 100 idiomas, permitiendo que los diferentes contenidos sean modificados y su diferente público pueda tener acceso a el,  una barra lateral en el home de la página con 4 opciones, la primera, el “contraste” que  hace que los diferentes contenidos, textos, piezas, infografías, entre otros sean más visibles para las personas que no distinguen todo el rango de colores y para aquellas que no perciben ningún color. La segunda y tercera opción “Reducir letra” y ”Aumentar letra” permite la modificación de los el tamaños de los textos para las personas que tienen una baja visión y finalmente, el cuarto ítem “Centro de relevo” el enlace a un solo clic a una plataforma tecnológica que a través de interpretes se logra una comunicación entre personas sordas y oyentes.
Es de aclarar que teniendo en cuenta la resolución 1519 de 2020 la cual nos exige unos nuevos lineamientos en accesibilidad, a fecha de cumplimiento 31 de diciembre de 2021, para lo cual se determinará la ejecución de estos a través de un plan de trabajo, el apoyo de cada una de las dependencias y adicionalmente la colaboración de otra persona o la asesoría de otra entidad.</t>
  </si>
  <si>
    <t>https://drive.google.com/drive/folders/1AiTO0pNFef_3Mw-NQMlJcB_9hJYshlOc?usp=sharing</t>
  </si>
  <si>
    <t>https://nuevo.ambientebogota.gov.co/es/web/sda/inicio</t>
  </si>
  <si>
    <t>https://drive.google.com/drive/folders/1GXKquABU3tvaacA7bvNX-wCStwmHy4vo?usp=sharing</t>
  </si>
  <si>
    <t xml:space="preserve">Solicitud 2021IE132658
Respuesta 2021IE136575
Se adelantó la incorporación de los requisitos exigidos en los artículos 4, 5, 6 y 7 de la Resolución MINTIC No. 1519 de 2020 los cuales tienen una fecha de cumplimiento de marzo 2021,  se realizaron dos diagnóstico de los ítems requeridos frente a los implementados en el portal web de la SDA, con el fin de tener el estado de cada uno de estos lineamientos, los siguientes cambios que se ejecutarán en el segundo semestre del año en curso será el anexo sobre accesibilidad, el cual otorga una fecha limite a 31 de diciembre de 2021 y con el cual se implementará un plan de trabajo basado en un documento-autodiagnóstico elaborado con el fin de dar cumplimento. Se indica que la salida al aire de la nueva página se llevará a cabo a finales del mes de julio.
</t>
  </si>
  <si>
    <t>CUMPLIENDO
20%</t>
  </si>
  <si>
    <t>Solicitud 2021IE132260
Respuesta 2021IE136402 
Los procesos de la entidad, vienen realizando sus jornadas de autocontrol y autoevaluación en las cuales se verifican o hacen seguimiento a los controles definidos en el mapa de riesgos,  entre otros temas.</t>
  </si>
  <si>
    <t>https://drive.google.com/drive/folders/1l-kk35ZdmHi4jdXu7W-MZFTJ7hJdkrpD</t>
  </si>
  <si>
    <t>https://drive.google.com/drive/folders/1--Y9jRvWuZI5j-IT7IxO7ggxNPryJqJZ?usp=sharing</t>
  </si>
  <si>
    <t>Las evidencias reposan en el Drive de la profesional de Bienestar y Capacitación. Se adjuntan las listas de asistencia a cada una de las inducciones, la presentación y evaluación de las mismas.</t>
  </si>
  <si>
    <t>CUMPLIDO
100%</t>
  </si>
  <si>
    <t>Se adjuntan las actas de reunión de los días: 11 de mayo, 3 de mayo, 3 de junio, 24 de junio, 28 de junio, 30 de junio   en las cuales se trataron temas de Presentación de avances sobre la revisión y actualización de TRD de la SDA. Las respectivas evidencias se encuentran en el Drive de proceso del archivo https://drive.google.com/folderview?id=15sdFqKf7BHgjnnfF-AquqQPw7ss2CMK4</t>
  </si>
  <si>
    <t>CUMPLIENDO
30%</t>
  </si>
  <si>
    <t xml:space="preserve">Solicitud: 2021IE132645
Respuesta: 2021IE137331
Se viene avanzando en la actualización de la TRD, a la fecha 9 de las 20 dependencias ya actualizaron la TRD mediante mesas de trabajo y acompañamiento de la DGC.
</t>
  </si>
  <si>
    <t>https://drive.google.com/drive/folders/150Sn7WMCsi8kdTbfhMe94nD-PGG8XxTx?usp=sharing</t>
  </si>
  <si>
    <t>https://drive.google.com/drive/folders/1o64Th5rb_HwWz-5oZVTH3vw_NrfyZtCL?usp=sharing</t>
  </si>
  <si>
    <t>https://drive.google.com/drive/folders/1EAdU3HPP0eVWWd5Ew7ObC1IxvovU_Zb1?usp=sharing</t>
  </si>
  <si>
    <t xml:space="preserve">Durante el segundo trimestre de 2021, se realizó mesa de trabajo con los diferentes procesos misionales en donde se analizaron el total de tramites inscritos en el Suit, en cuanto a los requisitos, normativa, demanda, entre otros. Se definió, priorizo y publicó estrategia de racionalización en el SUIT para 31 trámites de 32 inscritos en la plataforma. </t>
  </si>
  <si>
    <t>https://drive.google.com/drive/u/0/folders/1n35-EEw5OdM9C3IbOzj-38lU141oyNCo</t>
  </si>
  <si>
    <t>https://drive.google.com/drive/folders/154b-D_mFmCVrQwSNOshtfttg1I6-5HGp?usp=sharing</t>
  </si>
  <si>
    <t xml:space="preserve">Durante el segundo  trimestre del 2021, se llevó a cabo el acompañamiento en la estrategia de priorización y racionalización de trámites con la Subdirección de Control Ambiental al Sector Público y la Dirección de Control Ambiental.
Se gestión la firma del Acuerdo para acceder a la base de datos del RUES el cual se firma el 21 de junio, se encuentra en trámite usuario y contraseña, para corroborara Información de terceros y agilizar los tramites de la SDA. </t>
  </si>
  <si>
    <t>https://drive.google.com/drive/folders/1NcLEh5evLn-wZ6RjZCtLe4sPGEmnxfqo?usp=sharing</t>
  </si>
  <si>
    <t>Durante el segundo  trimestre del 2021, se  realizó el monitoreo apoyo y acompañamiento en la estrategia de racionalización, conforme las preguntas del SUIT, y se elaboró Plan de Trabajo para la estandarización y simplificación de trámites, a través de la Metodología sugerida en la Prueba Piloto del DAFP y la Secretaría General, en dónde se incluye el diseño de encuestas de percepción y evaluación de trámites a través de la participación ciudadana.</t>
  </si>
  <si>
    <t>https://drive.google.com/drive/folders/1Lf4CyaMsHkWVHA7dhV52-ObFoIXJm-iV?usp=sharing</t>
  </si>
  <si>
    <t>https://drive.google.com/drive/folders/1bwILLKK2yE3wOCwfb30mzLyyQlq_uYd4?usp=sharing</t>
  </si>
  <si>
    <t>https://drive.google.com/drive/u/0/folders/1RayXtJZ0gzeEDLck2mMYlB4CTZe2pwiB</t>
  </si>
  <si>
    <t>https://drive.google.com/drive/folders/1FPLQML5zni8_XpfYixK7vOGoh_bMBhcl?usp=sharing</t>
  </si>
  <si>
    <t>https://drive.google.com/drive/u/0/folders/1F18mfoE7hqkpmPVDky92GtDPu3Ihk0DZ</t>
  </si>
  <si>
    <t>Solicitud 2021IE132257
Respuesta 2021IE137490 
Durante el segundo trimestre de 2021 se  realizaron 16 de visitas de cades la los puntos Super Cade CAD, en las cuales se verificó que el servicio se está prestando acorde con la Política Publica Distrital de Servicio a la Ciudadanía.</t>
  </si>
  <si>
    <t>https://drive.google.com/drive/u/0/folders/1cE7iZxx97YHrMZsb7rO3P4Ha6kSEbYeR</t>
  </si>
  <si>
    <t>https://drive.google.com/drive/folders/1qFGzEObCPGXNtPNjEjQ5n_DDLwVyRAw4?usp=sharing</t>
  </si>
  <si>
    <t xml:space="preserve">Solicitud 2021IE132257
Respuesta 2021IE137490 
Durante el segundo trimestre de 2021, se han implementado acciones del Modelo de Servicio a la Ciudadanía dando continuidad a las actividades ya implementadas para la prestación del servicio a la ciudadano y las que adelantan según la matriz de seguimiento, alcanzando más de la meta propuesta del 85% de las acciones propuestas por el modelo de servicio de la SDA. </t>
  </si>
  <si>
    <t>https://drive.google.com/drive/folders/12gnyCyuqKGpEoAsVLPV-8BJ6S5aE1KOx?usp=sharing</t>
  </si>
  <si>
    <t>https://drive.google.com/drive/u/0/folders/1PxTs12sOYpL57_aKGIEQ8CWLx17edMaV</t>
  </si>
  <si>
    <t>CUMPLIENDO
80%</t>
  </si>
  <si>
    <t>Solicitud 2021IE132257
Respuesta 2021IE137490 
En este trimestre, se han realizado 11 entrenamientos en las siguientes temáticas: lenguaje claro (comunicación asertiva), salvoconducto, comunicación verbal y no verbal, PQRS y entes de control, capacitación operativa manejo digiturno, procedimiento licencia ambiental, cualificación conceptos de servicio, Sistema de Asignación de Turnos SAT, inducción trámite de fauna, cualificación resolución de conflictos, terceros. Sumados a los 5 entrenamientos realizados en el primer trimestre, se lleva un total de 16 entrenamientos, faltado 8 entrenamientos para cumplir la meta establecida en el año.</t>
  </si>
  <si>
    <t>https://drive.google.com/drive/folders/1Z3v3HCpL4dQAJG5EGSiOppzuPxWkuavg?usp=sharing</t>
  </si>
  <si>
    <t>https://drive.google.com/drive/u/0/folders/1k6qtrNeufIeXj_4mSMflg3phtJbmsLM9</t>
  </si>
  <si>
    <t xml:space="preserve">Solicitud 2021IE132257
Respuesta 2021IE137490 
Se ha realizado  seguimiento a la oportunidad de las  4.794 PQRSF allegadas a la entidad en el segundo trimestre, generando alarmas semanales, las cuales fueron enviadas a los líderes y enlaces de PQR´S de las diferentes dependencias con el propósito de minimizar las respuestas fuera de término. De acuerdo con lo anterior, se han realizado los informes del mes de marzo, abril y mayo comunicados por memorando interno (2021IE99621, 2021IE126897, 2021IE128071) y publicados en la página web en la sección http://ambientebogota.gov.co/web/sda/seguimiento-a-quejas-y-soluciones/-/document_library_display/SO9f/view/10871313. </t>
  </si>
  <si>
    <t>https://drive.google.com/drive/folders/1uLsq1eHTRwHqKTWUCq0j_nLeeQ8VkJcx?usp=sharing</t>
  </si>
  <si>
    <t>https://drive.google.com/drive/u/0/folders/1zf2I33Nom9Mg3UCcwrDN8BufqrDMGdoN</t>
  </si>
  <si>
    <t>CUMPLIENDO
100%</t>
  </si>
  <si>
    <t>https://drive.google.com/drive/folders/1YQpRBVdDnqwExTWxbAm4EOhLsr5yOGbq?usp=sharing</t>
  </si>
  <si>
    <t>https://drive.google.com/drive/u/0/folders/11YUhkHnItzyZjvnmVmsKEWdGkHZ7YDLg</t>
  </si>
  <si>
    <t>https://drive.google.com/drive/folders/1zdYT0_niP7VJbCdzi6ANuruocM0uNYYj?usp=sharing</t>
  </si>
  <si>
    <t>https://drive.google.com/drive/u/0/folders/1i3m4MWQaLO3NjlbSxmAjUDwFahzieQOK</t>
  </si>
  <si>
    <t>Durante el segundo trimestre de 2021,  se asignaron 20 solicitudes de acceso a la información recepcionadas por la Secretaría Distrital de Ambiente a través de sus canales de atención de las cuales se realizó seguimiento y se publicaron 20 informes en la página web.</t>
  </si>
  <si>
    <t>Solicitud 2021IE132257
Respuesta 2021IE137490 
Durante el segundo trimestre 2021 la entidad recibió y tramitó el 100% de las solicitudes allegadas, es decir, 20 solicitudes de acceso a la información generadas por parte de la ciudadanía, de las cuales ninguna fue negado el acceso a la información. 
Se elaboraron 3 informes mensuales de solicitudes de acceso a información en la página web, los cuales se publicaron junto con las respectivas respuestas en http://ambientebogota.gov.co/web/transparencia/2021.</t>
  </si>
  <si>
    <t>https://drive.google.com/drive/folders/15ZozZSOu-Qi8HaK4_x_pVwnFxmvcLil-?usp=sharing</t>
  </si>
  <si>
    <t xml:space="preserve">Se adelantó la revisión de la matriz de publicación de transparencia haciendo seguimiento a la atención de los requerimientos de los meses pasados y en junio mesa de trabajo para revisión del nuevo esquema de publicación conforme a la Resolución 1519 de 2020. </t>
  </si>
  <si>
    <t>No registra</t>
  </si>
  <si>
    <t>CUMPLIENDO
17%</t>
  </si>
  <si>
    <t xml:space="preserve">Solicitud 2021IE132257
Respuesta 2021IE137490 
Se adelantó la revisión de la matriz de publicación de transparencia haciendo seguimiento a la atención de los requerimientos de los meses pasados y en junio mesa de trabajo para revisión del nuevo esquema de publicación conforme a la Resolución 1519 de 2020. </t>
  </si>
  <si>
    <t xml:space="preserve">Se invitó a toda la entidad a participar de la semana Internacional de Gobierno Abierto Bogotá adelantada entre el 1 de mayo al 4 de mayo adelantado desde la Secretaría General y donde se adelantaron paneles y diálogos ciudadanos en torno a retos y oportunidades en transparencia y acceso a la información, participación ciudadana en la era digital, colaboración e ideación en la Bogotá del siglo XXI y lucha contra la corrupción.
La Dirección de Gestión Corporativa invita a los colaboradores e la Secretaría Distrital de Ambiente a participar en las capacitaciones lideradas por la veeduría Distrital sobre transparencia y acceso a la información publica el 28 de junio de 2021. Conflicto de intereses para servidores públicos el 29 de junio e integridad el 30 de junio. </t>
  </si>
  <si>
    <t>CUMPLIDA
175%</t>
  </si>
  <si>
    <t>https://drive.google.com/drive/folders/1zh6jUQQlxT442XLToXxnwIYkvzxPK-S_?usp=sharing</t>
  </si>
  <si>
    <t xml:space="preserve">2021IE137490 </t>
  </si>
  <si>
    <t>Respuesta 2021IE137427
Solicitud 2021IE132651 
De conformidad con el Plan anual de auditorías aprobado para la vigencia 2021, la Oficina de Control Interno tiene programado realizar el segundo seguimiento al estado de las reservas presupuestales, pasivos exigibles para el mes de julio de 2021, por lo cual, esta actividad será monitoreada en el próximo trimestre.</t>
  </si>
  <si>
    <t>NO HUBO REPORTE</t>
  </si>
  <si>
    <t>https://drive.google.com/drive/folders/1o5oj-xfinZznqMTJ76aVS_WlpUsDx93S?usp=sharing</t>
  </si>
  <si>
    <t>https://drive.google.com/drive/folders/1Us5HkGSmnXOiijiijEV4H1sJXpWpGOs2?usp=sharing</t>
  </si>
  <si>
    <t>CUMPLIENDO 
50%</t>
  </si>
  <si>
    <t>La actualización de los indicadores se adelantó en el marco de la respuesta de 2021EE30034 del 16 de febrero de 20201  a la SDP se remitió la actualización de los indicadores estratégicos que incluyen los indicadores ODS con corte a diciembre de 2020. En el marco de la circular 028 de 2020. Para julio ya se solicitó la actualización a corte de junio de estos indicadores ODS. Igualmente, se continúa revisando para la publicación de estos indicadores en el módulo para cual se solicitó a la SCAAV la revisión de estos, pero no nos han dado respuesta para la activación de los mismos.
Se adjunta el cuadro sobre la participación de la entidad de los Objetivos de Desarrollo Sostenible relacionados con las metas del PDD Un Nuevo Contrato Social y Ambiental para el Siglo XXI 2020-2024. Es de precisar que la relación de las metas proyecto inversión pueden relacionarse a varios Objetivos de Desarrollo Sostenible y varias metas dentro de los mismos objetivos. Para el PDD Un Nuevo Contrato Social y Ambiental para el Siglo XXI 2020-2024, se avanzo en el 2020 con el ejercicio interno de relación. No obstante, es de aclarar que esta relación se socializará con la Secretaría Distrital de Planeación una vez culminemos el proceso de validación de la relación de metas plan de desarrollo con ODS y metas ODS.</t>
  </si>
  <si>
    <t>https://drive.google.com/drive/folders/1I6xVveiBupBx3yqtU2DW2EM9NdhxXql3?usp=sharing</t>
  </si>
  <si>
    <t>Se realizó una revisión y actualización del esquema de publicación en el portal web.</t>
  </si>
  <si>
    <t>https://docs.google.com/spreadsheets/d/1Yj_TekT5HYojcBbs1AuYCmqP6Jq_SYX9x8FiYrINtCE/edit#gid=0</t>
  </si>
  <si>
    <t>https://drive.google.com/drive/folders/1fEG3p_aBUJXpZvd4DfIIfQrmEZneff0V?usp=sharing</t>
  </si>
  <si>
    <t>https://datosabiertos.bogota.gov.co/organization/sda</t>
  </si>
  <si>
    <t xml:space="preserve">1 nuevo dataset publicado
46 dataset mantenidos </t>
  </si>
  <si>
    <t>CUMPLIENDO 
60%</t>
  </si>
  <si>
    <t>Se reporta el cumplimiento de la meta relacionada con el  mantenimiento y actualización de los 46 datasets ya publicados en la plataforma Distrital y Nacional, en cumplimiento de la ley 1712 de 2014, correspondiente a un cumplimiento del 100%. Así mismo, se evidencia la publicación de un nuevo dataset de las 5 programadas en la meta, correspondiente al 20%. En tal sentido, la actividad lleva un cumplimiento respecto a los cuatrimestre equivalente al 60%</t>
  </si>
  <si>
    <t>Se realizó la publicación del 100% de la información solicitada mesa a mes por las diferentes dependencias de la SDA, publicando en las direcciones o url que indican las dependencias en el micro sitio de transparencia y acceso a la información de la SDA, registradas mediante mesa de servicios o correo electrónico institucional. En total se publicaron 93 documentos solicitados, para un cumplimiento de la meta del 100% del periodo evaluado y del 66% de la vigencia.</t>
  </si>
  <si>
    <t>https://drive.google.com/drive/folders/1ooqmMoSPydpQa1Pj0KZsQ48cdz7VkcvC?usp=sharing</t>
  </si>
  <si>
    <t>El seguimiento al plan de gestión de integridad de la SDA de la vigencia 2021 es cuatrimestral, por lo tanto se hará al finalizar el mes de abril, para entrega a comienzos del mes de mayo de 2021</t>
  </si>
  <si>
    <t xml:space="preserve">CUMPLIENDO
33%
</t>
  </si>
  <si>
    <t xml:space="preserve">Diseño Institucional, Planillas de registro de la Oficina de Comunicaciones, Presentación Power point; Correos Electrónicos,  Link. Grupos de valor entidades - Senda de Integridad.
Documento preparatorio programación, </t>
  </si>
  <si>
    <t>Programado para el  tercer cuatrimestre. 
No obstante se reporta la elaboración del Informe de Gestión  y Resultados de Integridad de la vigencia 2020 y el 19 de enero de 2021, fue socializado por el grupo de Gestores de Integridad de la SDA, ante  Comité Institucional de Gestión y Desempeño. Documento que fue publicado en la página web de la entidad. 
El informe de la gestión año 2021  esta programado para el  tercer cuatrimestre del año.</t>
  </si>
  <si>
    <t>Un (1) informe de resultados de la gestión de Integridad del 2020 elaborado, presentado y publicado</t>
  </si>
  <si>
    <t xml:space="preserve">Correo electrónico dirigido al Comité, Página web de la entidad.
 En el siguiente link:
https://drive.google.com/drive/folders/1j8c__Nd_Ie4kztkdAI9jp_bGx3Ya1dCK?usp=sharing
</t>
  </si>
  <si>
    <t>https://drive.google.com/drive/folders/1j8c__Nd_Ie4kztkdAI9jp_bGx3Ya1dCK?usp=sharing</t>
  </si>
  <si>
    <t>No reporta avance del periodo mayo- junio, dado que el seguimiento del plan de integridad es cuatrimestral.
El reporte realizado para el primer cuatrimestre (enero-abril) por parte de la primera línea fue:
Se elabora el reporte correspondiente al primer cuatrimestre de la vigencia 2021 del plan de integridad y del PAAC.</t>
  </si>
  <si>
    <t>https://drive.google.com/drive/folders/1wIV9Ze4w5LAN2BNC0c_CCfa8mKbm7x23?usp=sharing</t>
  </si>
  <si>
    <t>https://drive.google.com/drive/folders/1WekyaGZNYuR_PG-EVfIj7bZJDDJGilWD?usp=sharing</t>
  </si>
  <si>
    <t>PROGRAMADA 
III-2021</t>
  </si>
  <si>
    <t xml:space="preserve">Solicitud 2021IE132257 Y 2021IE132652
Respuesta 2021IE137490
Durante el segundo trimestre de 2021 se realizó mesa de trabajo con los diferentes procesos misionales en donde se analizaron el total de tramites inscritos en el Suit, en cuanto a los requisitos, normativa, demanda, entre otros, se realizó priorización para 31 trámites de 32 inscritos en la plataforma SUIT. </t>
  </si>
  <si>
    <t xml:space="preserve">Solicitud 2021IE132257 Y 2021IE132652
Respuesta 2021IE137490
Se definió, priorizó y publicó en el aplicativo SUIT la estrategia de racionalización para 31 trámites de 32 inscritos en la plataforma.
</t>
  </si>
  <si>
    <t xml:space="preserve">Solicitud 2021IE132257 Y 2021IE132652
Respuesta 2021IE137490
Se realizó plan de trabajo para la estrategia de racionalización. 
Se gestión la firma del Acuerdo para acceder a la base de datos del RUES el cual se firma el 21 de junio, se encuentra en trámite usuario y contraseña, para corroborara Información de terceros y agilizar los tramites de la SDA. </t>
  </si>
  <si>
    <t xml:space="preserve">Solicitud 2021IE132257 Y 2021IE132652
Respuesta 2021IE137490
Se  realizó el monitoreo apoyo y acompañamiento en la estrategia de racionalización, conforme las preguntas del SUIT. Se elaboró Plan de Trabajo para la estandarización y simplificación de trámites.
Se sugiere evidenciar el monitoreo a las 6 preguntas en el aplicativo SUIT, tanto desde el rol de planeación en cabeza de Subsecretaria General, como desde el rol de control en cabeza de la Oficina de Control Interno. </t>
  </si>
  <si>
    <t>Concepto: Acción cumplida en el primer cuatrimestre</t>
  </si>
  <si>
    <t>No aplica para este período.</t>
  </si>
  <si>
    <t>ACTIVIDADES EJECUTADAS</t>
  </si>
  <si>
    <t>SEGUIMIENTO TERCERA LÍNEA DE DEFENSA
II CUATRIMESTRE: Julio - Agosto de 2021</t>
  </si>
  <si>
    <t>Se realizó la consolidación y publicación del mapa de riesgos en la pagina Web.
En el mes de mayo se publico la segunda divulgación teniendo  en cuenta la actualización de algunos riesgos por proceso. Mediante memorando 2021IE101772 se socializo la ubicación del mapa de riesgos institucional en la pagina Web.  Además con apoyo de la oficina de comunicaciones se diseñó y publico en el boletín semanal "para estar en ambiente 22" pieza comunicativa para dar a conocer el Mapa de Riesgos. En el mes de agosto se publicó una nueva actualización (V3) mediante solicitud con radicado  2021IE165654 debido a la actualización de los riesgos del proceso" Evaluación Control y Seguimiento"</t>
  </si>
  <si>
    <t>La actividad comprendida en Hacer presencia institucional en ferias y eventos de servicio al ciudadano, organizadas por la Alcaldía Mayor de Bogotá y/o otras entidades no se ha cumplido debido a la emergencia sanitaria producto del problema de salud pública COVID 19.</t>
  </si>
  <si>
    <t>ACTIVIDADES, PORCENTAJES O PRODUCTOS PROGRAMADOS ACUMULADOS</t>
  </si>
  <si>
    <t>AVANCE PORCENTUAL ACUMULADO</t>
  </si>
  <si>
    <t>Durante el segundo trimestre de 2021, se llevó a cabo seguimiento a 4.794 PQR´S registradas ante la Entidad, así: 1.525 en abril, 1.600 en mayo y 1.669 en junio. Se realizaron alarmas semanales, las cuales fueron enviados a los líderes y enlaces de PQR´S de las diferentes dependencias, con el propósito de minimizar las respuestas fuera de término expedidas por la Entidad. De acuerdo con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segundo trimestre de 2021, el 97% recibió respuesta dentro de los términos de ley,  el 3% fuera de términos.
Durante lo corrido de tercer trimestre de 2021 con corte 31 agosto, se llevó a cabo seguimiento a 3.489 PQR´S registradas ante la Entidad, así: 1.628 en julio, 1.861 en agosto . Se realizaron alarmas semanales, las cuales fueron enviados a los líderes y enlaces de PQR´S de las diferentes dependencias, con el propósito de minimizar las respuestas fuera de término expedidas por la Entidad. De acuerdo con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tercer trimestre de 2021, el 53% recibió respuesta dentro de los términos de ley,  el 2% fuera de términos y el 46% se encuentra para dar respuesta.</t>
  </si>
  <si>
    <t>6 encuestas 
Promedio todos los canales: 96%</t>
  </si>
  <si>
    <t>Respuesta 2021IE137427
Solicitud 2021IE132651 
La Oficina de control interno ha realizado dos de los tres informes de monitoreo a riesgos programados. El segundo seguimiento y evaluación al mapa de riesgos y al PAAC realizado corresponde al periodo entre enero a abril 2021, el cual fue comunicado con memorando 2021IE94510  del 14 de mayo de 2021. 
Dicho informe de resultados se presentó al Comité Institucional de Coordinación de Control Interno-CICCI en su sesión #5 del 15 de junio de 2021.
Y publicó dicho informe en la sesión de transparencia y acceso de información en el componente del PAAC en la página Web.</t>
  </si>
  <si>
    <r>
      <t xml:space="preserve">Concepto Seguimiento:
</t>
    </r>
    <r>
      <rPr>
        <sz val="11"/>
        <color theme="1"/>
        <rFont val="Arial"/>
        <family val="2"/>
      </rPr>
      <t>Se han realizado dos informes de seguimiento a los pasivos y reservas presupuestales con corte a marzo y junio de 2021.</t>
    </r>
    <r>
      <rPr>
        <b/>
        <sz val="11"/>
        <color theme="1"/>
        <rFont val="Arial"/>
        <family val="2"/>
      </rPr>
      <t xml:space="preserve">
Evidencia:
</t>
    </r>
    <r>
      <rPr>
        <sz val="11"/>
        <color theme="1"/>
        <rFont val="Arial"/>
        <family val="2"/>
      </rPr>
      <t xml:space="preserve">Radicado No. 2021IE53843 del 23 de marzo de 2021
Radicado No. 2021IE140511 del 12 de julio de 2021
</t>
    </r>
    <r>
      <rPr>
        <b/>
        <sz val="11"/>
        <color theme="1"/>
        <rFont val="Arial"/>
        <family val="2"/>
      </rPr>
      <t xml:space="preserve">
Ubicación: 
</t>
    </r>
    <r>
      <rPr>
        <sz val="11"/>
        <color theme="1"/>
        <rFont val="Arial"/>
        <family val="2"/>
      </rPr>
      <t>Sistema de Información Ambiental Forest
Url:http://www.ambientebogota.gov.co/web/transparencia/reportes-de-control-interno/-/document_library_display/Jkr8/view/10873099</t>
    </r>
  </si>
  <si>
    <r>
      <rPr>
        <sz val="11"/>
        <rFont val="Arial"/>
        <family val="2"/>
      </rPr>
      <t xml:space="preserve">Con las redes de Corresponsal Ambiental de Facebook y Twitter, se ha venido realizando publicaciones, menciones, RT y me gusta. Actualmente en la cuenta:
1.  @AMBcorresponsal es la cuenta de Twiter  con 6534 seguidores con corte al 30 de junio de 2020. 
2. Facebook: El aumento en las estadísticas de la cuenta de Soy #CorresponsalAmbiental tiene un total de seguidores de la página de 8.103.
3. Instagram: Total seguidores a la fecha: 563
Anexo se remite informe con el comportamiento de las redes sociales.
</t>
    </r>
    <r>
      <rPr>
        <sz val="11"/>
        <color rgb="FFFF0000"/>
        <rFont val="Arial"/>
        <family val="2"/>
      </rPr>
      <t xml:space="preserve">
</t>
    </r>
    <r>
      <rPr>
        <sz val="11"/>
        <rFont val="Arial"/>
        <family val="2"/>
      </rPr>
      <t>Durante el segundo trimestre de 2021, se realizaron 203 actividades de educación ambiental por medio de las TIC´s, con una participación de 15.626 ciudadanos.  Se desarrollaron acciones pedagógicas mediante el uso de las TIC´s por medio de plataformas virtuales de libre acceso por la página web de la entidad y por solicitudes formales de diferentes sectores, con especial énfasis al eje temático de Biodiversidad en el Distrito Capital, Separación y Manejo de Residuos Sólidos, Cultura del agua, entre otras de las ofertadas, así mismo se llevaron a cabo actividades presenciales con el túnel ambiental con temática de la Cultura del Agua, Cerros Orientales, Estructura ecológica principal.  Los registros documentales de estas actividades reposan la  Unidad Compartida OPEL, archivos 2021, https://drive.google.com/drive/u/1/shared-drives
Con las redes de Corresponsal Ambiental de Facebook y Twitter, se ha venido realizando publicaciones, menciones, RT y me gusta. Actualmente en la cuenta:
1.  @AMBcorresponsal es la cuenta de Twiter  con 6553 seguidores con corte al 31 de agosto de 2020. 
2. Facebook: El aumento en las estadísticas de la cuenta de Soy #CorresponsalAmbiental tiene un total de seguidores de la página de 8.139.
3. Instagram: Total seguidores a la fecha: 591
Anexo se remite informe con el comportamiento de las redes sociales.
Durante los meses de julio y agosto de 2021, se realizaron 85 actividades de educación ambiental por medio de las TIC´s, con una participación de 14.240 ciudadanos.  Se desarrollaron acciones pedagógicas mediante el uso de las Tic´s por medio de plataformas virtuales de libre acceso por la página web de la entidad y por solicitudes formales de diferentes sectores, con especial énfasis al eje temático de Biodiversidad en el Distrito Capital, Protección del Agua, Separación y Manejo de Residuos Sólidos, Producción y consumo sostenible, entre otras de las ofertadas, así mismo se llevaron a cabo actividades presenciales con el túnel ambiental empleando temáticas como Cultura del Agua, Cerros Orientales, Biodiversidad, Estructura ecológica principal.</t>
    </r>
  </si>
  <si>
    <t>Se evidencia bajo el  radicado de respuesta No    2021IE68141 contenidos en el aplicativo FOREST,  los documentos que dan cuenta de las actividades ejecutadas en el cumplimento  de formular y hacer seguimiento de los planes de acción de la Comisión Ambiental Local  - CAL de las 20 localidades del D.C. con la participación de la ciudadanía, líderes y organizaciones ambientales. De acuerdo  a los soportes anexados solo se observan 3 planes de los 6 planes realizados con la participación y aprobación de la ciudadanía, líderes y organizaciones ambientales.</t>
  </si>
  <si>
    <r>
      <rPr>
        <b/>
        <sz val="11"/>
        <color theme="1"/>
        <rFont val="Arial"/>
        <family val="2"/>
      </rPr>
      <t>Concepto Seguimiento:</t>
    </r>
    <r>
      <rPr>
        <sz val="11"/>
        <color theme="1"/>
        <rFont val="Arial"/>
        <family val="2"/>
      </rPr>
      <t xml:space="preserve">
Se comprobó la existencia de 7 informes de gestión y seguimiento de las PQRSF que dan cuenta de la verificación de la oportunidad de las respuestas, los cuales se encuentran publicados en el sitio web de la Secretaría.
</t>
    </r>
    <r>
      <rPr>
        <b/>
        <sz val="11"/>
        <color theme="1"/>
        <rFont val="Arial"/>
        <family val="2"/>
      </rPr>
      <t xml:space="preserve">Evidencia:
</t>
    </r>
    <r>
      <rPr>
        <sz val="11"/>
        <color theme="1"/>
        <rFont val="Arial"/>
        <family val="2"/>
      </rPr>
      <t xml:space="preserve">INFORME GESTIÓN DE PETICIONES CIUDADANAS, GRUPOS DE VALOR Y ENTES DE
CONTROL ENERO 2021
NFORME GESTIÓN DE PETICIONES CIUDADANAS, GRUPOS DE VALOR Y ENTES DE
CONTROL FEBRERO 2021
INFORME GESTIÓN DE PETICIONES CIUDADANAS, GRUPOS DE VALOR Y ENTES DE
CONTROL MARZO 2021
INFORME GESTIÓN DE PETICIONES CIUDADANAS, GRUPOS DE VALOR Y ENTES DE
CONTROL ABRIL 2021
INFORME GESTIÓN DE PETICIONES CIUDADANAS, GRUPOS DE VALOR Y ENTES DE
CONTROL MAYO 2021
INFORME GESTIÓN DE PETICIONES CIUDADANAS, GRUPOS DE VALOR Y ENTES DE
CONTROL JUNIO 2021
INFORME GESTIÓN DE PETICIONES CIUDADANAS, GRUPOS DE VALOR Y ENTES DE
CONTROL JULIO 2021
Radicado 2021IE192102 del 10 de septiembre de 2020
</t>
    </r>
    <r>
      <rPr>
        <b/>
        <sz val="11"/>
        <color theme="1"/>
        <rFont val="Arial"/>
        <family val="2"/>
      </rPr>
      <t xml:space="preserve">Ubicación: 
</t>
    </r>
    <r>
      <rPr>
        <sz val="11"/>
        <color theme="1"/>
        <rFont val="Arial"/>
        <family val="2"/>
      </rPr>
      <t xml:space="preserve">
http://ambientebogota.gov.co/web/sda/seguimiento-a-quejas-y-soluciones/-/document_library_display/SO9f/view/10871313
https://drive.google.com/drive/u/1/folders/1uLsq1eHTRwHqKTWUCq0j_nLeeQ8VkJcx
Sistema de Información Ambiental Forest
</t>
    </r>
    <r>
      <rPr>
        <b/>
        <sz val="11"/>
        <color theme="1"/>
        <rFont val="Arial"/>
        <family val="2"/>
      </rPr>
      <t xml:space="preserve">Recomendaciones:
</t>
    </r>
    <r>
      <rPr>
        <sz val="11"/>
        <color theme="1"/>
        <rFont val="Arial"/>
        <family val="2"/>
      </rPr>
      <t>1. Publicar el informe de gestión de peticiones  ciudadanas, grupos de valor y entes de control del mes de agosto y subsiguientes para asegurar el cumplimiento de la actividad.</t>
    </r>
  </si>
  <si>
    <t>Teniendo en cuenta la actividad programada y el seguimiento a la misma, se indica que el proceso actualmente tiene un avance del 30%, lo cual se puede inferir que 6 dependencias de las 20 que tiene la SDA, ya cuentan con la actualización de TRD, no obstante, el equipo de Gestión Documental se encuentra acelerando el proceso con el fin de dar cumplimiento a lo establecido en la meta. Adjunto evidencias del proceso.
La entidad cuenta con 245 procedimientos, que corresponden a las 20 dependencias, de los cuales 140 procedimientos se han caracterizado que corresponden a 14 dependencias, quedando por responder y caracterizar 6 áreas. 
Para consolidar el cuadro de clasificación documental, es necesario la identificación de series y subseries de las 20 dependencias que compone la estructura orgánica de la SDA y cuyo fin es la construcción de TRD, a la fecha se han actualizado 12 dependencias.</t>
  </si>
  <si>
    <t>Mediante las acciones de administración integral, se alcanzó un porcentaje de actualización del 95,76% con 448 indicadores disponibles en el OAB, y en el ORARBO una actualización del 81,36%, con 59 indicadores del Distrito Capital disponibles, con corte a junio 2021.
Con corte a julio de 2021, el porcentaje de actualización en el OAB fue 95,81% alcanzando 430 indicadores disponibles y 1465 documentos disponibles, se registraron 11430 visitas al portal OAB. Respecto al ORARBO, el porcentaje de actualización para los 63 indicadores del Distrito Capital en el ORARBO es 82,54%, registrando 6461 visitas y se cuenta con 411 documentos.
Con lo anterior, se demuestra cumplimiento de la meta, dado que se estipulo "Alcanzar un nivel de actualización de 95% del OAB y del 80% del ORARBO"</t>
  </si>
  <si>
    <t>OAB: 95,81%
ORARBO: 82,54%</t>
  </si>
  <si>
    <t>https://drive.google.com/drive/folders/1xd2KxIBo4OfWzqdeuiIyV7H89Yxu1mUS</t>
  </si>
  <si>
    <r>
      <t xml:space="preserve">No aplica para este período.
</t>
    </r>
    <r>
      <rPr>
        <b/>
        <sz val="11"/>
        <color theme="1"/>
        <rFont val="Arial"/>
        <family val="2"/>
      </rPr>
      <t xml:space="preserve">Evidencias:
</t>
    </r>
    <r>
      <rPr>
        <sz val="11"/>
        <color theme="1"/>
        <rFont val="Arial"/>
        <family val="2"/>
      </rPr>
      <t xml:space="preserve">
Respuesta SDP ODS Metas trazadoras
Matriz indicadores de ciudad y ODS - SDP</t>
    </r>
  </si>
  <si>
    <t>No aplica para este período.
No obstante se planea una actualización a versión 4 del Plan Anticorrupción y de Atención al Ciudadano de la SDA, respecto a actividades reprogramadas e inclusión de la estrategia de racionalización en el documento PAAC, el cual será sometido a aprobación en el Comité Institucional de Gestión y Desempeño.</t>
  </si>
  <si>
    <t>Programada para el tercer cuatrimestre de la vigencia.</t>
  </si>
  <si>
    <t xml:space="preserve">Se realizó mantenimiento y actualización de 46 datasets mantenidos y actualizados en la plataforma Distrital y Nacional, en cumplimiento de la ley 1712 de 2014.
Se realizó identificación y publicación de 1 nuevo datasets (Cuencas Administrativas de la SDA 03/02/2021).
Se realizó mantenimiento y actualización del conjunto de datos abiertos de la SDA, para un conjunto de datos de 46 datasets mantenidos y actualizados en la plataforma Distrital y Nacional, en cumplimiento de la ley 1712 de 2014.
En Agosto, se identificaron dos nuevos datos abierto "Mobiliario Urbano en el distrito capital Bogotá" para publicar en las plataformas, mediante reunión del 22 de julio y publicado el 4 de agosto de 2021 en la plataforma distrital https://datosabiertos.bogota.gov.co/ y "Bogotá Capacidad Adaptativa" publicado el 31 de agosto de 2021.
En septiembre, se identificaron ocho nuevos dataset "Negocios Verdes"; "Vulnerabilidad Integral"; "Vulnerabilidad Disponibilidad Hídrica"; "Vulnerabilidad Degradación del Suelo"; Vulnerabilidad Calidad del Agua";"Programa de Excelencia Ambiental Distrital"  y "Techos Verdes y Jardines Verticales" creados el 3 de septiembre de 2021 y publicado en la plataforma nacional https://www.datos.gov.co/ y el 2 de septiembre de 2021 plataforma distrital https://datosabiertos.bogota.gov.co/. El dataset "Adaptación al Cambio Climático" se publico el 1 de septiembre en la plataforma distrital.
Adicionalmente, se realizó capacitación de la secciones Datos abiertos e información específica para grupos de interés y Obligación de reporte de información específica por parte de la entidad y información tributaria en entidades territorios locales a la encargada de comunicaciones en publicar contenido.
En total se identificaron 10 nuevos dataset, que sumados al reportado en el primer trimestre, se lograron identificar y publicar 11 nuevos datos abiertos, lo que supera el cumplimiento de la meta establecido, que era 5 datasets.
</t>
  </si>
  <si>
    <t>De acuerdo con el desarrollo y diseño del nuevo portal web, se adelantó la incorporación de los requisitos exigidos en los artículos 4, 5, 6 y 7 de la Resolución MINTIC No. 1519 de 2020 los cuales tienen una fecha de cumplimiento de marzo 2021, relacionado con los estándares de publicación y divulgación de contenidos e información para este se adelantó un diagnóstico del Anexo 2, información digital, Condiciones mínimas técnicas y de seguridad digital y Condiciones mínimas de publicación de datos abiertos. Se continua trabajando en la implementación del artículo 3 Directrices de accesibilidad web, mediante los diagnósticos del Anexo 1.
De acuerdo con la gestión y los ajustes que se llevaron a cabo en el trimestre en el nuevo portal web, entre la Dirección de Planeación y Sistemas de Información y la Oficina Asesora de Comunicaciones, la salida al aire de la nueva página se llevará a cabo a finales del mes de julio.
Los ajustes que se llevaron a cabo fueron bajo las exigencias y lineamientos contemplados e la resolución 1519 de 2020, en los anexos sobre los derechos de acceso a la información, transparencia, seguridad en la información, los cuales estaban a fecha de 31 de marzo. 
Los siguientes cambios que se ejecutarán en el segundo semestre del año en curso será el anexo sobre accesibilidad, el cual otorga una fecha limite a 31 de diciembre de 2021 y con el cual se implementará un plan de trabajo basado en un documento-autodiagnóstico elaborado con el fin de dar cumplimento.
El 23 de julio de 2021 se realizó socialización de la nueva sede electrónica (portal web) y explicación para el proceso de revisión de contenidos actuales migrados al nuevo sitio web, a los delegados de cada dependencia conforme a la solicitud de radicado 
El 21 de junio y posteriormente el 7 de julio se realizaron pruebas de carga y de estrés de la nueva sede electrónica utilizando la herramienta JMeter, la cual es ideal para realizar pruebas de rendimiento de aplicaciones web, así mismo se utilizó la herramienta VisualVM y Htop para interpretación de comportamientos relacionadas a la CPU, memoria, threads y Classes para 1000 usuarios concurrentes. Los  resultados de la prueba arrojaron que el portal cuenta con recursos relacionados a memoria suficientes no tanto para el CPU procesador. Se realizó requerimiento a Infraestructura para mejorar la cantidad de cores y realizar pruebas adicionales. Así mismo programa enviar a las dependencias de la SDA un memorando conjuntamente desde la DPSIA y la OAC para realizas pruebas con usuarios reales para verificar su rendimiento, y el contenido de la información publicada.
En  30 de agosto se realizó la salida en operación del nuevo portal web  (https://nuevo.ambientebogota.gov.co), se estreno su nueva sede electrónica que cuenta con un diseño renovado, moderno y más claro, en cumplimiento con los lineamientos y estándares del Estado colombiano. incluye nuevas franjas informativas para dar respuesta a las necesidades, tendencias y expectativas de la ciudadanía. También cuenta con contenidos y secciones renovadas para simplificar la navegación y acceso a la información de manera fácil, que permita conocer de primera mano la oferta de servicios de la entidad.
Una vez culminada la migración completa del contenido, que se espera sea a mediados de septiembre, toda la información podrá ser consultada en el enlace habitual de la Secretaría de Ambiente: www.ambientebogota.gov.co</t>
  </si>
  <si>
    <t xml:space="preserve">Se realizó una revisión del esquema de publicación del portal web de la SDA
Dada la salida en operación del nuevo portal web o nueva sede electrónica de la SDA, se debe entrar a revisar y actualizar el esquema de publicación de dicho sitio https://nuevo.ambientebogota.gov.co/es/web/transparencia/  con cada uno de los responsables de acuerdo a la producción de información.
</t>
  </si>
  <si>
    <r>
      <t xml:space="preserve">Concepto Seguimiento:
</t>
    </r>
    <r>
      <rPr>
        <sz val="11"/>
        <color theme="1"/>
        <rFont val="Arial"/>
        <family val="2"/>
      </rPr>
      <t xml:space="preserve">El Plan de Gestión de Integridad para la vigencia 2021  fue  elaborado, presentado y aprobado en sesión del 29 de enero de 2021.
</t>
    </r>
    <r>
      <rPr>
        <b/>
        <sz val="11"/>
        <color theme="1"/>
        <rFont val="Arial"/>
        <family val="2"/>
      </rPr>
      <t xml:space="preserve">
Evidencia:
</t>
    </r>
    <r>
      <rPr>
        <sz val="11"/>
        <color theme="1"/>
        <rFont val="Arial"/>
        <family val="2"/>
      </rPr>
      <t>Acta  No. 001 del 29 de enero de 2021
Plan de Gestión de Integridad</t>
    </r>
    <r>
      <rPr>
        <b/>
        <sz val="11"/>
        <color theme="1"/>
        <rFont val="Arial"/>
        <family val="2"/>
      </rPr>
      <t xml:space="preserve">
Ubicación: 
</t>
    </r>
    <r>
      <rPr>
        <sz val="11"/>
        <color theme="1"/>
        <rFont val="Arial"/>
        <family val="2"/>
      </rPr>
      <t>http://ambientebogota.gov.co/web/transparencia/plan-anticorrupcion-y-de-atencion-al-ciudadano/-/document_library_display/yTv5/view/10867439
https://drive.google.com/file/d/1rdiTs0_wzJRwPXVkx-Ii9-MdwGDP5J5z/view
https://drive.google.com/file/d/1kI4lryfXCQJI9GnDDrocAWm_MGXqwp-5/view?usp=sharing
https://drive.google.com/drive/folders/1j8c__Nd_Ie4kztkdAI9jp_bGx3Ya1dCK?usp=sharing</t>
    </r>
  </si>
  <si>
    <r>
      <t xml:space="preserve">Concepto Seguimiento:
</t>
    </r>
    <r>
      <rPr>
        <sz val="11"/>
        <color theme="1"/>
        <rFont val="Arial"/>
        <family val="2"/>
      </rPr>
      <t>Durante los dos primeros cuatrimestres se han recibido dos reportes del estado de ejecución de las acciones establecidas en el plan de integridad.</t>
    </r>
    <r>
      <rPr>
        <b/>
        <sz val="11"/>
        <color theme="1"/>
        <rFont val="Arial"/>
        <family val="2"/>
      </rPr>
      <t xml:space="preserve">
Evidencia:
</t>
    </r>
    <r>
      <rPr>
        <sz val="11"/>
        <color theme="1"/>
        <rFont val="Arial"/>
        <family val="2"/>
      </rPr>
      <t>Reporte Primer Cuatrimestre 2021 POA.xlsx
Radicado 2021IE184936 del 01 de septiembre de 2021</t>
    </r>
    <r>
      <rPr>
        <b/>
        <sz val="11"/>
        <color theme="1"/>
        <rFont val="Arial"/>
        <family val="2"/>
      </rPr>
      <t xml:space="preserve">
Ubicación: 
</t>
    </r>
    <r>
      <rPr>
        <sz val="11"/>
        <color theme="1"/>
        <rFont val="Arial"/>
        <family val="2"/>
      </rPr>
      <t>https://drive.google.com/drive/folders/1wIV9Ze4w5LAN2BNC0c_CCfa8mKbm7x23?usp=sharing
SGTO I-2021 PAAC-Componente Gestión de Integridad.xlsx</t>
    </r>
    <r>
      <rPr>
        <b/>
        <sz val="11"/>
        <color theme="1"/>
        <rFont val="Arial"/>
        <family val="2"/>
      </rPr>
      <t xml:space="preserve">
Recomendaciones:
</t>
    </r>
    <r>
      <rPr>
        <sz val="11"/>
        <color theme="1"/>
        <rFont val="Arial"/>
        <family val="2"/>
      </rPr>
      <t>1. Se sugiere que para la vigencia 2022 se integren todas las actividades del Plan de Integridad dentro del instrumento que se defina para la formulación del Plan Anticorrupción y de Atención al Ciudadano con el propósito de contar con un único instrumento que facilite el seguimiento y la evaluación.
2. Es conveniente mejorar la definición de la cuantificación de las metas que se derivan de las acciones del plan de integridad para la vigencia 2022, a fin de evaluar el avance en torno al logro de los resultados.</t>
    </r>
  </si>
  <si>
    <t>PROGRAMA INSTITUCIONAL DE GESTIÓN DE INTEGRIDAD
PLAN DE ACCIÓN VIGENCIA 2021</t>
  </si>
  <si>
    <t>PROYECTO DE INVERSIÓN:</t>
  </si>
  <si>
    <t>DENOMINACIÓN DEL PROYECTO DE INVERSIÓN:</t>
  </si>
  <si>
    <t>Implementación de acciones para la obtención de mejores resultados de gestión y desempeño institucional, de la Secretaría Distrital de Ambiente. Bogotá.</t>
  </si>
  <si>
    <t>META DE PROYECTO:</t>
  </si>
  <si>
    <t>Ejecutar 96 Acciones en materia disciplinaria y de cumplimiento y seguimiento a requisitos y/o actividades en el marco de las Leyes 1712 de 2014 y 1474 de 2011.</t>
  </si>
  <si>
    <t>ACTIVIDAD:</t>
  </si>
  <si>
    <t>19.  Participar en la formulación y seguimiento a la ejecución de todas las actividades incluidas en el Plan Anticorrupción y de Atención al Ciudadano – PAAC, de la Entidad.</t>
  </si>
  <si>
    <t>PROGRAMA</t>
  </si>
  <si>
    <t>PLAN DE ACCIÓN</t>
  </si>
  <si>
    <t>CRONOGRAMA</t>
  </si>
  <si>
    <t>PRESUPUESTO</t>
  </si>
  <si>
    <t xml:space="preserve">RESPONSABLES </t>
  </si>
  <si>
    <t>AVANCES PRIMER PERIODO CUATRIMESTRAL</t>
  </si>
  <si>
    <t>EVIDENCIAS</t>
  </si>
  <si>
    <t>AVANCES SEGUNDO PERIODO CUATRIMESTRAL</t>
  </si>
  <si>
    <t>CUATRIMESTRAL</t>
  </si>
  <si>
    <t>EJES Y COMPONENTES</t>
  </si>
  <si>
    <t xml:space="preserve">META </t>
  </si>
  <si>
    <t>OBJETIVO</t>
  </si>
  <si>
    <t xml:space="preserve">Comunicación </t>
  </si>
  <si>
    <t>Campaña de comunicación sobre los valores  de integridad de la SDA</t>
  </si>
  <si>
    <t>Promover, divulgar y socializar la gestión integridad en la SDA</t>
  </si>
  <si>
    <t>Diseñar y presentar para aprobación la estrategia y piezas divulgativas de los valores de integridad.</t>
  </si>
  <si>
    <t>Inicial asignado:
20 millones
Reasignación presupuestal:
$15.000.000</t>
  </si>
  <si>
    <t>Gestores de integridad /Oficina Asesora de Comunicaciones</t>
  </si>
  <si>
    <t>Se viene dando continuidad a la campaña distrital VALORES DE LA CASA.</t>
  </si>
  <si>
    <t>Diseño Institucional</t>
  </si>
  <si>
    <t>No aplica reporte de avance para el periodo</t>
  </si>
  <si>
    <t>Ejecutar la campaña divulgativa anual aprobada para socializar los valores de integridad.</t>
  </si>
  <si>
    <t>Planillas de registro de la Oficina de Comunicaciones</t>
  </si>
  <si>
    <t>Durante el periodo se realizaron capacitaciones, cuya presentación incluye los diseños de la campaña institucional del Código de Integridad.</t>
  </si>
  <si>
    <t>Presentación Power point.
Correo electrónico dirigido a todos los servidores de la entidad.</t>
  </si>
  <si>
    <t>Afianzamiento de valores y principios de Integridad institucionales</t>
  </si>
  <si>
    <t>Reconocimiento del 100% de los valores de integridad de la administración distrital por parte de los servidores de la SDA</t>
  </si>
  <si>
    <t>Arraigar los valores de integridad que deben caracterizar a los servidores de la SDA</t>
  </si>
  <si>
    <t>Articular actividades de evaluación y diagnóstico del cumplimiento de valores institucionales con el Comité de Convivencia Laboral.</t>
  </si>
  <si>
    <t>Gestores de Integridad/Comité de Convivencia Laboral</t>
  </si>
  <si>
    <t xml:space="preserve">El 25 de febrero  de 2021, se desarrolló una charla al grupo PIRE de la Dirección de Gestión Ambiental sobre valores y convivencia en coordinación Comité de Convivencia Laboral y  grupo de gestores de integridad en donde se hizo hincapié en la necesidad de vivir nuestros valores institucionales en el día a día de nuestras actividades, adjunto programación y presentación </t>
  </si>
  <si>
    <t>Presentación Power point
Documento preparatorio programación</t>
  </si>
  <si>
    <t xml:space="preserve">Realizar actividades para fomentar e interiorizar los valores de integridad según el diagnóstico </t>
  </si>
  <si>
    <t>Gestores de integridad / Comité de Convivencia / dependencias SDA</t>
  </si>
  <si>
    <t>Charlas, entrega de material divulgativo.</t>
  </si>
  <si>
    <t>Registro asistencia, Planillas de registro de la Oficina de Comunicaciones</t>
  </si>
  <si>
    <t xml:space="preserve">Memorando de invitación, Correos electrónicos, listas de asistencia electrónicas.
</t>
  </si>
  <si>
    <t>Articulación Institucional e Interinstitucional</t>
  </si>
  <si>
    <t xml:space="preserve">Interacción con el 100% de las instancias relacionadas con el componente Gestión de Integridad </t>
  </si>
  <si>
    <t>Articular acciones para el desarrollo del componente de gestión de integridad en espacios institucionales</t>
  </si>
  <si>
    <t>Evaluación de la gestión de integridad 2020</t>
  </si>
  <si>
    <t xml:space="preserve">El 19 de enero de 2021, fue socializado por el grupo de Gestores de Integridad de la SDA, el Informe de Gestión  y Resultados de Integridad de la vigencia 2020; de igual manera, se presenta la formulación del PAAC y Plan de Acción de la vigencia 2021, ante  Comité Institucional de Gestión y Desempeño. </t>
  </si>
  <si>
    <t>1. En el siguiente link:
https://drive.google.com/drive/folders/1j8c__Nd_Ie4kztkdAI9jp_bGx3Ya1dCK?usp=sharing
2.En la Secretaría Técnica del Comité reposa la respectiva Acta.</t>
  </si>
  <si>
    <t xml:space="preserve">Articulación con el Plan Anticorrupción de la SDA.  </t>
  </si>
  <si>
    <t>Gestores de Integridad</t>
  </si>
  <si>
    <t xml:space="preserve"> En la primera  sesión del Comité, realizada el día 29 enero del 2021,  se discutió y aprobó el Plan de Gestión de Integridad y el PACC en el componente 6- Gestión de Integridad.</t>
  </si>
  <si>
    <t>En la Secretaría Técnica del Comité reposa la respectiva Acta.</t>
  </si>
  <si>
    <t>Articulación con el  MIPG – FURAG</t>
  </si>
  <si>
    <t>Se presento el Informe de Desempeño Institucional 2020 FURAG de conformidad al Formulario establecido por la Función Pública (10.03.2021).
Se presentó el Informe de Cierre de Brechas de Sector Ambiente Política de Integridad FURAG (19.02.2021)</t>
  </si>
  <si>
    <t>Correos Electrónicos.</t>
  </si>
  <si>
    <t>En articulación con la Subsecretaría General y  de Control Disciplinario, se preparó información y presentación para mesa de trabajo con el DAFP y las entidades que conforman el Sector Ambiente, que se llevará a cabo el 3 de septiembre de 2021 sobre los resultados de la evaluación del DAFP del MIPG-FURAG vigencia 2020 y las acciones 2021 al respecto.</t>
  </si>
  <si>
    <t xml:space="preserve">Memorando 2021IE173412 del 19 de agosto 2021
</t>
  </si>
  <si>
    <t>Articulación institucional e interinstucional para el desarrollo de iniciativas asociadas a la gestión de integridad</t>
  </si>
  <si>
    <t>Gestores de integridad
Comité Institucional de Gestión y Desempeño</t>
  </si>
  <si>
    <t xml:space="preserve"> Link. Grupos de valor entidades - Senda de Integridad
</t>
  </si>
  <si>
    <t xml:space="preserve">Fortalecimiento de la gestión de Integridad en la entidad </t>
  </si>
  <si>
    <t>Semana de la Integridad en la SDA</t>
  </si>
  <si>
    <t>Robustecer los espacios y herramientas de la gestión de integridad</t>
  </si>
  <si>
    <t>Acciones de fortalecimiento de los valores  priorizados a partir de la evaluación realizada de la vigencia 2020</t>
  </si>
  <si>
    <t>Desarrollo de la Semana de la Integridad. Reconocimiento a las buenas prácticas y comportamientos de los servidores de la SDA.</t>
  </si>
  <si>
    <t>Actividad de diagnóstico del plan de acción de integridad 2021 y balance con los resultados de la vigencia 2020
(Evaluación de la percepción sobre la gestión realizada en el programa de Integridad y evaluar la apropiación de valores)</t>
  </si>
  <si>
    <t>Gestores de integridad
Comité Institucional de gestión y desempeño</t>
  </si>
  <si>
    <r>
      <t xml:space="preserve">Actores: </t>
    </r>
    <r>
      <rPr>
        <sz val="8"/>
        <color theme="1"/>
        <rFont val="Arial"/>
        <family val="2"/>
      </rPr>
      <t>diferentes personas jurídicas y naturales que participen dentro de la campaña</t>
    </r>
    <r>
      <rPr>
        <b/>
        <sz val="8"/>
        <color theme="1"/>
        <rFont val="Arial"/>
        <family val="2"/>
      </rPr>
      <t xml:space="preserve"> </t>
    </r>
  </si>
  <si>
    <r>
      <t xml:space="preserve">Espacio: </t>
    </r>
    <r>
      <rPr>
        <sz val="8"/>
        <color theme="1"/>
        <rFont val="Arial"/>
        <family val="2"/>
      </rPr>
      <t xml:space="preserve">distintas instancias, tiempos, recursos e instrumentos requeridos para el desarrollo de la gestión de integridad </t>
    </r>
  </si>
  <si>
    <r>
      <t>Servidores:</t>
    </r>
    <r>
      <rPr>
        <sz val="8"/>
        <color theme="1"/>
        <rFont val="Arial"/>
        <family val="2"/>
      </rPr>
      <t xml:space="preserve"> entiéndase funcionarios y contratistas </t>
    </r>
  </si>
  <si>
    <t>Durante el mes de agosto de 2021, se realizó una revisión inicial al proyecto de Política Anti soborno, se efectuaron ajustes a la misma y se presentó por la  funcionaria Delegada de los Gestores de Integridad a consideración del Comité de Desempeño y Gestión Institucional el sesión del 28 de julio de 2021, formulándose recomendaciones, las cuales fueron recogidas e incluidas en el documento y presentadas nuevamente por los gestores de integridad ante el Comité el día 5 de agosto de 2021, de acuerdo a los compromisos establecidos.  Posteriormente,  el 11 de agosto de 2021, fueron recibidas otras recomendaciones, las cuales se tuvieron en cuenta y se remitió por los gestores de integridad una última versión a consideración del Comité, encontrándose pendiente de sesionar para decidir sobre su aprobación.</t>
  </si>
  <si>
    <t>Solicitud: 2021IE132645
Respuesta: 2021IE137331
La Dependencia DGC no reporta avance. Se recomienda iniciar la revisión y documentación de la política de anti soborno como parte de la Política de integridad de la entidad</t>
  </si>
  <si>
    <t>1.http://www.ambientebogota.gov.co/web/transparencia/plan-anticorrupcion-y- de-atención-al-ciudadano/-/document_library_display/yTv5/view/10867441.
2.pieza comunicativa/"para estar en ambiente 22"</t>
  </si>
  <si>
    <t>Solicitud 2021IE132257
Respuesta 2021IE137490
Se realizaron dos publicaciones del mapa de riesgos de la SDA en la pagina Web, de acuerdo a las versiones de actualización del mapa de riesgos. Se realizó divulgación y socialización a través del memorando  2021IE101772  y en el boletín semanal "Para estar en ambiente #22"con una pieza comunicativa para dar a conocer el Mapa de Riesgos.</t>
  </si>
  <si>
    <r>
      <rPr>
        <b/>
        <sz val="11"/>
        <color theme="1"/>
        <rFont val="Arial"/>
        <family val="2"/>
      </rPr>
      <t>Concepto Seguimiento:</t>
    </r>
    <r>
      <rPr>
        <sz val="11"/>
        <color theme="1"/>
        <rFont val="Arial"/>
        <family val="2"/>
      </rPr>
      <t xml:space="preserve">
En el sitio web se encuentran las diferentes versiones actualizadas de los riesgos de corrupción. Adicionalmente, en el Sistema de Información ISOLUCION se encuentra el módulo "Riesgos DAFP" en que se encuentran documentados los riesgos de corrupción al cual tiene acceso todos los servidores públicos de la Secretaría.
</t>
    </r>
    <r>
      <rPr>
        <b/>
        <sz val="11"/>
        <color theme="1"/>
        <rFont val="Arial"/>
        <family val="2"/>
      </rPr>
      <t xml:space="preserve">
Evidencia</t>
    </r>
    <r>
      <rPr>
        <sz val="11"/>
        <color theme="1"/>
        <rFont val="Arial"/>
        <family val="2"/>
      </rPr>
      <t xml:space="preserve">
Mapas de riesgos 
Radicado 2021IE101772 del 25 de  mayo de 2021
Pieza comunicacional publicación mapa de riesgos.pdf
Radicado 2021IE192102 del 10 de septiembre de 2020
</t>
    </r>
    <r>
      <rPr>
        <b/>
        <sz val="11"/>
        <color theme="1"/>
        <rFont val="Arial"/>
        <family val="2"/>
      </rPr>
      <t xml:space="preserve">Ubicación: </t>
    </r>
    <r>
      <rPr>
        <sz val="11"/>
        <color theme="1"/>
        <rFont val="Arial"/>
        <family val="2"/>
      </rPr>
      <t xml:space="preserve">
http://www.ambientebogota.gov.co/web/transparencia/plan-anticorrupcion-y-de-atencion-al-ciudadano/-/document_library_display/yTv5/view/10867439
http://190.27.245.106:8080/Isolucionsda/frmHome.aspx</t>
    </r>
  </si>
  <si>
    <t xml:space="preserve">Durante el trimestre se realizaron jornadas de inducción dentro de los meses de abril - mayo y junio: 1. inducción y re inducción el día 30 de abril de 2021 con participación de Bienestar SST y PIGA 2. inducción y re inducción el día 28 de mayo de 2021, con participación de Bienestar SST y PIGA 3. inducción y re inducción el día 25 de junio de 2021 con participación de Bienestar SST y PIGA. Terminada la inducción en las fechas indicadas, se realizaron las respectivas evaluaciones de conocimiento de la capacitación. </t>
  </si>
  <si>
    <t>Según radicado No.  2021IE94510  del 14 de mayo de 2021 la Oficina de Control Interno realizó el seguimiento y evaluación al estado de avance del Plan Anticorrupción y de
Atención al Ciudadano 2021 y de los riesgos de corrupción y de gestión para el período Enero a Abril de 2021.
Adicionalmente, se realizaron las evaluaciones al Sistema de Administración de Riesgos para los 18 procesos de acuerdo con la siguiente descripción:
1. Direccionamiento Estratégico: Radicado No. 2021IE106684 del 31 de mayo de 2021.
2. Gestión Administrativa: Radicado No. 2021IE105983 del 31 de mayo de 2021.
3. Gestión Ambiental y Desarrollo Rural: Radicado No. 2021IE105999 del 31 de mayo de 2021.
4. Gestión Contractual: Radicado No. 2021IE106000 del 31 de mayo de 2021.
5. Gestión Documental: Radicado No. 2021IE100097 del 24 de mayo de 2021.
6. Gestión Disciplinaria: Radicado No. 22021IE106282 del 31 de mayo de 2021.
7. Gestión Financiera: Radicado No. 2021IE100235 del 24 de mayo de 2021.
8. Gestión Jurídica: Radicado No. 2021IE106309 del 31 de mayo de 2021.
9. Gestión de Talento Humano: Radicado No. 2021IE100252 del 24 de mayo de 2021.
10. Participación y Educación Ambiental: Radicado No. 2021IE100241 del 24 de mayo de 2021.
11. Planeación Ambiental: Radicado No. 2021IE106712 del 31 de mayo de 2021.
12. Servicio a la Ciudadanía: Radicado No. 2021IE100238 del 24 de mayo de 2021.
13. Sistema Integrado de Gestión: Radicado No. 2021IE106027 del 31 de  mayo de 2021.
14. Evaluación, Control y Seguimiento: Radicado No. 2021IE100078 del 24 de mayo de 2021.
15. Comunicaciones: Radicado No. 2021IE106832 del 31 de mayo de 2021.
16.  Gestión Tecnológica: Radicado No. 2021IE119661 del 17 de junio de 2021.
17. Metrología, Monitoreo y Modelación: Radicado No. 2021IE132391 del 30 de junio de 2021.
18. Control y Mejora: Radicado No. 2021IE100266 del 24 de mayo de 2021.</t>
  </si>
  <si>
    <r>
      <t xml:space="preserve">Concepto Seguimiento:
</t>
    </r>
    <r>
      <rPr>
        <sz val="11"/>
        <color theme="1"/>
        <rFont val="Arial"/>
        <family val="2"/>
      </rPr>
      <t>Durante la vigencia, se han realizado dos evaluaciones y seguimientos de los riesgos al estado de la gestión de los riesgos y al Plan Anticorrupción y de Atención al Ciudadano cuyos resultados se encuentran alojados en el sitio web de la Secretaría.</t>
    </r>
    <r>
      <rPr>
        <b/>
        <sz val="11"/>
        <color theme="1"/>
        <rFont val="Arial"/>
        <family val="2"/>
      </rPr>
      <t xml:space="preserve">
Evidencia</t>
    </r>
    <r>
      <rPr>
        <sz val="11"/>
        <color theme="1"/>
        <rFont val="Arial"/>
        <family val="2"/>
      </rPr>
      <t xml:space="preserve">
Radicado No.  2021IE94510  del 14 de mayo de 2021 
Direccionamiento Estratégico: Radicado No. 2021IE106684 del 31 de mayo de 2021.
Gestión Administrativa: Radicado No. 2021IE105983 del 31 de mayo de 2021.
Gestión Ambiental y Desarrollo Rural: Radicado No. 2021IE105999 del 31 de mayo de 2021.
Gestión Contractual: Radicado No. 2021IE106000 del 31 de mayo de 2021.
Gestión Documental: Radicado No. 2021IE100097 del 24 de mayo de 2021.
Gestión Disciplinaria: Radicado No. 2021IE106282 del 31 de mayo de 2021.
Gestión Financiera: Radicado No. 2021IE100235 del 24 de mayo de 2021.
Gestión Jurídica: Radicado No. 2021IE106309 del 31 de mayo de 2021.
Gestión de Talento Humano: Radicado No. 2021IE100252 del 24 de mayo de 2021.
Participación y Educación Ambiental: Radicado No. 2021IE100241 del 24 de mayo de 2021.
Planeación Ambiental: Radicado No. 2021IE106712 del 31 de mayo de 2021.
Servicio a la Ciudadanía: Radicado No. 2021IE100238 del 24 de mayo de 2021.
Sistema Integrado de Gestión: Radicado No. 2021IE106027 del 31 de  mayo de 2021.
Evaluación, Control y Seguimiento: Radicado No. 2021IE100078 del 24 de mayo de 2021.
Comunicaciones: Radicado No. 2021IE106832 del 31 de mayo de 2021.
Gestión Tecnológica: Radicado No. 2021IE119661 del 17 de junio de 2021.
Metrología, Monitoreo y Modelación: Radicado No. 2021IE132391 del 30 de junio de 2021.
Control y Mejora: Radicado No. 2021IE100266 del 24 de mayo de 2021.</t>
    </r>
    <r>
      <rPr>
        <b/>
        <sz val="11"/>
        <color theme="1"/>
        <rFont val="Arial"/>
        <family val="2"/>
      </rPr>
      <t xml:space="preserve">
Ubicación: 
</t>
    </r>
    <r>
      <rPr>
        <sz val="11"/>
        <color theme="1"/>
        <rFont val="Arial"/>
        <family val="2"/>
      </rPr>
      <t>Sistema de Información Ambiental Forest
http://www.ambientebogota.gov.co/web/transparencia/plan-anticorrupcion-y-de-atencion-al-ciudadano/-/document_library_display/yTv5/view/10867440
Ruta sitio web: www.ambientebogota.gov.co, banner "Plan Anticorrupción y de Atención al Ciudadano" carpeta "a. PAAC 2021" subcarpeta "2. Seguimientos".
Carpeta compartida https://drive.google.com/drive/u/1/folders/0ACF2bS3YI_RDUk9PVA</t>
    </r>
  </si>
  <si>
    <t xml:space="preserve">Durante el segundo  trimestre del 2021, se llevó a cabo el acompañamiento en la estrategia de priorización y racionalización de trámites con la Subdirección de Control Ambiental al Sector Público y la Dirección de Control Ambiental.  Así mismo, se realizó monitoreo a la pregunta 1 en el SUIT, a 8 trámites de los 32 inscritos.
Se gestión la firma del Acuerdo para acceder a la base de datos del RUES el cual se firma el 21 de junio, se encuentra en trámite usuario y contraseña, para corroborara Información de terceros y agilizar los tramites de la SDA. </t>
  </si>
  <si>
    <r>
      <rPr>
        <b/>
        <sz val="11"/>
        <color theme="1"/>
        <rFont val="Arial"/>
        <family val="2"/>
      </rPr>
      <t>Concepto Seguimiento:</t>
    </r>
    <r>
      <rPr>
        <sz val="11"/>
        <color theme="1"/>
        <rFont val="Arial"/>
        <family val="2"/>
      </rPr>
      <t xml:space="preserve">
Se cuenta con soportes que demuestran el acompañamiento y apoyo para el desarrollo de la estrategia, pero no se encuentran actuaciones documentadas sobre el monitoreo de la estrategia derivada de la ejecución del plan de trabajo
</t>
    </r>
    <r>
      <rPr>
        <b/>
        <sz val="11"/>
        <color theme="1"/>
        <rFont val="Arial"/>
        <family val="2"/>
      </rPr>
      <t>Evidencia</t>
    </r>
    <r>
      <rPr>
        <sz val="11"/>
        <color theme="1"/>
        <rFont val="Arial"/>
        <family val="2"/>
      </rPr>
      <t xml:space="preserve">
Anexo 4. Plan de Trabajo Racionalización de Trámites.xlsx
Anexo 1- Cronograma participación  VF 11 05 2021.xlsx
Anexo 2. Acta Junio 01 de 2021 SDA (AMBIENTE)-Primer Módulo.pdf
Anexo 2.1 Metodologiìa_participacioìn_traìmites_VersioìnDic20201.pdf
</t>
    </r>
    <r>
      <rPr>
        <b/>
        <sz val="11"/>
        <color theme="1"/>
        <rFont val="Arial"/>
        <family val="2"/>
      </rPr>
      <t xml:space="preserve">Ubicación: </t>
    </r>
    <r>
      <rPr>
        <sz val="11"/>
        <color theme="1"/>
        <rFont val="Arial"/>
        <family val="2"/>
      </rPr>
      <t xml:space="preserve">
https://drive.google.com/drive/u/1/folders/1Lf4CyaMsHkWVHA7dhV52-ObFoIXJm-iV
https://drive.google.com/drive/u/1/folders/1bwILLKK2yE3wOCwfb30mzLyyQlq_uYd4
</t>
    </r>
    <r>
      <rPr>
        <b/>
        <sz val="11"/>
        <color theme="1"/>
        <rFont val="Arial"/>
        <family val="2"/>
      </rPr>
      <t>Recomendaciones:</t>
    </r>
    <r>
      <rPr>
        <sz val="11"/>
        <color theme="1"/>
        <rFont val="Arial"/>
        <family val="2"/>
      </rPr>
      <t xml:space="preserve">
1. Allegar para el siguiente periodo de evaluación, los soportes y evidencias objetivas que demuestren las actuaciones de monitoreo de la estrategia de racionalización para conceptuar sobre el estado de cumplimiento de la acción diseñada.
2. Esclarecer cuantos informes de verificación del avance sobre el plan de trabajo se esperan generar para la vigencia, toda vez que no se tiene definida una meta cuantificable.</t>
    </r>
  </si>
  <si>
    <t>La actualización de los indicadores se adelantó en el marco de la respuesta de 2021EE30034 del 16 de febrero de 20201  a la SDP se remitió la actualización de los indicadores estratégicos que incluyen los indicadores ODS con corte a diciembre de 2020. En el marco de la circular 028 de 2020. Para julio ya se solicitó la actualización a corte de junio de estos indicadores ODS. Igualmente, se continúa revisando para la publicación de estos indicadores en el módulo para cual se solicitó a la SCAAV la revisión de estos, pero no nos han dado respuesta para la activación de los mismos.
El segundo seguimiento de los indicadores ODS se realizó y se remitió a la SDP la actualización de los indicadores estratégicos (matriz de indicadores estratégicos de ciudad) que incluyen los indicadores ODS con corte a junio de 2021, con radicado 2021EE157746 del 30 de julio de 2021, en respuesta a la solicitud de la SDP con radicado 2021ER133846. 
Para lo anterior se revisaron los indicadores, se realizaron las solicitudes de actualización y se adelantó la reunión con SCAAV  para revisar los indicadores relacionados con la matriz de indicadores de ciudad, ODS. Así mismo, se preparó en reunión la presentación del informe de calidad de vida 2020 y el foro de Bogotá Cómo Vamos el 28 y 29 de julio de 2021, lo cual aporta a la actualización y seguimiento de los indicadores ODS y Acuerdo 067.</t>
  </si>
  <si>
    <r>
      <t xml:space="preserve">Concepto Seguimiento:
</t>
    </r>
    <r>
      <rPr>
        <sz val="11"/>
        <color theme="1"/>
        <rFont val="Arial"/>
        <family val="2"/>
      </rPr>
      <t>Se comprobó la realización de dos revisión  y actualizaciones de los  indicadores de los objetivos de desarrollo sostenible, con lo cual la acción  quedó cumplida.</t>
    </r>
    <r>
      <rPr>
        <b/>
        <sz val="11"/>
        <color theme="1"/>
        <rFont val="Arial"/>
        <family val="2"/>
      </rPr>
      <t xml:space="preserve">
Evidencia:
</t>
    </r>
    <r>
      <rPr>
        <sz val="11"/>
        <color theme="1"/>
        <rFont val="Arial"/>
        <family val="2"/>
      </rPr>
      <t xml:space="preserve">
Radicado 2021EE157746 del 30 de julio de 2021
Radicado 2021ER133846
HV Indicadores y Serie Histórica (Ambiente) - 30-07-2021
Revisión indicadores SCAAV - OAB 26-07-2021.pdf
PresentaciónInformeCalidaddeVidaBCV 28y29-07-2021.pdf</t>
    </r>
    <r>
      <rPr>
        <b/>
        <sz val="11"/>
        <color theme="1"/>
        <rFont val="Arial"/>
        <family val="2"/>
      </rPr>
      <t xml:space="preserve">
Ubicación: 
</t>
    </r>
    <r>
      <rPr>
        <sz val="11"/>
        <color theme="1"/>
        <rFont val="Arial"/>
        <family val="2"/>
      </rPr>
      <t>https://drive.google.com/drive/folders/19ubezg7KAEGrDrE2ZJqN5ExGc6HYy6qf</t>
    </r>
  </si>
  <si>
    <r>
      <t xml:space="preserve">Concepto Seguimiento:
</t>
    </r>
    <r>
      <rPr>
        <sz val="11"/>
        <rFont val="Arial"/>
        <family val="2"/>
      </rPr>
      <t>Según las cifras reportadas durante los dos primeros cuatrimestres, se han ejecutado 615 actividades de participación ciudadana y 5388 actividades de educación ambiental en diferentes escenarios.</t>
    </r>
    <r>
      <rPr>
        <b/>
        <sz val="11"/>
        <rFont val="Arial"/>
        <family val="2"/>
      </rPr>
      <t xml:space="preserve">
Evidencia:
</t>
    </r>
    <r>
      <rPr>
        <sz val="11"/>
        <rFont val="Arial"/>
        <family val="2"/>
      </rPr>
      <t>Radicado 2021IE187309 del 03 de septiembre de 2021</t>
    </r>
    <r>
      <rPr>
        <b/>
        <sz val="11"/>
        <rFont val="Arial"/>
        <family val="2"/>
      </rPr>
      <t xml:space="preserve">
</t>
    </r>
    <r>
      <rPr>
        <sz val="11"/>
        <rFont val="Arial"/>
        <family val="2"/>
      </rPr>
      <t>PLAN DE TRABAJO  2021 gestores.xls
Participación Jornada Cedritos No Forest 5175091   24-07-2021.doc
JULIO_ 24 territorialización Día Nacional de la Fauna Silvestre.pdf
AP 02-07-2021.pdf
449. 5163030 R 5163030 19-07-2021.pdf
35. 5157262 AP Separación y Manejo de Residuos Sólidos  9 de julio 5157262.pdf
Acciones pedagógica Entrenubes.pdf
Acciones pedagógica Soratama.pdf
AP Mirador de los nevados.pdf
Ap Santa María del Lago.pdf
Juna Rey 13-05-2021 .pdf
Tejiendo Saberes Ancestrales 7 30 am 20-04-2021.pdf
Cine Foro_Te Lloré Todo Un Río.pdf
Fortalecimiento Río Bogotá Def.pdf
Jornada de participación sector El Cedro.pdf
Participación ciudadana IPN FOREST #5087604.pdf
Radicado  2021IE136061 del 06 de julio de 2021</t>
    </r>
    <r>
      <rPr>
        <b/>
        <sz val="11"/>
        <rFont val="Arial"/>
        <family val="2"/>
      </rPr>
      <t xml:space="preserve">
Ubicación: 
</t>
    </r>
    <r>
      <rPr>
        <sz val="11"/>
        <rFont val="Arial"/>
        <family val="2"/>
      </rPr>
      <t>Sistema de Información Ambiental Forest
https://drive.google.com/drive/folders/15RCfnrQFYQ4psqIaQnbP020CSKpgmKPz?usp=sharing</t>
    </r>
    <r>
      <rPr>
        <b/>
        <sz val="11"/>
        <rFont val="Arial"/>
        <family val="2"/>
      </rPr>
      <t xml:space="preserve">
Recomendaciones:
</t>
    </r>
    <r>
      <rPr>
        <sz val="11"/>
        <rFont val="Arial"/>
        <family val="2"/>
      </rPr>
      <t>1. Se alerta a la Oficina de Participación, Educación y Localidades que el radicado  2021ER141373 asociado al proceso forest  5157262 que se describe en el documento "35. 5157262 AP Separación y Manejo de Residuos Sólidos  9 de julio 5157262.pdf" aportado como evidencia mediante radicado No. 2021IE187309 del 03 de septiembre de 2021, no es visualizable en el Sistema de Información Ambiental Forest.
2. Se alerta a la Oficina de Participación, Educación y Localidades que el radicado  2021ER64053
asociado al proceso forest 5063604 que se describe en el documento "Tejiendo Saberes Ancestrales 7 30 am 20-04-2021.pdf" aportado como evidencia mediante radicado No. 2021IE187309 del 03 de septiembre de 2021, no es visualizable en el Sistema de Información Ambiental Forest.
3.  Se alerta a la Oficina de Participación, Educación y Localidades que el proceso 5087604 que se describe en el documento "Participación ciudadana IPN FOREST #5087604.pdf" aportado como evidencia mediante radicado No. 2021IE187309 del 03 de septiembre de 2021, no cuenta con radicado asociado en el Sistema de Información Ambiental Forest.</t>
    </r>
  </si>
  <si>
    <t>Durante el segundo trimestre de 2021 se trabajó conjuntamente con la comunidad en la formulación de 12 Planes de Acción  llevando un acumulado de 18 planes de acción aprobados en el marco de las Comisiones Ambiental Locales. Solo queda pendiente por aprobar el plan de acción de la localidad de Suba y Engativá. Así mismo,  se realizó la evaluación del avance en los planes de acción de la instancia aprobados durante el primer semestre del 2021.</t>
  </si>
  <si>
    <t>Solicitud 2021IE132656
Respuesta  2021IE136061
Durante el segundo trimestre de 2021 se avanzó en la formulación de 12 Planes de Acción, más los 6 planes de acción que se reportaron en el primer trimestre, acumulan  18 planes de acción aprobados en el marco de las Comisiones Ambiental Locales. Pendiente la aprobación de 2 planes (localidad de Suba y Engativá).</t>
  </si>
  <si>
    <r>
      <rPr>
        <b/>
        <sz val="11"/>
        <rFont val="Arial"/>
        <family val="2"/>
      </rPr>
      <t>Concepto Seguimiento:</t>
    </r>
    <r>
      <rPr>
        <sz val="11"/>
        <rFont val="Arial"/>
        <family val="2"/>
      </rPr>
      <t xml:space="preserve">
Según el reporte allegado, se informa que  conjuntamente con la comunidad se formularon 20 planes de acción aprobados en el marco de las Comisiones Ambiental Locales, de los cuales se pudo evidenciar la aprobación de 7 planes de acción.
</t>
    </r>
    <r>
      <rPr>
        <b/>
        <sz val="11"/>
        <rFont val="Arial"/>
        <family val="2"/>
      </rPr>
      <t>Evidencia:</t>
    </r>
    <r>
      <rPr>
        <sz val="11"/>
        <rFont val="Arial"/>
        <family val="2"/>
      </rPr>
      <t xml:space="preserve">
Acta CAL Martires.pdf
Acta CAL Puente aranda.pdf
Acta CAL San Cristobal.pdf
Acta CAL Tunjuelito.pdf
2. FEBRERO CAL Ciudad Bolivar.pdf
2. FEBRERO Acta CAL Antonio Nariño.pdf
1 ENERO Acta CAL Kennedy.pdf
Radicado 2021IE136061 del 06 de julio de 2021
Radicado 2021IE187309 del 03 de septiembre de 2021
</t>
    </r>
    <r>
      <rPr>
        <b/>
        <sz val="11"/>
        <rFont val="Arial"/>
        <family val="2"/>
      </rPr>
      <t xml:space="preserve">Ubicación: </t>
    </r>
    <r>
      <rPr>
        <sz val="11"/>
        <rFont val="Arial"/>
        <family val="2"/>
      </rPr>
      <t xml:space="preserve">
https://drive.google.com/drive/u/1/folders/1I_JzKBR8JjG25YllOFpeMWwLlamX5s44
Sistema de Información Ambiental Forest
</t>
    </r>
    <r>
      <rPr>
        <b/>
        <sz val="11"/>
        <rFont val="Arial"/>
        <family val="2"/>
      </rPr>
      <t xml:space="preserve">Alertas: </t>
    </r>
    <r>
      <rPr>
        <sz val="11"/>
        <rFont val="Arial"/>
        <family val="2"/>
      </rPr>
      <t xml:space="preserve">
1. Se alerta  a la Oficina de Participación, Educación y Localidades que el la carpeta compartida de la OPEL https://drive.google.com/drive/u/1/shared-drives) referida en el reporte no contiene las evidencias que dan cuenta de la acción planteada.
</t>
    </r>
    <r>
      <rPr>
        <b/>
        <sz val="11"/>
        <rFont val="Arial"/>
        <family val="2"/>
      </rPr>
      <t>Recomendaciones:</t>
    </r>
    <r>
      <rPr>
        <sz val="11"/>
        <rFont val="Arial"/>
        <family val="2"/>
      </rPr>
      <t xml:space="preserve">
1. Allegar para el siguiente período los soportes de las actas de los 13 planes de acción sometidos a aprobación para el resto de las localidades no evidenciadas junto con los 20 planes aprobados.</t>
    </r>
  </si>
  <si>
    <t>Solicitud 2021IE132257
Respuesta 2021IE137490 
La SDA participó en cuatro ferias de servicio convocadas por la Secretaria General, atendiendo 185 ciudadanos en total, los días 18 y 19 de junio en la localidad Rafael Uribe, 22 y 25 de junio en localidad Rafael Uribe (Parque Yomasa); 22 y 25 de junio en la localidad Rafael Uribe (Parque Marruecos) y 21 de junio en la localidad de Kennedy (Portal Américas).</t>
  </si>
  <si>
    <t>El grupo disciplinarios de la Subsecretaria ha realizado 2 flash informativos disciplinario, correspondiente a cada mes, los cuales son socializados a través de correo electrónico institucional con temas sobre Abril: Modificaciones que trae la Ley 1952 de 2019 con relación a la Ley 734 de 2002, Mayo: La falta disciplinaria en la Ley 1952 de 2019, se planeó el flash disciplinario para junio, pero por estar en trámite en senado la reforma al Código este flash de junio será socializado en el mes de julio para el 15 de julio.
La Subsecretaria General y de Control Disciplinario en cabeza del Dr. Julio Cesar Pulido Puerto, han realizado y remitido por el correo institucional, control.disciplinario@ambientebogota.gov.co un flash informativos disciplinarios correspondientes al segundo Cuatrimestre de 2021, a los meses de mayo, junio, julio y agosto de la presente vigencia.</t>
  </si>
  <si>
    <t>Solicitud 2021IE132257
Respuesta 2021IE137052
El grupo disciplinarios de la Subsecretaria General ha realizado los 3 flash informativos disciplinario, correspondiente a cada mes de abril, mayo y junio, los cuales son socializados a través de correo electrónico institucional con temas sobre principios y normas rectoras de la ley disciplinaria ( Ley 734 de 2002 y Ley 1952 de 2019) y a través del boletín semanal "Para estar en ambiente" #11, 13 y 15.</t>
  </si>
  <si>
    <t>Durante el segundo trimestre de 2021, se han implementado acciones del Modelo de Servicio a la Ciudadanía dando continuidad a las actividades realizadas en  la vigencia 2019 y 2020:
• Implementación de Formato de monitoreo de gestión, que busca evaluar el desempeño y la calidad del servicio de cada uno de los agentes, logrando detectar oportunidades de mejora en el canal telefónico
• Implementación y aplicación de encuestas de percepción ciudadana en el canal presencial, telefónico y virtual, evidenciando el grado de satisfacción sobre la atención prestada en la sala y los diferentes puntos de atención.
•  Implementación de estrategias para el fortalecimiento de los canales de atención teléfono y virtual con el fin de garantizar el servicio durante la pandemia y brindar el acceso a los tramites y servicios ofrecidos por la Entidad
• Seguimiento y control de indicadores de gestión mensualmente
• Entrenamientos a los servidores de manera constante
• Incentivos y premiación a los agentes de servicio, así como retroalimentación de la calidad del servicio
• Asistencia y participación en ferias de servicio</t>
  </si>
  <si>
    <r>
      <rPr>
        <b/>
        <sz val="11"/>
        <color theme="1"/>
        <rFont val="Arial"/>
        <family val="2"/>
      </rPr>
      <t>Concepto Seguimiento:</t>
    </r>
    <r>
      <rPr>
        <sz val="11"/>
        <color theme="1"/>
        <rFont val="Arial"/>
        <family val="2"/>
      </rPr>
      <t xml:space="preserve">
Se cuenta con el plan de implementación del modelo de servicio en el que se contemplan los componentes de Estrategia, Enfoque, Procesos, Indicadores, Calidad, Talento Humano, Tecnología e Infraestructura que componen 35 acciones y 86 actividades sobre las cuales se describen avances cualitativos. Sin embargo, no es clara la manera de calcular el avance porcentual respecto de implementar el 85% de las acciones propuestas por el modelo de servicio de la Secretaría. Por tanto, para el cálculo porcentual se tomó como referencia la información del plan de implementación del modelo de servicio resultando que 4 actividades no se ejecutaron durante la presente vigencia, con lo cual se estimó el logro del 88% que representa el cumplimiento de la meta acumulada en un 66%.
</t>
    </r>
    <r>
      <rPr>
        <b/>
        <sz val="11"/>
        <color theme="1"/>
        <rFont val="Arial"/>
        <family val="2"/>
      </rPr>
      <t xml:space="preserve">Evidencia
</t>
    </r>
    <r>
      <rPr>
        <sz val="11"/>
        <color theme="1"/>
        <rFont val="Arial"/>
        <family val="2"/>
      </rPr>
      <t xml:space="preserve">1. Implementación Modelo de Servicio.xlsx
2. Radicado 2021IE192102 del 10 de septiembre de 2020
</t>
    </r>
    <r>
      <rPr>
        <b/>
        <sz val="11"/>
        <color theme="1"/>
        <rFont val="Arial"/>
        <family val="2"/>
      </rPr>
      <t xml:space="preserve">Ubicación: 
</t>
    </r>
    <r>
      <rPr>
        <sz val="11"/>
        <color theme="1"/>
        <rFont val="Arial"/>
        <family val="2"/>
      </rPr>
      <t xml:space="preserve">https://drive.google.com/drive/u/1/folders/12gnyCyuqKGpEoAsVLPV-8BJ6S5aE1KOx
</t>
    </r>
    <r>
      <rPr>
        <b/>
        <sz val="11"/>
        <color theme="1"/>
        <rFont val="Arial"/>
        <family val="2"/>
      </rPr>
      <t xml:space="preserve">Recomendaciones:
</t>
    </r>
    <r>
      <rPr>
        <sz val="11"/>
        <color theme="1"/>
        <rFont val="Arial"/>
        <family val="2"/>
      </rPr>
      <t>1. Esclarecer la manera como se estimó el logro del 100% de cumplimiento reportado y aportar las evidencias que den cuenta de la ejecución de las acciones propuestas.</t>
    </r>
  </si>
  <si>
    <t>Durante el segundo trimestre de 2021, se llevaron a cabo 11 entrenamientos en las siguientes temáticas: lenguaje claro (comunicación asertiva), salvoconducto, comunicación verbal y no verbal, PQRS y entes de control, capacitación operativa manejo digiturno, procedimiento licencia ambiental, cualificación conceptos de servicio, Sistema de Asignación de Turnos SAT, inducción trámite de fauna, cualificación resolución de conflictos, terceros. 
Lo anterior, con el propósito de mantener los servidores del grupo de Servicio a la Ciudadanía calificados en temas relacionados con la misionalidad de la entidad y conceptos de servicio, y así garantizar la atención de calidad, oportuna y confiable, lo cual se verá reflejado en el nivel de percepción y satisfacción ciudadana con el servicio prestado por el grupo de Servicio al Ciudadano.</t>
  </si>
  <si>
    <r>
      <rPr>
        <b/>
        <sz val="11"/>
        <color theme="1"/>
        <rFont val="Arial"/>
        <family val="2"/>
      </rPr>
      <t>Concepto Seguimiento:</t>
    </r>
    <r>
      <rPr>
        <sz val="11"/>
        <color theme="1"/>
        <rFont val="Arial"/>
        <family val="2"/>
      </rPr>
      <t xml:space="preserve">
Se evidenciaron y verificaron los soportes dispuestos encontrando que se ejecutaron 18 entrenamientos en diferentes temáticas institucionales.
</t>
    </r>
    <r>
      <rPr>
        <b/>
        <sz val="11"/>
        <color theme="1"/>
        <rFont val="Arial"/>
        <family val="2"/>
      </rPr>
      <t>Evidencia</t>
    </r>
    <r>
      <rPr>
        <sz val="11"/>
        <color theme="1"/>
        <rFont val="Arial"/>
        <family val="2"/>
      </rPr>
      <t xml:space="preserve">
Inducción Trámites Fauna.pdf
capacitación SAT.pdf
Capacitación CONCEPTOS DE SERVICIO GRUPO 2.pdf
Capacitación CONCEPTOS DE SERVICIO GRUPO 1.pdf
Acta socialización procedimiento Licenciamiento Ambiental.pdf
Acta de Capacitación Ciel.pdf
RESOLUCION DE CONFLICTOS 2.pdf
RESOLUCIÓN DE CONFLICTOS 1.pdf
CAPACITACIÓN TERCEROS-firmado.pdf
PQR Y ENTES DE CONTROL.pdf
ASISTENCIA TALLER SDA-COMUN VERBAL Y NO VERB.pdf
ACTA SALVOCONDUCTO.pdf
21-04-27 COMUNICACION ACERTIVA CON LA CIUDADANIA  20 de abril.pdf
capacitación hidrocarburos 1.pdf
capacitación hidrocarburos 2.pdf
PAZ Y SALVO.pdf
Registro de Libro de Operaciones.pdf
Verificación Cites No cites.pdf
Radicado 2021IE192102 del 10 de septiembre de 2020
</t>
    </r>
    <r>
      <rPr>
        <b/>
        <sz val="11"/>
        <color theme="1"/>
        <rFont val="Arial"/>
        <family val="2"/>
      </rPr>
      <t xml:space="preserve">Ubicación: </t>
    </r>
    <r>
      <rPr>
        <sz val="11"/>
        <color theme="1"/>
        <rFont val="Arial"/>
        <family val="2"/>
      </rPr>
      <t xml:space="preserve">
https://drive.google.com/drive/u/1/folders/1WuuTszdYFu96fFdDKJeDKA4My2NaVRkI
https://drive.google.com/drive/u/1/folders/1Z3v3HCpL4dQAJG5EGSiOppzuPxWkuavg
</t>
    </r>
    <r>
      <rPr>
        <b/>
        <sz val="11"/>
        <color theme="1"/>
        <rFont val="Arial"/>
        <family val="2"/>
      </rPr>
      <t xml:space="preserve">
Recomendaciones:
</t>
    </r>
    <r>
      <rPr>
        <sz val="11"/>
        <color theme="1"/>
        <rFont val="Arial"/>
        <family val="2"/>
      </rPr>
      <t>1. Ejecutar en el siguiente cuatrimestre objeto de evaluación, los 6 entrenamientos restantes para lograr el cumplimiento de la meta establecida.</t>
    </r>
  </si>
  <si>
    <t xml:space="preserve">Durante el segundo trimestre de la vigencia 2021,  se aplicaron un total de  5.840 encuestas a través de los canales de atención presencial (1014)  telefónico (4367) y virtual (459),  los cuales respondieron a la pregunta ¿se encuentra satisfecho con el servicio prestado? y se obtuvo de esta manera un porcentaje de satisfacción promedio de  96%, así: un 99,5% de satisfacción mediante el canal presencial, un 100% en el canal telefónico y un 89% en el canal virtual. 
Adicional a esto, garantizó el servicio y el acceso a los tramites y servicios ofrecidos por la entidad, logrando así 33.350 atenciones durante este periodo, así: a través de canal presencial 3.207 atenciones, en el canal telefónico 6.285 atenciones y en el canal virtual 23.858. 
Durante lo corrido de tercer trimestre de 2021 con corte 31 agosto,  se aplicaron un total de  6.364 encuestas a través de los canales de atención presencial (2111)  telefónico (4014) y virtual (239),  los cuales respondieron a la pregunta ¿se encuentra satisfecho con el servicio prestado? y se obtuvo de esta manera un porcentaje de satisfacción promedio de  93,5%, así: un 99,4% de satisfacción mediante el canal presencial, un 100% en el canal telefónico y un 81,5% en el canal virtual. 
Adicional a esto, garantizó el servicio y el acceso a los tramites y servicios ofrecidos por la entidad, logrando así 21.248 atenciones durante este periodo, así: a través de canal presencial 2.889 atenciones, en el canal telefónico 4.559 atenciones y en el canal virtual 13.800. </t>
  </si>
  <si>
    <t>Solicitud 2021IE132257
Respuesta 2021IE137490 
Se ha medido el porcentaje de satisfacción del servicio prestado por el grupo servicio a la ciudadanía, mediante la aplicación de  5.840 encuestas a través de los canales de atención: presencial (1014)), telefónico (4367) y virtual (459), en los cuales se alcanzó en promedio en los 3 meses un porcentaje de 96% de satisfacción. 
La meta de esta actividad es mantener un 98% de satisfacción de atención en la sala de Servicio a la Ciudadanía y vía telefónica, en este sentido para el cuatrimestre enero-abril en la atención presencial fue de 99,2% en promedio satisfecho y para la vía telefónica, fue de 100%; quiere decir que en promedio se supera la meta estipulada, al tener 99,6% de satisfacción promedio cuatrimestral.</t>
  </si>
  <si>
    <r>
      <rPr>
        <b/>
        <sz val="11"/>
        <color theme="1"/>
        <rFont val="Arial"/>
        <family val="2"/>
      </rPr>
      <t>Concepto Seguimiento:</t>
    </r>
    <r>
      <rPr>
        <sz val="11"/>
        <color theme="1"/>
        <rFont val="Arial"/>
        <family val="2"/>
      </rPr>
      <t xml:space="preserve">
Se evidenciaron soportes de 6.364 encuestas aplicadas realizadas entre mayo y junio de 2021 y la tabulación de los datos que arrojaron los siguientes resultados sobre la percepción de la satisfacción:
Satisfacción promedio: 93,5%
Satisfacción canal presencial: 99,4%
Satisfacción canal telefónico: 100%
Satisfacción caal virtual: 81,5%
</t>
    </r>
    <r>
      <rPr>
        <b/>
        <sz val="11"/>
        <color theme="1"/>
        <rFont val="Arial"/>
        <family val="2"/>
      </rPr>
      <t xml:space="preserve">Evidencia
</t>
    </r>
    <r>
      <rPr>
        <sz val="11"/>
        <color theme="1"/>
        <rFont val="Arial"/>
        <family val="2"/>
      </rPr>
      <t xml:space="preserve">Resumen Tabulación de  Encuestas 2021.xlsx
INFORME ENCUESTAS DE PERCEPCION Y SATISFACCION DEL SERVICIO PRESTADO POR LA SDA  Mayo 2021.docx
INFORME ENCUESTAS DE PERCEPCION Y SATISFACCION DEL SERVICIO PRESTADO POR LA SDA  Junio 2021.docx
INFORME ENCUESTAS DE PERCEPCION Y SATISFACCION DEL SERVICIO PRESTADO POR LA SDA  Abril 2021.docx
Radicado 2021IE192102 del 10 de septiembre de 2020
</t>
    </r>
    <r>
      <rPr>
        <b/>
        <sz val="11"/>
        <color theme="1"/>
        <rFont val="Arial"/>
        <family val="2"/>
      </rPr>
      <t xml:space="preserve">
Ubicación: 
</t>
    </r>
    <r>
      <rPr>
        <sz val="11"/>
        <color theme="1"/>
        <rFont val="Arial"/>
        <family val="2"/>
      </rPr>
      <t xml:space="preserve">https://drive.google.com/drive/folders/1R1YA1qs3DrJ86pA9-93tA-r_JqRiBkh4
</t>
    </r>
    <r>
      <rPr>
        <b/>
        <sz val="11"/>
        <color theme="1"/>
        <rFont val="Arial"/>
        <family val="2"/>
      </rPr>
      <t xml:space="preserve">Recomendaciones:
</t>
    </r>
    <r>
      <rPr>
        <sz val="11"/>
        <color theme="1"/>
        <rFont val="Arial"/>
        <family val="2"/>
      </rPr>
      <t>1. Generar los soportes de las encuestas aplicadas para los meses de julio y agosto junto con las tabulaciones correspondientes a fin de disponerlas para el siguiente cuatrimestre objeto de evaluación.</t>
    </r>
  </si>
  <si>
    <t>Durante el primer cuatrimestre de 2021, se realizo el informe del Defensor del cuando, donde se evidencia la recepción de 74 solicitudes mediante el correo del defensor del ciudadano, las cuales fueron radicadas en el Sistema Forest y remitida al  grupo de Peticiones, quejas y Reclamos. así mismo se recibieron por medio de los canales habilitados de la entidad 584 reiterativas. Este informe se reporte de manera cuatrimestral razón por la cual se reporta el primer cuatrimestre de 2021.
Este informe se reporte de manera cuatrimestral razón por la cual se reporta a corte septiembre de 2021.</t>
  </si>
  <si>
    <t xml:space="preserve">Solicitud 2021IE132257
Respuesta 2021IE137490 
En este segundo trimestre 2021, se reporta la realización del primer informe del Defensor ciudadano ya que por procedimiento se realiza cuatrimestralmente, donde se evidencia la recepción de 74 solicitudes mediante el correo del defensor del ciudadano, vía forest  y otros canales habilitados de la entidad con 584 solicitudes reiterativas. Dicho informe fue socializado con radicado 2021IE93453 del 13 de mayo de 2021. El segundo informe de defensor al ciudadano se monitoreara el tercer trimestre 2021.
</t>
  </si>
  <si>
    <r>
      <rPr>
        <b/>
        <sz val="11"/>
        <color theme="1"/>
        <rFont val="Arial"/>
        <family val="2"/>
      </rPr>
      <t>Concepto Seguimiento</t>
    </r>
    <r>
      <rPr>
        <sz val="11"/>
        <color theme="1"/>
        <rFont val="Arial"/>
        <family val="2"/>
      </rPr>
      <t xml:space="preserve">:
Con corte al segundo cuatrimestre se cuenta con un solo informe emitido por el Defensor de Ciudadano, dado que el segundo informe será elaborado durante el mes de septiembre de 2021.
</t>
    </r>
    <r>
      <rPr>
        <b/>
        <sz val="11"/>
        <color theme="1"/>
        <rFont val="Arial"/>
        <family val="2"/>
      </rPr>
      <t>Evidencia</t>
    </r>
    <r>
      <rPr>
        <sz val="11"/>
        <color theme="1"/>
        <rFont val="Arial"/>
        <family val="2"/>
      </rPr>
      <t xml:space="preserve">
2021IE93453 Informe Defensor Ciudadano.pdf</t>
    </r>
    <r>
      <rPr>
        <b/>
        <sz val="11"/>
        <color theme="1"/>
        <rFont val="Arial"/>
        <family val="2"/>
      </rPr>
      <t xml:space="preserve">
Ubicación: 
</t>
    </r>
    <r>
      <rPr>
        <sz val="11"/>
        <color theme="1"/>
        <rFont val="Arial"/>
        <family val="2"/>
      </rPr>
      <t xml:space="preserve">https://drive.google.com/drive/u/1/folders/1zdYT0_niP7VJbCdzi6ANuruocM0uNYYj
</t>
    </r>
    <r>
      <rPr>
        <b/>
        <sz val="11"/>
        <color theme="1"/>
        <rFont val="Arial"/>
        <family val="2"/>
      </rPr>
      <t xml:space="preserve">
Recomendaciones:</t>
    </r>
    <r>
      <rPr>
        <sz val="11"/>
        <color theme="1"/>
        <rFont val="Arial"/>
        <family val="2"/>
      </rPr>
      <t xml:space="preserve">
1. Es importante que para el tercer cuatrimestre se cuente con el informe del defensor del ciudadano antes de la emisión del informe final de evaluación del PAAC que deberá ser publicado a mas tardar el 18 de enero de 2022, a fin considerarlo dentro de las actuaciones realizadas y asegurar que se logró el cumplimiento de la meta al 100%. </t>
    </r>
  </si>
  <si>
    <t>Durante abril se publicaron las 39 solicitudes de publicación de información relacionada a la ley 1712 de transparencia y acceso a la información requeridas por las dependencias teniendo en cuanta los ítems de transparencia activa y pasiva, cargadas en el micro sitio de transparencia y acceso de información en http://ambientebogota.gov.co/web/transparencia/inicio. 
Así mismo, durante el mes de mayo se publicaron 54 documentos en el micro sitio de transparencia, conformes a las solicitudes e información reportada por las dependencias productoras. 
Durante el mes de junio se cargaron 42 elementos solicitados  de ser publicados en la página web, durante julio se publicaron 40 documentos en el micro sitio de transparencia, conformes a las solicitudes e información reportada por las dependencias productoras, en concordancia con la ley 1712 de transparencia y acceso a la información,  requeridas por las dependencias teniendo en cuanta los ítems de transparencia activa y pasiva, cargadas en el micro sitio de transparencia y acceso de información en http://ambientebogota.gov.co/web/transparencia/inicio. 
Durante agosto, se respondieron los diferentes requerimientos, a través de la mesa de servicios, en la cual solicitaron retirar documentos, publicaciones para ser remplazados por otros actuales, también solicitudes de publicaciones de banners, licitaciones, y documentos, se publicaron las noticias de los respectivos meses en el nuevo portal web o sede electrónica.</t>
  </si>
  <si>
    <t>No se reporta avance, toda vez que el informe sobre este aspecto se encuentra programado para el mes de Julio, según consta en el Plan Anual de Auditoría.</t>
  </si>
  <si>
    <r>
      <rPr>
        <b/>
        <sz val="11"/>
        <color theme="1"/>
        <rFont val="Arial"/>
        <family val="2"/>
      </rPr>
      <t>Concepto Seguimiento:</t>
    </r>
    <r>
      <rPr>
        <sz val="11"/>
        <color theme="1"/>
        <rFont val="Arial"/>
        <family val="2"/>
      </rPr>
      <t xml:space="preserve">
Se comprobó la existencia de 7 informes de acceso a la información publicados en el sitio web de la Secretaría.
</t>
    </r>
    <r>
      <rPr>
        <b/>
        <sz val="11"/>
        <color theme="1"/>
        <rFont val="Arial"/>
        <family val="2"/>
      </rPr>
      <t xml:space="preserve">Evidencia:
</t>
    </r>
    <r>
      <rPr>
        <sz val="11"/>
        <color theme="1"/>
        <rFont val="Arial"/>
        <family val="2"/>
      </rPr>
      <t>Informe de acceso a la información enero
Informe de acceso a la información febrero
Informe de acceso a la información marzo
Informe de acceso a la información abril
Informe de acceso a la información mayo
Informe de acceso a la información junio
Informe de acceso a la información julio
Radicado 2021IE192102 del 10 de septiembre de 2020</t>
    </r>
    <r>
      <rPr>
        <b/>
        <sz val="11"/>
        <color theme="1"/>
        <rFont val="Arial"/>
        <family val="2"/>
      </rPr>
      <t xml:space="preserve">
</t>
    </r>
    <r>
      <rPr>
        <sz val="11"/>
        <color theme="1"/>
        <rFont val="Arial"/>
        <family val="2"/>
      </rPr>
      <t xml:space="preserve">
</t>
    </r>
    <r>
      <rPr>
        <b/>
        <sz val="11"/>
        <color theme="1"/>
        <rFont val="Arial"/>
        <family val="2"/>
      </rPr>
      <t xml:space="preserve">Ubicación: 
</t>
    </r>
    <r>
      <rPr>
        <sz val="11"/>
        <color theme="1"/>
        <rFont val="Arial"/>
        <family val="2"/>
      </rPr>
      <t xml:space="preserve">http://ambientebogota.gov.co/web/transparencia/2021
https://drive.google.com/drive/u/1/folders/15ZozZSOu-Qi8HaK4_x_pVwnFxmvcLil-
</t>
    </r>
    <r>
      <rPr>
        <b/>
        <sz val="11"/>
        <color theme="1"/>
        <rFont val="Arial"/>
        <family val="2"/>
      </rPr>
      <t xml:space="preserve">Recomendaciones:
</t>
    </r>
    <r>
      <rPr>
        <sz val="11"/>
        <color theme="1"/>
        <rFont val="Arial"/>
        <family val="2"/>
      </rPr>
      <t xml:space="preserve">1. Es importante que para el tercer cuatrimestre se cuente con el informe de acceso a la información del  mes de diciembre de 2021 antes de la emisión del informe final de evaluación del PAAC que deberá ser publicado a mas tardar el 18 de enero de 2022, a fin considerarlo dentro de las actuaciones realizadas y asegurar que se logró el cumplimiento de la meta al 100%. </t>
    </r>
  </si>
  <si>
    <r>
      <t xml:space="preserve">Concepto Seguimiento:
</t>
    </r>
    <r>
      <rPr>
        <sz val="11"/>
        <color theme="1"/>
        <rFont val="Arial"/>
        <family val="2"/>
      </rPr>
      <t>Se evidencian varias gestiones con  diferentes dependencias documentadas en actas y se han realizado procesos de capacitación.</t>
    </r>
    <r>
      <rPr>
        <b/>
        <sz val="11"/>
        <color theme="1"/>
        <rFont val="Arial"/>
        <family val="2"/>
      </rPr>
      <t xml:space="preserve">
Evidencia:
</t>
    </r>
    <r>
      <rPr>
        <sz val="11"/>
        <color theme="1"/>
        <rFont val="Arial"/>
        <family val="2"/>
      </rPr>
      <t xml:space="preserve">Radicado 2021IE137331 del 07 de julio de 2021
Acta reunión AUTOEVALUACION MAYO DGC FIRMADA.pdf
Acta reunión AUTOEVALUACION ABRIL FIRMADA.pdf
Inf_avance_actualización_TRD_corte_junio_2021 PRESENTACIÓN.pptx
Acta de reunion_28062021_DPSIA.pdf
Acta de Reunion_03062021 SRHyS.pdf
ACTA DE REUNION 30062021 DGA.doc
ACTA DE REUNION 24062021 SER.pdf
ACTA DE REUNION 11052021 SEGAE.pdf
ACTA DE REUNION 03052021 TRD.pdf
Radicado 2021IE188107 del 06 de septiembre de 2021
</t>
    </r>
    <r>
      <rPr>
        <b/>
        <sz val="11"/>
        <color theme="1"/>
        <rFont val="Arial"/>
        <family val="2"/>
      </rPr>
      <t xml:space="preserve">Ubicación: 
</t>
    </r>
    <r>
      <rPr>
        <sz val="11"/>
        <color theme="1"/>
        <rFont val="Arial"/>
        <family val="2"/>
      </rPr>
      <t>https://drive.google.com/drive/folders/14_qn-BKq7gOwCQrRPPafy4sPS5xecD2E</t>
    </r>
    <r>
      <rPr>
        <b/>
        <sz val="11"/>
        <color theme="1"/>
        <rFont val="Arial"/>
        <family val="2"/>
      </rPr>
      <t xml:space="preserve">
Alertas:
</t>
    </r>
    <r>
      <rPr>
        <sz val="11"/>
        <color theme="1"/>
        <rFont val="Arial"/>
        <family val="2"/>
      </rPr>
      <t xml:space="preserve">1. Se alerta a la Dirección de Gestión Corporativa para que esclarezca cuales con las actividades de gestión programadas para la aprobación de la Tabla de Retención Documental para contar con datos objetivos que permitan estimar el porcentaje de logro.
2. Se alerta a la Dirección de Gestión Corporativa que la acción podrá ser conceptuada como cumplida hasta tanto se cuente con la comunicación externa al Consejo Distrital de Archivos de solicitud de información y de envío de ajustes atendidos, toda vez no se ha logrado concretar desde vigencias anteriores.
</t>
    </r>
    <r>
      <rPr>
        <b/>
        <sz val="11"/>
        <color theme="1"/>
        <rFont val="Arial"/>
        <family val="2"/>
      </rPr>
      <t xml:space="preserve">
Recomendaciones:
</t>
    </r>
    <r>
      <rPr>
        <sz val="11"/>
        <color theme="1"/>
        <rFont val="Arial"/>
        <family val="2"/>
      </rPr>
      <t xml:space="preserve">
1. Agilizar las gestiones con la totalidad de los procesos con el fin de contar con la formulación de las Tablas de Retención Documental diseñadas, toda vez que en relación con el tiempo restante de la vigencia, se corre el riesgo de no alcanzada a remitirlas al  Consejo Distrital de Archivos.
</t>
    </r>
  </si>
  <si>
    <t>Solicitud 2021IE132658
Respuesta 2021IE136575
Se indica que durante este trimestre fueron incluidas algunas de las herramientas de accesibilidad al nuevo portal web: idioma, contraste, aumentar letra y Centro de relevo.
El proceso aclara que teniendo en cuenta la resolución 1519 de 2020 la cual nos exige unos nuevos lineamientos en accesibilidad, a fecha de cumplimiento 31 de diciembre de 2021, para lo cual se determinará un plan de trabajo con el apoyo de los autodiagnósticos y el apoyo de cada una de las dependencias y adicionalmente la colaboración de otra persona o la asesoría de otra entidad.</t>
  </si>
  <si>
    <r>
      <t xml:space="preserve">Concepto Seguimiento:
</t>
    </r>
    <r>
      <rPr>
        <sz val="11"/>
        <color theme="1"/>
        <rFont val="Arial"/>
        <family val="2"/>
      </rPr>
      <t xml:space="preserve">
Durante el segundo cuatrimestre no fueron evidenciables los soportes que demuestra concretamente los 4 mecanismos de accesibilidad desarrollado en el nuevo portal web de la SDA de que trata la acción.</t>
    </r>
    <r>
      <rPr>
        <b/>
        <sz val="11"/>
        <color theme="1"/>
        <rFont val="Arial"/>
        <family val="2"/>
      </rPr>
      <t xml:space="preserve">
Evidencia:
</t>
    </r>
    <r>
      <rPr>
        <sz val="11"/>
        <color theme="1"/>
        <rFont val="Arial"/>
        <family val="2"/>
      </rPr>
      <t>Por soportar</t>
    </r>
    <r>
      <rPr>
        <b/>
        <sz val="11"/>
        <color theme="1"/>
        <rFont val="Arial"/>
        <family val="2"/>
      </rPr>
      <t xml:space="preserve">
Ubicación: 
</t>
    </r>
    <r>
      <rPr>
        <sz val="11"/>
        <color theme="1"/>
        <rFont val="Arial"/>
        <family val="2"/>
      </rPr>
      <t>Pendiente</t>
    </r>
    <r>
      <rPr>
        <b/>
        <sz val="11"/>
        <color theme="1"/>
        <rFont val="Arial"/>
        <family val="2"/>
      </rPr>
      <t xml:space="preserve">
Alertas:
</t>
    </r>
    <r>
      <rPr>
        <sz val="11"/>
        <color theme="1"/>
        <rFont val="Arial"/>
        <family val="2"/>
      </rPr>
      <t xml:space="preserve">Se alerta a la Dirección de Planeación y Sistemas de Información Ambiental y a la Oficina Asesora de Comunicaciones para que esclarezca y aporte evidencias objetivas que demuestren los mecanismos de accesibilidad de que trata la acción, con el fin de conceptuar sobre el logro alcanzado.
</t>
    </r>
    <r>
      <rPr>
        <b/>
        <sz val="11"/>
        <color theme="1"/>
        <rFont val="Arial"/>
        <family val="2"/>
      </rPr>
      <t xml:space="preserve">
Recomendaciones:
</t>
    </r>
    <r>
      <rPr>
        <sz val="11"/>
        <color theme="1"/>
        <rFont val="Arial"/>
        <family val="2"/>
      </rPr>
      <t>11. Allegar para el tercer cuatrimestre los soportes y evidencias que demuestren objetivamente los mecanismos de accesibilidad desarrollados.</t>
    </r>
    <r>
      <rPr>
        <b/>
        <sz val="11"/>
        <color theme="1"/>
        <rFont val="Arial"/>
        <family val="2"/>
      </rPr>
      <t xml:space="preserve">
</t>
    </r>
  </si>
  <si>
    <r>
      <rPr>
        <b/>
        <sz val="11"/>
        <color theme="1"/>
        <rFont val="Arial"/>
        <family val="2"/>
      </rPr>
      <t xml:space="preserve">Concepto Seguimiento:
</t>
    </r>
    <r>
      <rPr>
        <sz val="11"/>
        <color theme="1"/>
        <rFont val="Arial"/>
        <family val="2"/>
      </rPr>
      <t xml:space="preserve">Se cuenta con soportes de varias actuaciones y comunicaciones en torno al esquema de publicación, pero no se evidenciaron los informes cuatrimestrales ni la matriz de seguimiento actualizada con el esquema de publicación, en tanto los radicados  2021IE35327 y 2021IE22551 no dan cuenta de los entregables de que trata la acción establecida.
</t>
    </r>
    <r>
      <rPr>
        <b/>
        <sz val="11"/>
        <color theme="1"/>
        <rFont val="Arial"/>
        <family val="2"/>
      </rPr>
      <t xml:space="preserve">Evidencia:
</t>
    </r>
    <r>
      <rPr>
        <sz val="11"/>
        <color theme="1"/>
        <rFont val="Arial"/>
        <family val="2"/>
      </rPr>
      <t xml:space="preserve">solicitud mesa de servicios Correo (RF) # 107996.pdf
Reporte de Auditoría ITA para el Periodo 2019 Semestre 2.pdf
Procedimiento Ordinario Preventivo IUS E-2018-312705.pdf
Radicado 2021IE64021
Radicado 2021IE64019
Radicado 2021IE64017
Radicado 2021IE64016
Radicado 2021IE64015
Radicado 2021IE64014
Radicado 2021IE44910
Radicado 2021IE35327
Radicado 2021IE24511
Radicado 2021IE22551
Radicado 2021IE192102 del 10 de septiembre de 2020
</t>
    </r>
    <r>
      <rPr>
        <b/>
        <sz val="11"/>
        <color theme="1"/>
        <rFont val="Arial"/>
        <family val="2"/>
      </rPr>
      <t xml:space="preserve">Ubicación: </t>
    </r>
    <r>
      <rPr>
        <sz val="11"/>
        <color theme="1"/>
        <rFont val="Arial"/>
        <family val="2"/>
      </rPr>
      <t xml:space="preserve">
https://drive.google.com/drive/u/1/folders/1u7nAl_T9YmyuzXP4x4HjbZLbE8_K9ip-
</t>
    </r>
    <r>
      <rPr>
        <b/>
        <sz val="11"/>
        <color theme="1"/>
        <rFont val="Arial"/>
        <family val="2"/>
      </rPr>
      <t xml:space="preserve">
Alerta: 
</t>
    </r>
    <r>
      <rPr>
        <sz val="11"/>
        <color theme="1"/>
        <rFont val="Arial"/>
        <family val="2"/>
      </rPr>
      <t xml:space="preserve">1. Se alerta a la Subsecretaría General y de Control Disciplinario que los radicados  2021IE35327 y 2021IE22551 no dan cuenta de los entregables de que trata la acción establecida como tampoco se encontraron evidencias de los informes de seguimiento ni de la matriz de seguimiento del esquema de publicación para el segundo cuatrimestre de la vigencia.
</t>
    </r>
    <r>
      <rPr>
        <b/>
        <sz val="11"/>
        <color theme="1"/>
        <rFont val="Arial"/>
        <family val="2"/>
      </rPr>
      <t xml:space="preserve">
Recomendaciones:</t>
    </r>
    <r>
      <rPr>
        <sz val="11"/>
        <color theme="1"/>
        <rFont val="Arial"/>
        <family val="2"/>
      </rPr>
      <t xml:space="preserve">
1. Proceder con la elaboración de los informes y la matriz de seguimiento al esquema de publicación para cada cuatrimestre con el fin de nivelar el logro porcentual en rezago.</t>
    </r>
  </si>
  <si>
    <r>
      <t xml:space="preserve">Concepto Seguimiento:
</t>
    </r>
    <r>
      <rPr>
        <sz val="11"/>
        <color theme="1"/>
        <rFont val="Arial"/>
        <family val="2"/>
      </rPr>
      <t xml:space="preserve">Se cuenta con soportes que demuestran las gestiones y avances entorno a la adecuación del sitio web a los criterios de la Resolución MINTIC No. 1519 de 2020 tales como autodiagnósticos, revisiones de contenido, pruebas de carga y rendimiento y operación a partir de un nuevo portal.
</t>
    </r>
    <r>
      <rPr>
        <b/>
        <sz val="11"/>
        <color theme="1"/>
        <rFont val="Arial"/>
        <family val="2"/>
      </rPr>
      <t xml:space="preserve">
Evidencia:
</t>
    </r>
    <r>
      <rPr>
        <sz val="11"/>
        <color theme="1"/>
        <rFont val="Arial"/>
        <family val="2"/>
      </rPr>
      <t>www.ambientebogota.gov.co
https://nuevo.ambientebogota.gov.co/es/web/sda/inicio
ANEXO 1 RESOLUCIÓN AUTODIAGNOSTICO 1519.xlsx
ANEXO 2 RESOLUCIÓN 1519 DE 2020.xlsx</t>
    </r>
    <r>
      <rPr>
        <b/>
        <sz val="11"/>
        <color theme="1"/>
        <rFont val="Arial"/>
        <family val="2"/>
      </rPr>
      <t xml:space="preserve">
Ubicación: 
</t>
    </r>
    <r>
      <rPr>
        <sz val="11"/>
        <color theme="1"/>
        <rFont val="Arial"/>
        <family val="2"/>
      </rPr>
      <t>https://drive.google.com/drive/u/1/folders/1GXKquABU3tvaacA7bvNX-wCStwmHy4vo</t>
    </r>
    <r>
      <rPr>
        <b/>
        <sz val="11"/>
        <color theme="1"/>
        <rFont val="Arial"/>
        <family val="2"/>
      </rPr>
      <t xml:space="preserve">
Alerta:
</t>
    </r>
    <r>
      <rPr>
        <sz val="11"/>
        <color theme="1"/>
        <rFont val="Arial"/>
        <family val="2"/>
      </rPr>
      <t xml:space="preserve">
1. Es importante que en el menor tiempo posible se ponga en operación el nuevo sitio web con el fin de tener suficiente tiempo de reacción ante necesidades de ajustes, adecuación a los requisitos establecidos en la Resolución MINTIC No. 1519 de 2020, posibles migración incompleta de la información de los repositorios de la web anterior, enlaces o links rotos y demás asuntos relacionados con el conocimiento de los usuarios internos sobre su funcionalidad. Adicionalmente, se debe tener presente que el cumplimiento de la acción "Revisar y actualizar el esquema de publicación de la información en la página web de la SDA" es dependiente de la puesta a punto de sitio web.</t>
    </r>
  </si>
  <si>
    <t xml:space="preserve">Solicitud 2021IE132257
Respuesta 2021IE137490 
Se realizaron divulgación de transparencia y acceso a la información publica dirigida a la entidad, mediante 3 actividades de comunicación desarrolladas en el segundo trimestre 2021:  tres (3) flash informativos correspondientes  a la Ley 1712 de 2014, una (1) capacitación dada por la Veeduría Distrital sobre transparencia y acceso a la información publica el 28 de junio de 2021, conflicto de intereses para servidores públicos el 29 de junio e integridad el 30 de junio y una sobre participación de la semana Internacional de Gobierno Abierto Bogotá. Estas suman a las 4 actividades reportadas en el primer trimestre, en total se han realizado 7 actividades de divulgación de transparencia en lo corrido del semestre 2021, por cuanto la meta se superó, dado que era una actividad cuatrimestral.
Se reitera la recomendación para los próximos periodos desarrollar una estrategia para los usuarios externos o para la ciudadanía. </t>
  </si>
  <si>
    <r>
      <rPr>
        <b/>
        <sz val="11"/>
        <color theme="1"/>
        <rFont val="Arial"/>
        <family val="2"/>
      </rPr>
      <t xml:space="preserve">Concepto Seguimiento:
</t>
    </r>
    <r>
      <rPr>
        <sz val="11"/>
        <color theme="1"/>
        <rFont val="Arial"/>
        <family val="2"/>
      </rPr>
      <t xml:space="preserve">Dentro de las evidencias aportadas se encuentran actuaciones relacionadas con el botón de "Transparencia y Acceso a la Información Pública" como por ejemplo flash informativos, invitaciones a capacitación </t>
    </r>
    <r>
      <rPr>
        <b/>
        <sz val="11"/>
        <color theme="1"/>
        <rFont val="Arial"/>
        <family val="2"/>
      </rPr>
      <t xml:space="preserve">
Evidencia:
</t>
    </r>
    <r>
      <rPr>
        <sz val="11"/>
        <color theme="1"/>
        <rFont val="Arial"/>
        <family val="2"/>
      </rPr>
      <t xml:space="preserve">Invitación Semana Gobierno abierto.pdf
Invitación a Capacitaciones de la Veeduría.pdf
Divulgación 3 flash Informativo.pdf
Divulgación 2 flash Informativo.pdf
Divulgación 1 flash Informativo.pdf
Radicado 2021IE192102 del 10 de septiembre de 2020
</t>
    </r>
    <r>
      <rPr>
        <b/>
        <sz val="11"/>
        <color theme="1"/>
        <rFont val="Arial"/>
        <family val="2"/>
      </rPr>
      <t xml:space="preserve">
Ubicación: 
</t>
    </r>
    <r>
      <rPr>
        <sz val="11"/>
        <color theme="1"/>
        <rFont val="Arial"/>
        <family val="2"/>
      </rPr>
      <t>https://drive.google.com/drive/u/1/folders/1zh6jUQQlxT442XLToXxnwIYkvzxPK-S_</t>
    </r>
    <r>
      <rPr>
        <b/>
        <sz val="11"/>
        <color theme="1"/>
        <rFont val="Arial"/>
        <family val="2"/>
      </rPr>
      <t xml:space="preserve">
Recomendaciones:</t>
    </r>
    <r>
      <rPr>
        <sz val="11"/>
        <color theme="1"/>
        <rFont val="Arial"/>
        <family val="2"/>
      </rPr>
      <t xml:space="preserve">
1. Es importante que durante el siguiente período se dé continuidad a las actividades de divulgación no solamente a nivel intramural, sino también asegurar que la estrategia cobije a los usuarios externos a fin de asegurar que la acción se cumpla tal como ha sido diseñada.</t>
    </r>
  </si>
  <si>
    <r>
      <t xml:space="preserve">Concepto Seguimiento:
</t>
    </r>
    <r>
      <rPr>
        <sz val="11"/>
        <color theme="1"/>
        <rFont val="Arial"/>
        <family val="2"/>
      </rPr>
      <t>Se cuenta con soportes de una revisión del esquema de publicación, el cual deberá ser actualizado en razón a nuevo sitio web de la Secretaría.</t>
    </r>
    <r>
      <rPr>
        <b/>
        <sz val="11"/>
        <color theme="1"/>
        <rFont val="Arial"/>
        <family val="2"/>
      </rPr>
      <t xml:space="preserve">
Evidencia:
</t>
    </r>
    <r>
      <rPr>
        <sz val="11"/>
        <color theme="1"/>
        <rFont val="Arial"/>
        <family val="2"/>
      </rPr>
      <t>Esquema de Publicación SDA</t>
    </r>
    <r>
      <rPr>
        <b/>
        <sz val="11"/>
        <color theme="1"/>
        <rFont val="Arial"/>
        <family val="2"/>
      </rPr>
      <t xml:space="preserve">
Ubicación: 
</t>
    </r>
    <r>
      <rPr>
        <sz val="11"/>
        <color theme="1"/>
        <rFont val="Arial"/>
        <family val="2"/>
      </rPr>
      <t>https://docs.google.com/spreadsheets/d/1Yj_TekT5HYojcBbs1AuYCmqP6Jq_SYX9x8FiYrINtCE/edit#gid=0</t>
    </r>
    <r>
      <rPr>
        <b/>
        <sz val="11"/>
        <color theme="1"/>
        <rFont val="Arial"/>
        <family val="2"/>
      </rPr>
      <t xml:space="preserve">
Alerta:
</t>
    </r>
    <r>
      <rPr>
        <sz val="11"/>
        <color theme="1"/>
        <rFont val="Arial"/>
        <family val="2"/>
      </rPr>
      <t>1. Es importante que en el menor tiempo posible se ponga en operación el nuevo sitio web con el fin de tener suficiente tiempo de reacción ante necesidades de ajustes, adecuación a los requisitos establecidos en la Resolución MINTIC No. 1519 de 2020, posibles migración incompleta de la información de los repositorios de la web anterior, enlaces o links rotos y demás asuntos relacionados con el conocimiento de los usuarios internos sobre su funcionalidad. Adicionalmente, se debe tener presente que el cumplimiento de la acción "Revisar y actualizar el esquema de publicación de la información en la página web de la SDA" es dependiente de la puesta a punto de sitio web.</t>
    </r>
  </si>
  <si>
    <t xml:space="preserve">No reporta avance del periodo mayo- junio, dado que el seguimiento del plan de integridad es cuatrimestral.
El reporte realizado para el primer cuatrimestre (enero-abril) por parte de la primera línea fue:
1-Se viene dando continuidad a la campaña distrital VALORES DE LA CASA.
2-Se entregó material divulgativo de los valores institucionales (502 tapabocas y 359 cordones para carnet)  100% para funcionarios y el restante para distribuirlo a los contratistas. Además,  70 agendas institucionales como reconocimiento a la participación destacada de servidores en actividades de la gestión de integridad. Material adquirido con presupuesto 2020.
3- El 25 de febrero  de 2021, se desarrolló una charla al grupo PIRE de la Dirección de Gestión Ambiental sobre valores y convivencia en coordinación Comité de Convivencia Laboral y  grupo de gestores de integridad en donde se hizo hincapié en la necesidad de vivir nuestros valores institucionales en el día a día de nuestras actividades.
4-Realización de charlas, entrega de material divulgativo.
5-El 19 de enero de 2021, fue socializado por el grupo de Gestores de Integridad de la SDA, el Informe de Gestión  y Resultados de Integridad de la vigencia 2020; de igual manera, se presenta la formulación del PAAC y Plan de Acción de la vigencia 2021, ante  Comité Institucional de Gestión y Desempeño. 
 6-En la primera  sesión del Comité, realizada el día 29 enero del 2021,  se discutió y aprobó el Plan de Gestión de Integridad y el PACC en el componente 6- Gestión de Integridad.
7-Se dio continuidad al proceso de Senda de Integridad, iniciativa distrital, reportando información solicitada en el desarrollo del mismo: Información de Grupos de Valor, Lista de voluntarios Ambientales de la Secretaría Distrital de Ambiente (22 y 24 de febrero 2021, respectivamente. Modificado 21 de abril de 2021).
El presupuesto asignado para la gestión de integridad, fue modificado, reduciéndose a $15.000.000 para la presente vigencia. Este presupuesto se ha incluido en la contratación de Operador Logístico de la SDA y está registrado en SIPSE.
1. El 19 de enero de 2021, se presenta la formulación del PAAC y Plan de Acción de la vigencia 2021, ante  Comité Institucional de Gestión y Desempeño.
2. En la primera  sesión del Comité, realizada el día 29 enero del 2021,  se discutió y aprobó el Plan de Gestión de Integridad y el Componente 6 del PAAC
1-Se planificó conjuntamente entre gestores de integridad y  la Oficina de Control Interno la realización de capacitación, definiendo fechas y equipos de trabajo. Mediante radicado 2021IE89764  se realizó la Convocatoria para la capacitación sobre  fomento de la cultura del control, (Roles de la Oficina de Control Interno, Código de Integridad y Modelo Integrado de Planeación y Gestión, versión 4).
2- Se preparó la presentación para las capacitación, promoviendo la implementación del Código de Integridad  con la campaña distrital VALORES DE LA CASA.
3-Las capacitaciones se llevaron a cabo entre el 18 de mayo al 15 de junio de 2021, abarcando todas las dependencias de la entidad, de manera virtual, de una forma reflexiva y con participación activa de los servidores asistentes.
4--De manera conjunta entre Gestores de Integridad y la Oficina de Control Interno, se preparó el cuestionario de evaluación sobre  la capacitación de FOMENTO DE LA CULTURA DEL CONTROL: ROLES DE LA OCI, MIPG, CÓDIGO DE INTEGRIDAD. Se invitó a los servidores a diligenciar el cuestionario de evaluación de la capacitación mediante memorando 2021IE119673 del 17 de junio de 2021, indicando el link para realizarlo de manera virtual, hasta el día 25 de junio de 2021. 
5-Se consolidaron y publicaron los resultados de la evaluación de aprehensión de la capacitación, la cual fue comunicada mediante memorando 2021IE130842 del29 de junio de 2021.
6- Durante los meses de julio y agosto de 2021, el grupo de gestores de integridad ha impulsado, ajustado y presentado el Proyecto de Política anti soborno ante el Comité de Desempeño y gestión Institucional para su consideración, encontrándose pendiente de aprobación.
7- De igual manera, en el mes de agosto de 2021, se han  adelantado  tres reuniones de trabajo con los gestores de integridad y otros delegados de las dependencias DLA, DGC, SPPA, SGCD, OCI, para lo relacionado con la implementación de los lineamientos de Conflictos de Interés, revisión del autodiagnóstico, actividades de PAyS.
8-Se llevó a cabo la gestión contractual para la inversión de los recursos asignados para la política de integridad, suscribiéndose el Contrato SDA-20211419 con la empresa ASESORES &amp; CONSULTORES G&amp;S S.A.S., que está bajo la supervisión de la Oficina de Comunicaciones de la SDA.
</t>
  </si>
  <si>
    <t xml:space="preserve">Solicitud: 2021IE132645
Respuesta: No reporta avance del periodo mayo- junio, dado que el seguimiento del plan de integridad es cuatrimestral. Este monitoreo por la segunda línea de defensa se hará en el próximo trimestre (sept2021)
Respecto al monitoreo del primer trimestre (enero-marzo) el cual había quedado pendiente en el monitoreo de la segunda línea de defensa, se observó: 
Se inició ejecución del plan de gestión de integridad de la SDA para la vigencia 2021, en cuanto al eje/componente de COMUNICACIÓN se realizó socialización e interiorización de los valores de la casa mediante charlas y la entrega de material divulgativo de los valores institucionales (502 tapabocas, 359 cordones para carnet) los cuales vienen siendo entregados por la Oficina Asesora de comunicaciones a los funcionarios y contratistas de la SDA.
En cuanto al eje/componente AFIANZAMIENTO DE VALORES Y PRINCIPIOS DE INTEGRIDAD se realizó una charla de valores y convivencia realizada al grupo de atención de emergencias (antes PIRE) de la Dirección de Gestión Ambiental en coordinación Comité de Convivencia Laboral y  grupo de gestores de integridad en donde se hizo hincapié en la necesidad de vivir nuestros valores institucionales en el día a día de nuestras actividades, se adjuntó programación y presentación.
En cuanto al eje/componente ARTICULACIÓN INSTITUCIONAL E INTERINSTITUCIONAL se remitió información requerida frente Grupos de valor y lista de voluntarios ambientales de la SDA en la iniciativa distrital de Senda de Integridad. Respecto a la articulación con el  MIPG – FURAG, se presentó el reporte del FURAG de la vigencia 2020 en lo concerniente a la política de Integridad, así como el reporte para secretaria general del cierre de brechas de la Política de Integridad FURAG. </t>
  </si>
  <si>
    <t>Solicitud: 2021IE132645
Respuesta: No reporta avance del periodo mayo- junio, dado que el seguimiento del plan de integridad es cuatrimestral. Este monitoreo por la segunda línea de defensa se hará en el próximo trimestre (sept2021)
Respecto al monitoreo del primer trimestre (enero-marzo) el cual había quedado pendiente en el monitoreo de la segunda línea de defensa, se observó: 
El equipo de gestores elaboró el informe de resultados de la gestión de Integridad de la vigencia 2020, el cual fue socializado a los integrantes del Comité Institucional de Gestión y Desempeño mediante correo electrónico del  18 de enero de 2021.
No obstante, la actividad de elaborar el informe de resultados de la vigencia 2021 esta programado realizarse en el ultimo cuatrimestre, una vez se haya ejecutado el plan de integridad de la vigencia 2021.
Programado para el  tercer cuatrimestre</t>
  </si>
  <si>
    <r>
      <t xml:space="preserve">Programada para el tercer cuatrimestre de la vigencia.
</t>
    </r>
    <r>
      <rPr>
        <b/>
        <sz val="11"/>
        <color theme="1"/>
        <rFont val="Arial"/>
        <family val="2"/>
      </rPr>
      <t xml:space="preserve">Recomendaciones:
</t>
    </r>
    <r>
      <rPr>
        <sz val="11"/>
        <color theme="1"/>
        <rFont val="Arial"/>
        <family val="2"/>
      </rPr>
      <t>1. Es importante que para el tercer cuatrimestre se cuente con el informe de resultados de la gestión de integridad del 2021  antes de la emisión del informe final de evaluación del PAAC que deberá ser publicado a mas tardar el 18 de enero de 2022, a fin considerarlo dentro de las actuaciones realizadas y asegurar que se logre el cumplimiento de la meta al 100%</t>
    </r>
    <r>
      <rPr>
        <b/>
        <sz val="11"/>
        <color theme="1"/>
        <rFont val="Arial"/>
        <family val="2"/>
      </rPr>
      <t xml:space="preserve">. </t>
    </r>
    <r>
      <rPr>
        <sz val="11"/>
        <color theme="1"/>
        <rFont val="Arial"/>
        <family val="2"/>
      </rPr>
      <t xml:space="preserve">
</t>
    </r>
  </si>
  <si>
    <t>Oficio de envío a DPSIA y a la Oficina de Control Interno.</t>
  </si>
  <si>
    <t>Solicitud: 2021IE132645
Respuesta: No reporta avance del periodo mayo- junio, dado que el seguimiento del plan de integridad es cuatrimestral. Este monitoreo por la segunda línea de defensa se hará en el próximo trimestre (sept2021)
Respecto al monitoreo del primer trimestre (enero-marzo) el cual había quedado pendiente en el monitoreo de la segunda línea de defensa, se observó:
Se realizó primer seguimiento cuatrimestral del plan de gestión de integridad de la SDA para la vigencia 2021.</t>
  </si>
  <si>
    <t>Respuesta 2021IE137427
Solicitud 2021IE132651 
La OCI realizó 5 sesiones de capacitación (18 y 25 de mayo; 1, 8 y 15 de junio) conjuntas con los Gestores de Integridad, para fomentar la cultura del control, el Código de Integridad y el MIPG, entre otros temas, convocadas mediante memorando No. 2021IE89764 del 10 de mayo de 2021. 
Posteriormente se aplicó una evaluación virtual sobre la aprehensión del código de integridad en la SDA, entre otros temas de MIPG, cultura del control, solicitada con radicado 2021IE119673 del 17 de junio, invitación masiva realizada por correo electrónico y en el boletín semanal "Para estar en Ambiente" sesión #25 
La OCI elaboró un informe de resultado de la evaluación de la aprehensión a la capacitación en fomento de la cultura del control, Código de integridad, socializado con radicado 2021IE130842 del 29  de junio de 2021.
Esta pendiente la socialización del informe de resultados de la encuesta en el CICCI. Así mismo, se recomienda fortalecer la socialización del informe a través del boletín semanal "Para estar en Ambiente" como mecanismo de comunicación y divulgación interna de la entidad.
Se verificaron las siguientes evidencias:
* Convocatoria a las capacitaciones para fomentar la cultura del control, el Código de Integridad y el MIPG _2021IE89764 
* Informe de evaluación de aprehensión de código de integridad:2021IE130842
* Invitación a diligenciar evaluación_2021IE119673 
* Correo de invitación a diligenciar evaluación
* Boletín semanal "Para estar en Ambiente" #25</t>
  </si>
  <si>
    <r>
      <rPr>
        <b/>
        <sz val="11"/>
        <color theme="1"/>
        <rFont val="Arial"/>
        <family val="2"/>
      </rPr>
      <t xml:space="preserve">Concepto Seguimiento:
</t>
    </r>
    <r>
      <rPr>
        <sz val="11"/>
        <color theme="1"/>
        <rFont val="Arial"/>
        <family val="2"/>
      </rPr>
      <t xml:space="preserve">La Secretaría ha realizado 7 actividades de inducción y re inducción  en varias temáticas de interés institucional.
</t>
    </r>
    <r>
      <rPr>
        <b/>
        <sz val="11"/>
        <color theme="1"/>
        <rFont val="Arial"/>
        <family val="2"/>
      </rPr>
      <t xml:space="preserve">Evidencia:
</t>
    </r>
    <r>
      <rPr>
        <sz val="11"/>
        <color theme="1"/>
        <rFont val="Arial"/>
        <family val="2"/>
      </rPr>
      <t xml:space="preserve">Soporte  Inducción y Re inducción SST jun.jpg
soporte  PRESENTACION SG-SST 2021.pdf
Soporte Evaluación y Asistencia Inducción y Re Inducción SST Abr.pdf
Soporte Evaluación y Asistencia Inducción y Re Inducción SST May.pdf
Soporte Evaluación y Asistencia Inducción y Re Inducción SST  Jun.pdf
Soporte Inducción y Reinducción SST abr.jpg
Lista de asistencia - jornada inducción y re inducción AGOSTO.xlsx
Presentación para inducción y re inducción AGOSTO.ppt
Radicado 2021IE188107 del 06 de septiembre de 2021
</t>
    </r>
    <r>
      <rPr>
        <b/>
        <sz val="11"/>
        <color theme="1"/>
        <rFont val="Arial"/>
        <family val="2"/>
      </rPr>
      <t xml:space="preserve">Ubicación: 
</t>
    </r>
    <r>
      <rPr>
        <sz val="11"/>
        <color theme="1"/>
        <rFont val="Arial"/>
        <family val="2"/>
      </rPr>
      <t xml:space="preserve">Sistema de Información Ambiental Forest
</t>
    </r>
    <r>
      <rPr>
        <b/>
        <sz val="11"/>
        <color theme="1"/>
        <rFont val="Arial"/>
        <family val="2"/>
      </rPr>
      <t xml:space="preserve">Alerta:
</t>
    </r>
    <r>
      <rPr>
        <sz val="11"/>
        <color theme="1"/>
        <rFont val="Arial"/>
        <family val="2"/>
      </rPr>
      <t>1. Se alerta a la Dirección de Gestión Corporativa para que aporte evidencia que  permita comprobar la evaluación de la Cartilla de inducción y re inducción de la SDA.</t>
    </r>
  </si>
  <si>
    <t>Durante el segundo trimestre de 2021, el grupo de Servicio a la Ciudadanía asistió a las ferias de servicio convocadas por la Secretaria General, atendiendo 185 ciudadanos,  así:
- Feria 18 y 19 de junio en la localidad Rafael Uribe (barrio Molinos), se atendieron 44 ciudadanos
- Feria  22 y 25 de junio en localidad Rafel Uribe (Parque Yomasa), se atendieron 43 ciudadanos
- Feria 22 y 25 de junio en la localidad Rafael Uribe (Parque Marruecos), se atendieron 63 ciudadanos
- Feria 21 de junio en la localidad de Kennedy (Portal Américas), se atendieron 35 ciudadanos
Durante lo corrido de tercer trimestre de 2021 con corte 31 agosto, el grupo de Servicio a la Ciudadanía asistió a las ferias de servicio convocadas por la Secretaria General, atendiendo 116 ciudadanos,  así:
- Feria 3 de julio Panque Olaya, se atendieron 26 ciudadanos
- Feria 24-26  de agosto en portal Américas, se atendieron 60 ciudadanos
- Feria  22  de agosto en Teusaquillo (Parkway), se atendieron 13 ciudadanos
- Feria 14 de agosto en Verbenal, se atendieron 13 ciudadanos
- Feria Engativá , se atendieron 4 ciudadanos</t>
  </si>
  <si>
    <t>Se entregó material divulgativo de los valores institucionales (502 tapabocas y 359 cordones para carnet)  100% para funcionarios y el restante para distribuirlo a los contratistas. Además 70 agendas institucionales como reconocimiento a la participación destacada de servidores en actividades de la gestión de integridad.</t>
  </si>
  <si>
    <t>Capacitaciones  virtuales del Fomento a la cultura del Control, aprehensión del Código de Integridad, realizadas conjuntamente entre Gestores de Integridad y la Oficina de Control Interno a los equipos de trabajo de toda las dependencia de la entidad. Se realizaron del 18 de mayo al 15 de junio de 2021.</t>
  </si>
  <si>
    <t xml:space="preserve">Se dio continuidad al proceso de Senda de Integridad, incitativa distrital, reportando información solicitada en el desarrollo del mismo: Información de Grupos de Valor, Lista de voluntarios Ambientales de la Secretaría Distrital de Ambiente (22 y 24 de febrero 2021, respectivamente. Modificado 21 de abril de 2021).
</t>
  </si>
  <si>
    <t>Se comunicaron por la Subdirección Técnica de la Dirección de desarrollo institucional, la continuidad de los retos para la vigencia 2021.
Se ha venido trabajando en la propuesta de Política Anti soborno, presentando el documento a consideración del Comité de desempeño y gestión Institucional, desde  el mes de julio de 2021, se realizaron ajustes de acuerdo a las recomendaciones de los integrantes del Comité y se encuentra pendiente de aprobación por dicha instancia.
En cuanto a conflicto de interés, se ha asistido a 3 reuniones para la implementación de los lineamientos en esta materia.
Se adelantaron las gestiones  para la inversión de los recursos asignados para la política de integridad, suscribiéndose el Contrato SDA-20211419 con la empresa ASESORES &amp; CONSULTORES G&amp;S S.A.S., que está bajo la supervisión de la Oficina de Comunicaciones de la SDA.</t>
  </si>
  <si>
    <t>Correos electrónicos dirigidos a los senderistas.
Correos electrónicos, Actas de reunión del Comité de desempeño y gestión institucional. Documentos de Política Anti soborno.
Correos electrónicos, actas de reunión, avances.
Documento contractual Contrato SDA-20211419, Proyecto de Inversión 7699.</t>
  </si>
  <si>
    <t>Control y Mejora: la Oficina de Control Interno realizó 6 reuniones de autocontrol
Planeación Ambiental: La DPSIA realizó sus jornadas de autoevaluación
Gestión tecnológica: La DPSIA realizó sus tres reuniones de autoevaluación mensual
Gestión Jurídica: La DLA realizó dos reuniones de autoevaluación, remitido con 2021IE136402 
Comunicaciones: La OAC realizó sus tres reuniones de autoevaluación mensual, se encuentran en la unidad compartida OAC.
Talento humano, gestión administrativa y gestión documental: La DGC ha realizado dos reuniones de autoevaluación mensual.
Servicio a la ciudadanía: La SGCD ha realizado 3 reuniones de autoevaluación
Proceso SIG realizó ejercicios de  autocontrol y autoevaluación de la gestión realizada de los meses de enero, febrero y marzo abril, mayo, junio julio y la gestión de riesgos del mes de enero, abril y se hará en el mes de septiembre como corresponde.
Proceso Atención al Ciudadano Durante lo corrido de tercer trimestre de 2021 con corte 31 agosto, el grupo de servicio a la ciudadanía realizó sus autoevaluaciones con la primera línea de defensa en las cuales se expuso la gestión y los resultados obtenidos durante los meses junio, julio, teniendo en cuenta que estas se realizan mes vencido. En estas autoevaluaciones, además de exponer los resultados de la gestión de cada mes, se realizan incentivos con los servidores que sobresalieron por su gestión durante cada mes, se revisan los puntos por mejorar y se proponen  estrategias y compromisos entre los cuales esta realizar el 70% de encuestas del total de ciudadanos atendidos, a lo cual se le ha venido dando cumplimiento,  se continuó con la estrategia de atender el 100% de las llamadas entrantes evolviendo las llamas a las perdidas, con el fin de aumentar el nivel de atención del 100%  y adicional a esto se continua con la divulgación de los puntos presenciales y los servicios ofrecidos por la entidad en todos los puntos habilitados, por medio de los puntos de atención y la asistencia a las ferias de servicio convocadas por la Secretaria General.  lo anterior debido a que se realiza el monitoreo de cada una de las actividades y la meta de Servicio a la Ciudadanía de lograr 600.000 atenciones en el cuatrienio por medio de los canales de atención habilitados. 
Control y Mejora: Entre Mayo y  Junio de 2021, la Oficina de Control Interno realizó las reuniones de autocontrol de acuerdo con la siguiente relación:
1.  Acta de autocontrol No. 09 de fecha 6 de mayo de 2021
2. Acta de autocontrol No. 10 de fecha 14 de mayo de 2021
3. Acta de autocontrol No. 011 de fecha 31 de Mayo de 2021
4. Acta de autocontrol No. 012 de fecha 4 de Junio de 2021
5. Acta de autocontrol No. 013 de fecha 11 de Junio de 2021
6. Acta de autocontrol No. 014 de fecha 17 de junio de 2021 
7. Acta de autocontrol No. 15 de fecha 29 de junio de 2021
8. Acta de autocontrol No. 16  de fecha 30 de julio de 2021
El indicador del proceso para esta actividad arroja como avance el 58,3% en razón a que mensualmente se cuenta con evidencia electrónica de las actas que dan cuenta de la ejecución de las reuniones de autocontrol.
La DGC reporta que se vienen realizando las jornadas de autocontrol y autoevaluación en las cuales se verifican o hacen seguimiento a los controles definidos en el mapa de riesgos, y otros temas tales como indicadores, planes de mejoramiento, revisión y actualización de procedimientos de los procesos de Gestión de Talento Humano, Gestión Administrativa y Gestión Documental. en la carpeta de Unidades compartidas se encuentran cargadas las actas de junio y julio. 
* Proceso de Gestión Financiera: Realiza reuniones  mensuales de autocontrol y autoevaluación, en donde se hace la verificación de los controles previstos para evitar la materialización de los riesgos: “Que los Estados Financieros, no reflejen la situación económica de la SDA” evitando posibles errores de digitación de la información y el contenido de los documentos fuente y cambios en la normatividad contable. “Posibilidad de ordenar y efectuar pagos sin el lleno de los requisitos legales”, y  el riesgo de corrupción "omitir y retardar el pago de las obligaciones legalmente contraídas”.
En la Oficina Asesora de Comunicaciones se realizan mensualmente reuniones de autocontrol y autoevaluación de la gestión realizada en el proceso de comunicaciones, en donde se hace la verificación de los controles previstos para evitar la materialización del riesgo "Divulgación de información errada e inoportuna o no autorizada sobre la gestión de la SDA a los públicos de interés internos y/o externos". y el riesgo de corrupción "“Producción, ocultamiento y emisión de información que no corresponda a la realidad institucional”.</t>
  </si>
  <si>
    <t>La Oficina Asesora de Comunicaciones ejecuta el Plan de Comunicaciones 2020 a partir de dos líneas estratégicas: organizacional e interna y externa e informativa y hace seguimiento de manera mensual. A continuación se relacionan las actividades realizadas durante abril, mayo y junio correspondiente a cada línea. 
1. Línea de comunicación organizacional e interna.
Carteleras digitales: Durante este periodo se realizó la publicación de 242 contenidos en las carteleras digitales de la entidad.
Correo institucional: Se enviaron 184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7 fondos de pantalla en los computadores de la Secretaría de Ambiente. 
1. Línea de comunicación externa e informativa
Comunicados de prensa: Se elaboraron 126 comunicados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592 registros (total de noticias logradas) en medios masivos de comunicación en todas sus plataformas (radio, prensa, televisión e internet), como resultado de la gestión free press de la OAC.
Ruedas de prensa y acompañamientos: Se realizaron 12 acompañamientos 
Redes Sociales: En las redes sociales de la entidad, durante este periodo los resultados fueron: 1891 nuevos seguidores en Twitter; en Facebook 1023 nuevos seguidores; en Instagram 1518 y 38586 visualizaciones de los videos institucionales en el canal de YouTube.
Página Web: Durante este tiempo en la página web de la Secretaría Distrital de Ambiente www.ambientebogota.gov.co se realizaron 250 publicaciones nuevas y 36 actualizaciones de información.
Piezas divulgativas y virtuales: En este periodo se diseñaron y publicaron 473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150 contenidos audiovisuales distribuidos así: 116 videos y 34 animaciones sobre los diferentes temas de interés de la Secretaría Distrital de Ambiente. Estos contenidos fueron notas periodísticas, cápsulas informativas sobre temas institucionales divulgados en los canales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(22): Libres y en Casa (externa), Distrito Silvestre (externa), Mujeres de Ambiente (externa), Unidos por un Nuvo Aire (externa), Contra el Cambio Climático Yo (externa), Protege el Laurel de Cera (externa), Bogotá Reverdece (externa), Entre Todos nos Cuidamos (interna), #ProtegeElLaurelDeCera (externa), #MujeresDeAmbiente (externa), #DistritoSilvestre (externa), #BogotáReverdece (externa), ¡Entre todos nos cuidamos!: Medidas de autocuidado en la SDA (interna), Semana Ambiental (interna y externa), #MujeresDeAmbiente (externa), #DistritoSilvestre (externa), “Relatos urbanos de los ecosistemas bogotanos” (externa), Servicio al Ciudadano (externa), #BogotáReverdece (externa), Temporada de lluvias (externa), Libres y en Casa (externa), y Reactivación Con Respeto (externa) .
Celebraciones (23): Día de la Tierra (externa e interna), Apagón Ambiental (interna y externa), Día Nacional del Árbol (interna y externa), Día Internacional de Concienciación Sobre el Ruido (interna y externa), Día de la secretaria y el secretario (interna), Día de los Niños (interna), Día Internacional de las Trabajadoras y los Trabajadores (interna), Apagón Ambiental (interna y externa), Día Mundial de las Aves Migratorias (interna y externa), Día del Río Bogotá (interna y externa), Día de la Familia (interna y externa), Día contra la Homofobia, Bifobia (interna y externa), Día Mundial de las Abejas (interna y externa), Día Nacional de la Afrocolombianidad (interna y externa), Día de la Diversidad Biológica (interna y externa), Día Internacional de Acción por la Salud de la Mujer (interna), Día de la Madre (interna), Día Mundial del Reciclaje (externa)
Eventos (29): Entrega de Sello de Calidad Oro a biciparqueaderos de la SDA, Presentación Plan y Pacto Aire, Presentación Plan Acción Climática 2020 – 2050, Charla Johana Cifuentes PAC, charla Camilo Prieto PAC, charla Isabel Cavalier PAC, charla Diego Rubio PAC, Pantación Mochuelo Bajo – día del Árbol, Lanzamiento marca Ríos de Bogotá, Seminario web: Política pública para la implementación de flotas de camiones eléctricos, Encuentro Internacional de Ciudades Circulares, Presentación del nuevo modelo de aprovechamiento de Bogotá, Recorrido Vivero Ceresa (lanzamiento), Plantación – San Cristóbal, Reciclatón 2021.
La Oficina Asesora de Comunicaciones ejecuta el Plan de Comunicaciones 2021 a partir de dos líneas estratégicas: organizacional e interna y externa e informativa y hace seguimiento de manera mensual. A continuación se relacionan las actividades realizadas durante julio y agosto correspondiente a cada línea.
1. Línea de comunicación organizacional e interna 
Carteleras digitales: Durante este periodo se realizó la publicación de 137 contenidos en las carteleras digitales de la entidad.
Correo institucional: Se enviaron 110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5 fondos de pantalla en los computadores de la Secretaría de Ambiente.
1. Línea de comunicación externa e informativa
Comunicados de prensa: Se elaboraron 95 comunicados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714 registros total de noticias logradas) en medios masivos de comunicación en todas sus plataformas (radio, prensa, televisión e internet), como resultado de la gestión free press de la OAC.
Ruedas de prensa y acompañamientos: Se realizaron 17 acompañamientos sobre estos temas: reactivación económica y ruido, incendios forestales, disminución de contaminantes en buses de Transmilenio, liberación en Puerto López, beneficios de las terrazas verdes y jardines verticales e intervenciones realizadas al venado encontrado en Bogotá, manejo de fauna silvestre en el Centro de Atención y Valoración de la Secretaría de Ambiente, estado del venado encontrado en el norte de la ciudad, declaraciones de Greenpeace sobre la calidad del aire de Bogotá, acuerdos de conservación en la reserva Thomas van der Hammen entre otros. Además, se realizó 1 convocatoria a medios para la plantación de 150 árboles en Altos de la Estancia, y se realizó 1 convocatoria a medios para la rueda de prensa sobre la reducción de contaminantes en buses de Transmilenio
Redes Sociales: En las redes sociales de la entidad, durante este periodo los resultados fueron: 937 nuevos seguidores en Twitter; en Facebook 1199 nuevos seguidores; en Instagram 614 y 24.704 visualizaciones de los videos institucionales en el canal de YouTube.
Página Web: Durante julio en la página web de la Secretaría Distrital de Ambiente www.ambientebogota.gov.co se realizaron 189 publicaciones y 33 actualizaciones de información, para alcanzar un consolidado de 222 registros.
Piezas divulgativas y virtuales: En este periodo se diseñaron y publicaron 296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107 contenidos audiovisuales distribuidos así: 88 videos y 19 animaciones sobre los diferentes temas de interés de la Secretaría Distrital de Ambiente. Estos contenidos fueron notas periodísticas, cápsulas informativas sobre temas institucionales divulgados en los canales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(16): Mujeres De Ambiente (externa), Libres y en Casa (externa), Reactívate y Bájale el Volummen (externa), Distrito Silvestre (externa), POT el Renacer de Bogotá (externa), Declaración de la Naturaleza Urbana (externa), Ruta de la Libertad (externa). Mujeres De Ambiente (externa), Libres y en Casa (externa), POTelRenacerDeBogotá (externa), Distrito Silvestre (externa), Acuerdos de Conservación (externa), Ambiente Raizal (externa), Proyecto Av 68. – Transmilenio (externa), Bogotá Menos Plástico (externa), Ruta de la Esperanza (externa)
Celebraciones (11): Apagón Ambiental (interna y externa), Día del Conductor (interna), Día Nacional de la Vida Silvestre (interna y externa) y Día Mundial del Perro (externa). Día de la Movilidad Sostenible (interna), Cumpleaños Jardín Botánico (interna y externa), Cumpleaños Bogotá (externa), Apagón Ambiental (interna y externa), Día Internacional de la Calidad del Aire (externa), Día Nacional de las Organizaciones Ecologistas y Ambientales (externa) y Día Internacional contra el Ruido (interna y externa)
Eventos (11): Webinar: Herramientas e instrumentos para mitigar el cambio climático en el sector empresarial, Presentación de las nuevas instalaciones del grupo de Búsqueda y Rescate de Animales en Emergencias,  y lanzamiento campaña “Un trato contra el maltrato animal” Socialización Protocolo Huertas Urbanas y Periurbanos en Espacio Público, Plantación en Altos de la Estación – Cumpleaños Bogotá, Jornada de recuperación y retiro de residuos - Cumpleaños Bogotá, Recorrido interpretativo humedal Techo – Cumpleaños Bogotá, Plantación Tingua Azul, Feria de negocios verdes, Jornadas de monitoreo  – Cumpleaños Bogotá, Ferias de servicios y Reubicación puma – Boyacá.</t>
  </si>
  <si>
    <r>
      <t xml:space="preserve">Concepto Seguimiento:
</t>
    </r>
    <r>
      <rPr>
        <sz val="11"/>
        <color theme="1"/>
        <rFont val="Arial"/>
        <family val="2"/>
      </rPr>
      <t xml:space="preserve">Se cuenta con el plan de comunicaciones sobre el cual se evidencia su ejecución la cual se reporta mensualmente en el Sistema de Informacion ISOLUCION.
</t>
    </r>
    <r>
      <rPr>
        <b/>
        <sz val="11"/>
        <color theme="1"/>
        <rFont val="Arial"/>
        <family val="2"/>
      </rPr>
      <t xml:space="preserve">
Evidencia:
</t>
    </r>
    <r>
      <rPr>
        <sz val="11"/>
        <color theme="1"/>
        <rFont val="Arial"/>
        <family val="2"/>
      </rPr>
      <t xml:space="preserve">Informes mensuales del estado de avance entre enero y agosto de 2021
</t>
    </r>
    <r>
      <rPr>
        <b/>
        <sz val="11"/>
        <color theme="1"/>
        <rFont val="Arial"/>
        <family val="2"/>
      </rPr>
      <t xml:space="preserve">
Ubicación: 
</t>
    </r>
    <r>
      <rPr>
        <sz val="11"/>
        <color theme="1"/>
        <rFont val="Arial"/>
        <family val="2"/>
      </rPr>
      <t>https://drive.google.com/drive/folders/1wIGBBRC0Rb82Gywni-SllxHoee35cIk5
Sistema de Informacion ISOLUCION</t>
    </r>
  </si>
  <si>
    <r>
      <rPr>
        <b/>
        <sz val="11"/>
        <color theme="1"/>
        <rFont val="Arial"/>
        <family val="2"/>
      </rPr>
      <t>Concepto Seguimiento:</t>
    </r>
    <r>
      <rPr>
        <sz val="11"/>
        <color theme="1"/>
        <rFont val="Arial"/>
        <family val="2"/>
      </rPr>
      <t xml:space="preserve">
Se comprobó la existencia de un proyecto de política anti soborno documentada en el Acta No. 5 del 28 de Julio de 2021 del Comité Institucional de Gestión y Desempeño.</t>
    </r>
    <r>
      <rPr>
        <b/>
        <sz val="11"/>
        <color theme="1"/>
        <rFont val="Arial"/>
        <family val="2"/>
      </rPr>
      <t xml:space="preserve">
</t>
    </r>
    <r>
      <rPr>
        <sz val="11"/>
        <color theme="1"/>
        <rFont val="Arial"/>
        <family val="2"/>
      </rPr>
      <t xml:space="preserve">
Acta No. 5 del 28 de Julio de 2021 del Comité Institucional de Gestión y Desempeño
Correos electrónicos.
Proyecto de Política 
</t>
    </r>
    <r>
      <rPr>
        <b/>
        <sz val="11"/>
        <color theme="1"/>
        <rFont val="Arial"/>
        <family val="2"/>
      </rPr>
      <t xml:space="preserve">Ubicación: 
</t>
    </r>
    <r>
      <rPr>
        <sz val="11"/>
        <color theme="1"/>
        <rFont val="Arial"/>
        <family val="2"/>
      </rPr>
      <t xml:space="preserve">Sistema de Información Ambiental Forest
Repositorio Oficina de Control Interno
</t>
    </r>
    <r>
      <rPr>
        <b/>
        <sz val="11"/>
        <color theme="1"/>
        <rFont val="Arial"/>
        <family val="2"/>
      </rPr>
      <t>Recomendaciones:</t>
    </r>
    <r>
      <rPr>
        <sz val="11"/>
        <color theme="1"/>
        <rFont val="Arial"/>
        <family val="2"/>
      </rPr>
      <t xml:space="preserve">
1. Programar la sesión del Comité Institucional de Gestión y Desempeño para aprobar la propuesta de la política anti soborno.
2. Dar inicio al desarrollo e implementación de la política anti soborno dentro de la actual vigencia para establecer su adecuación a las operaciones institucionales y detectar posibles ajustes.</t>
    </r>
  </si>
  <si>
    <r>
      <t xml:space="preserve">Concepto Seguimiento:
</t>
    </r>
    <r>
      <rPr>
        <sz val="11"/>
        <rFont val="Arial"/>
        <family val="2"/>
      </rPr>
      <t>Según el reporte con corte al 31 de agosto de 2021 y la bitácora del observatorio ambiental, al corte se ha logrado el 95,81% de actualización de los indicadores, con lo cual ya se encuentra cumplida la acción.</t>
    </r>
    <r>
      <rPr>
        <b/>
        <sz val="11"/>
        <rFont val="Arial"/>
        <family val="2"/>
      </rPr>
      <t xml:space="preserve">
</t>
    </r>
    <r>
      <rPr>
        <sz val="11"/>
        <rFont val="Arial"/>
        <family val="2"/>
      </rPr>
      <t>Por su parte, de acuerdo con la bitácora ORARBO  y el reporte de avance porcentual de actualización para los 63 indicadores del Distrito Capital es del 82,54% con lo cual ya se encuentra cumplida la acción.</t>
    </r>
    <r>
      <rPr>
        <b/>
        <sz val="11"/>
        <rFont val="Arial"/>
        <family val="2"/>
      </rPr>
      <t xml:space="preserve">
Evidencia:
</t>
    </r>
    <r>
      <rPr>
        <sz val="11"/>
        <rFont val="Arial"/>
        <family val="2"/>
      </rPr>
      <t xml:space="preserve">Copia de BitácoraOAB 31-07-2021Final
Copia de BitácoraORARBO 31-07-2021Final
</t>
    </r>
    <r>
      <rPr>
        <b/>
        <sz val="11"/>
        <rFont val="Arial"/>
        <family val="2"/>
      </rPr>
      <t xml:space="preserve">
Ubicación: 
</t>
    </r>
    <r>
      <rPr>
        <sz val="11"/>
        <rFont val="Arial"/>
        <family val="2"/>
      </rPr>
      <t>https://drive.google.com/drive/folders/1690BBL1xUXvWfKh99jWx6cg5jm2oxoRk</t>
    </r>
    <r>
      <rPr>
        <b/>
        <sz val="11"/>
        <rFont val="Arial"/>
        <family val="2"/>
      </rPr>
      <t xml:space="preserve">
Recomendaciones:
</t>
    </r>
    <r>
      <rPr>
        <sz val="11"/>
        <rFont val="Arial"/>
        <family val="2"/>
      </rPr>
      <t>1. Mantener actualizados los indicadores del observatorio ambiental y del Distrito Capital durante el resto de la vigencia, mantener los registros en las bitácoras correspondientes y reportar lo actuado para el siguiente periodo objeto de evaluación.</t>
    </r>
  </si>
  <si>
    <r>
      <t xml:space="preserve">Concepto Seguimiento:
</t>
    </r>
    <r>
      <rPr>
        <sz val="11"/>
        <rFont val="Arial"/>
        <family val="2"/>
      </rPr>
      <t xml:space="preserve">De acuerdo con los reportes de los dos primeros cuatrimestres, se han ejecutado 427 acciones de educación ambiental. En la cuenta  @AMBcorresponsal de Twitter se registran 6553 seguidores, en la cuenta  de Facebook #CorresponsalAmbiental se registran 8.139 y en iinstagram se registran  591 seguidores con corte al 31 de agosto de 2021.
</t>
    </r>
    <r>
      <rPr>
        <b/>
        <sz val="11"/>
        <rFont val="Arial"/>
        <family val="2"/>
      </rPr>
      <t xml:space="preserve">
Evidencia:
</t>
    </r>
    <r>
      <rPr>
        <sz val="11"/>
        <rFont val="Arial"/>
        <family val="2"/>
      </rPr>
      <t>Anexo 1. Informe de comportamiento de redes.pdf
Producción y Consumo Sostenible 5157285 - 12.07.2021.pdf
Código de Policía 5165724 - 21.07.2021.pdf
Radicado  2021IE136061 del 06 de julio de 2021</t>
    </r>
    <r>
      <rPr>
        <b/>
        <sz val="11"/>
        <rFont val="Arial"/>
        <family val="2"/>
      </rPr>
      <t xml:space="preserve">
Ubicación: 
</t>
    </r>
    <r>
      <rPr>
        <sz val="11"/>
        <rFont val="Arial"/>
        <family val="2"/>
      </rPr>
      <t>https://drive.google.com/drive/u/1/shared-drives
Radicado 2021IE187309 del 03 de septiembre de 2021</t>
    </r>
    <r>
      <rPr>
        <b/>
        <sz val="11"/>
        <rFont val="Arial"/>
        <family val="2"/>
      </rPr>
      <t xml:space="preserve">
Alerta:
</t>
    </r>
    <r>
      <rPr>
        <sz val="11"/>
        <rFont val="Arial"/>
        <family val="2"/>
      </rPr>
      <t xml:space="preserve">
1. Se alerta a la Oficina de Participación, Educación y Localidades que el radicado  2021ER141391 asociado al proceso forest 5157285 que se describe en el documento "Producción y Consumo Sostenible 5157285 - 12.07.2021.pdf2" aportado como evidencia mediante radicado No. 2021IE187309 del 03 de septiembre de 2021, no es visualizable en el Sistema de Información Ambiental Forest.</t>
    </r>
    <r>
      <rPr>
        <b/>
        <sz val="11"/>
        <rFont val="Arial"/>
        <family val="2"/>
      </rPr>
      <t xml:space="preserve">
</t>
    </r>
    <r>
      <rPr>
        <sz val="11"/>
        <color theme="1"/>
        <rFont val="Arial"/>
        <family val="2"/>
      </rPr>
      <t>2. Se alerta a la Oficina de Participación, Educación y Localidades que el radicado 2021ER148997 asociado al proceso forest 5165724 que se describe en el documento "Código de Policía 5165724 - 21.07.2021.pdf" aportado como evidencia mediante radicado No. 2021IE187309 del 03 de septiembre de 2021, no es visualizable n el Sistema de Información Ambiental Forest.
R</t>
    </r>
    <r>
      <rPr>
        <b/>
        <sz val="11"/>
        <rFont val="Arial"/>
        <family val="2"/>
      </rPr>
      <t xml:space="preserve">ecomendaciones:
</t>
    </r>
    <r>
      <rPr>
        <sz val="11"/>
        <rFont val="Arial"/>
        <family val="2"/>
      </rPr>
      <t xml:space="preserve">
1. Revisar los procesos  5157285 y  5165724 en el Sistema de Información Ambiental Forest para asegurar que los radicados asociados sean accesibles y visualizables.</t>
    </r>
  </si>
  <si>
    <r>
      <rPr>
        <b/>
        <sz val="11"/>
        <color theme="1"/>
        <rFont val="Arial"/>
        <family val="2"/>
      </rPr>
      <t>Concepto Seguimiento:</t>
    </r>
    <r>
      <rPr>
        <sz val="11"/>
        <color theme="1"/>
        <rFont val="Arial"/>
        <family val="2"/>
      </rPr>
      <t xml:space="preserve">
A través de los soportes examinados se comprobó que la Secretaría hizo presencia en 4 ferias que se soportan en listas de asistencia y actas.
</t>
    </r>
    <r>
      <rPr>
        <b/>
        <sz val="11"/>
        <color theme="1"/>
        <rFont val="Arial"/>
        <family val="2"/>
      </rPr>
      <t>Evidencia</t>
    </r>
    <r>
      <rPr>
        <sz val="11"/>
        <color theme="1"/>
        <rFont val="Arial"/>
        <family val="2"/>
      </rPr>
      <t xml:space="preserve">
ACTA  feria 22 25 cade yomasa.pdf
ACTA 18-19-JUN Feria localidad Rafael uribe.pdf
Acta De Asistencia Feria parque marruecos.pdf
ACTA FERIA  parque marruecos Rafael Uribe 22 y 25 junio.pdf
Acta Feria móvil de trámites y servicios Portal América, Localidad Kennedy.pdf
asistencia feria americas.pdf
lista asistencia feria yomasa.pdf
Radicado 2021IE192102 del 10 de septiembre de 2020
</t>
    </r>
    <r>
      <rPr>
        <b/>
        <sz val="11"/>
        <color theme="1"/>
        <rFont val="Arial"/>
        <family val="2"/>
      </rPr>
      <t xml:space="preserve">Ubicación: </t>
    </r>
    <r>
      <rPr>
        <sz val="11"/>
        <color theme="1"/>
        <rFont val="Arial"/>
        <family val="2"/>
      </rPr>
      <t xml:space="preserve">
https://drive.google.com/drive/folders/1FPLQML5zni8_XpfYixK7vOGoh_bMBhcl?usp=sharing
</t>
    </r>
    <r>
      <rPr>
        <b/>
        <sz val="11"/>
        <color theme="1"/>
        <rFont val="Arial"/>
        <family val="2"/>
      </rPr>
      <t>Recomendaciones:</t>
    </r>
    <r>
      <rPr>
        <sz val="11"/>
        <color theme="1"/>
        <rFont val="Arial"/>
        <family val="2"/>
      </rPr>
      <t xml:space="preserve">
1. Informar a cuantas ferias de servicio al ciudadano fue convocada la Secretaría y aportar las evidencias de las invitaciones y de su asistencia, para conceptuar sobre el estado de cumplimiento de la acción, toda vez que estos soportes son necesarios para determinar el nivel de logro.
2. Mejorar la documentación de la información sobre cantidad de usuarios, tipos de servicios o trámites de interés de los ciudadanos, solicitudes ciudadanas y demás información que refleje las actuaciones de la Secretaria en las ferias en las que se hizo presencia.
3. Aportar las evidencias que respaldan la presencia de la Secretaría en las ferias de servicios  del Parque Olaya, Teusaquillo, Verbenal y Engativá.</t>
    </r>
  </si>
  <si>
    <r>
      <rPr>
        <b/>
        <sz val="11"/>
        <color theme="1"/>
        <rFont val="Arial"/>
        <family val="2"/>
      </rPr>
      <t xml:space="preserve">Concepto Seguimiento:
</t>
    </r>
    <r>
      <rPr>
        <sz val="11"/>
        <color theme="1"/>
        <rFont val="Arial"/>
        <family val="2"/>
      </rPr>
      <t xml:space="preserve">Se examinaron soportes de la emisión de 8 piezas comunicacionales a través de correo electrónico con las cuales se difunden los requisitos legales en materia de asuntos disciplinarios. No fue posible determinar la programación de los flash informativos establecidos para la vigencia 2021.
</t>
    </r>
    <r>
      <rPr>
        <b/>
        <sz val="11"/>
        <color theme="1"/>
        <rFont val="Arial"/>
        <family val="2"/>
      </rPr>
      <t xml:space="preserve">
Evidencia
</t>
    </r>
    <r>
      <rPr>
        <sz val="11"/>
        <color theme="1"/>
        <rFont val="Arial"/>
        <family val="2"/>
      </rPr>
      <t xml:space="preserve">
Correos electrónicos emitidos desde el email control.disciplinario@ambientebogota.gov.co
Radicado 2021IE192102 del 10 de septiembre de 2020
</t>
    </r>
    <r>
      <rPr>
        <b/>
        <sz val="11"/>
        <color theme="1"/>
        <rFont val="Arial"/>
        <family val="2"/>
      </rPr>
      <t xml:space="preserve">Ubicación: 
</t>
    </r>
    <r>
      <rPr>
        <sz val="11"/>
        <color theme="1"/>
        <rFont val="Arial"/>
        <family val="2"/>
      </rPr>
      <t xml:space="preserve">https://drive.google.com/drive/u/1/folders/1--Y9jRvWuZI5j-IT7IxO7ggxNPryJqJZ
https://drive.google.com/drive/folders/1l-kk35ZdmHi4jdXu7W-MZFTJ7hJdkrpD
Correo electrónico institucional
</t>
    </r>
    <r>
      <rPr>
        <b/>
        <sz val="11"/>
        <color theme="1"/>
        <rFont val="Arial"/>
        <family val="2"/>
      </rPr>
      <t>Recomendaciones:</t>
    </r>
    <r>
      <rPr>
        <sz val="11"/>
        <color theme="1"/>
        <rFont val="Arial"/>
        <family val="2"/>
      </rPr>
      <t xml:space="preserve">
1. Para la construcción del Plan Anticorrupción y de Atención al Ciudadano de la siguiente vigencia, es importante incorporar dentro de la definición del denominador del indicador de cada actividad, o en algún otro campo del instrumento, la meta que se espera, con el fin de facilitar la estimación del logro.</t>
    </r>
  </si>
  <si>
    <r>
      <t xml:space="preserve">Concepto Seguimiento:
</t>
    </r>
    <r>
      <rPr>
        <sz val="11"/>
        <color theme="1"/>
        <rFont val="Arial"/>
        <family val="2"/>
      </rPr>
      <t>Durante los dos primeros cuatrimestres se identificaron 11  nuevos dataset publicados, superando la meta establecida para la acción diseñada.</t>
    </r>
    <r>
      <rPr>
        <b/>
        <sz val="11"/>
        <color theme="1"/>
        <rFont val="Arial"/>
        <family val="2"/>
      </rPr>
      <t xml:space="preserve">
Evidencia:
</t>
    </r>
    <r>
      <rPr>
        <sz val="11"/>
        <color theme="1"/>
        <rFont val="Arial"/>
        <family val="2"/>
      </rPr>
      <t xml:space="preserve">Acta portal web - capacitación Res 1519  junio 29 (1).pdf
Acta portal web - capacitación Res 1519 junio 9.pdf
Adaptación al Cambio Climático_Datos Abiertos Bogotá.pdf
Bogotá Capacidad Adaptativa_Datos Abiertos Bogotá.pdf
Datos Abiertos Bogotá.pdf
Negocios Verdes _ Datos Abiertos Colombia.pdf
Programa excelencia ambiental_Datos Abiertos Bogotá.pdf
segundo nuevo dataset Mobiliario Urbano.pdf
techos-verdesjardines-verticales_Datos Abiertos Bogotá.pdf
Vulnerabilidad Integral. Bogotá D.C _ Datos Abiertos Colombia.pdf
</t>
    </r>
    <r>
      <rPr>
        <b/>
        <sz val="11"/>
        <color theme="1"/>
        <rFont val="Arial"/>
        <family val="2"/>
      </rPr>
      <t xml:space="preserve">Ubicación: 
</t>
    </r>
    <r>
      <rPr>
        <sz val="11"/>
        <color theme="1"/>
        <rFont val="Arial"/>
        <family val="2"/>
      </rPr>
      <t xml:space="preserve">https://datosabiertos.bogota.gov.co/
https://datosabiertos.bogota.gov.co/organization/sda
https://drive.google.com/drive/folders/1lLEpAgFl3v6fMekoEaeID64x6WbQWn6C
</t>
    </r>
    <r>
      <rPr>
        <b/>
        <sz val="11"/>
        <color theme="1"/>
        <rFont val="Arial"/>
        <family val="2"/>
      </rPr>
      <t xml:space="preserve">Recomendaciones:
</t>
    </r>
    <r>
      <rPr>
        <sz val="11"/>
        <color theme="1"/>
        <rFont val="Arial"/>
        <family val="2"/>
      </rPr>
      <t>1. No obstante que la meta que compone la acción se encuentra cumplida, se sugiere mantener el monitoreo de nuevos  dataset que surjan de la dinámica ambiental e institucional y asegurar su publicación, reportándolos en el próximo período objeto de evaluación.</t>
    </r>
  </si>
  <si>
    <r>
      <rPr>
        <b/>
        <sz val="11"/>
        <color theme="1"/>
        <rFont val="Arial"/>
        <family val="2"/>
      </rPr>
      <t>Concepto Seguimiento:</t>
    </r>
    <r>
      <rPr>
        <sz val="11"/>
        <color theme="1"/>
        <rFont val="Arial"/>
        <family val="2"/>
      </rPr>
      <t xml:space="preserve">
Se evidenciaron soportes que demuestran la ejecución de las acciones del plan de integridad según se describe en el apartado "Evidencias".
</t>
    </r>
    <r>
      <rPr>
        <b/>
        <sz val="11"/>
        <color theme="1"/>
        <rFont val="Arial"/>
        <family val="2"/>
      </rPr>
      <t>Evidencia:</t>
    </r>
    <r>
      <rPr>
        <sz val="11"/>
        <color theme="1"/>
        <rFont val="Arial"/>
        <family val="2"/>
      </rPr>
      <t xml:space="preserve">
Radicado 2021IE119673 del 17 de junio de 2021
Radicado 2021IE130842 del 29 de junio de 2021
Radicado 2021IE173412 del 19 de agosto de 2021
Radicado 2021IE89764 del 10 de mayo de 2021
Acta No. 5 del 28 de julio de 2021 del Comité Institucional de Gestión y Desempeño
PRESENTACION CAPACITACIÓN FOMENTO DE LA CULTURA DE CONTROL.pptx
Resultados evaluación capacitación CONSOLIDADO (1).xlsx 
Memorando 2021IE89764 del 10 de mayo de 2021.
Plantilla de presentación de la Capacitación.
Correos electrónicos.
Listado de asistencia a las capacitaciones virtuales (OCI)
Memorando 2021IE119673 del 17 de junio de 2021.
Memorando 2021IE130842 del29 de junio de 2021.
Actas de reunión de las diferentes instancias.
Proyecto de inversión 7699, Contrato SDA-20211419
</t>
    </r>
    <r>
      <rPr>
        <b/>
        <sz val="11"/>
        <color theme="1"/>
        <rFont val="Arial"/>
        <family val="2"/>
      </rPr>
      <t xml:space="preserve">Ubicación: </t>
    </r>
    <r>
      <rPr>
        <sz val="11"/>
        <color theme="1"/>
        <rFont val="Arial"/>
        <family val="2"/>
      </rPr>
      <t xml:space="preserve">
Sistema de Información Ambiental Forest
https://drive.google.com/drive/folders/1fDxOB-zj6HaagUdrd-R9W1N-Ppd7a3n7?usp=sharing</t>
    </r>
  </si>
  <si>
    <r>
      <rPr>
        <b/>
        <sz val="11"/>
        <color theme="1"/>
        <rFont val="Arial"/>
        <family val="2"/>
      </rPr>
      <t xml:space="preserve">Concepto Seguimiento:
</t>
    </r>
    <r>
      <rPr>
        <sz val="11"/>
        <color theme="1"/>
        <rFont val="Arial"/>
        <family val="2"/>
      </rPr>
      <t xml:space="preserve">Como preparación para la evaluación de la aprehensión del código de integridad, mediante radicado No. 2021IE89764 del 10 de mayo de 2021 se convoca}o conjuntamente entre la Subsecretaría General y la Oficina de Control Interno a jornadas de capacitación que incluyen, entre otros aspectos,  el Código de Integridad , cuya  programación fue ejecutada.
Por su parte, mediante radicado No. 2021IE119673 del 17 de junio de 2021 se cursó invitación para el diligenciamiento de la evaluación de la aprehensión a la capacitación en fomento de la cultura del control en la que se incluye los valores y principios del Código de Integridad.
</t>
    </r>
    <r>
      <rPr>
        <b/>
        <sz val="11"/>
        <color theme="1"/>
        <rFont val="Arial"/>
        <family val="2"/>
      </rPr>
      <t>Evidencia:</t>
    </r>
    <r>
      <rPr>
        <sz val="11"/>
        <color theme="1"/>
        <rFont val="Arial"/>
        <family val="2"/>
      </rPr>
      <t xml:space="preserve">
Radicado No. 2021IE89764 del 10 de mayo de 2021 
Radicado No. 2021IE119673 del 17 de junio de 2021
Radicado No. 2021IE130842 del 29  de junio de 2021
</t>
    </r>
    <r>
      <rPr>
        <b/>
        <sz val="11"/>
        <color theme="1"/>
        <rFont val="Arial"/>
        <family val="2"/>
      </rPr>
      <t>Ubicación: 
Sist</t>
    </r>
    <r>
      <rPr>
        <sz val="11"/>
        <color theme="1"/>
        <rFont val="Arial"/>
        <family val="2"/>
      </rPr>
      <t>ema de Información Ambiental Forest</t>
    </r>
  </si>
  <si>
    <t>REPORTE PRIMERA LÍNEA DE DEFENSA
III TRIMESTRE (julio, agosto y septiembre de 2021)
(Responsable de la actividad - Líder de proceso)</t>
  </si>
  <si>
    <r>
      <rPr>
        <b/>
        <sz val="11"/>
        <color theme="1"/>
        <rFont val="Arial"/>
        <family val="2"/>
      </rPr>
      <t>Concepto Seguimiento:</t>
    </r>
    <r>
      <rPr>
        <sz val="11"/>
        <color theme="1"/>
        <rFont val="Arial"/>
        <family val="2"/>
      </rPr>
      <t xml:space="preserve">
De acuerdo con los reportes realizados, se encuentra una sobre ejecución de visitas con un nivel de logro del 145%, en razón a que se reportaron 16 visitas documentadas Sin embargo, en el reporte de la segunda línea de defensa se refieren 22 visitas de las cuales 6 no cuentan con evidencias.
Evidencia
1. CADE   Fontibón-Acta de Reunión.doc
2. CADE   Toberin -Acta de Reunión.doc
3. Super CADE  Américas-Acta de Reunión.doc
4. Super CADE  Bosa-Acta de Reunión.doc
5. Super CADE  Manitas-Acta de Reunión.doc
6. Super Cade CAD-Acta de Reunión.docx
7. Super CADE Engativá -Acta de Reunión.doc
8. Super CADE Suba -Acta de Reunión.doc
9. CADE   Fontibón-Acta de Reunión.doc
10. CADE   Toberin -Acta de Reunión.doc
11. Super CADE  Bosa-Acta de Reunión.doc
12. Super CADE  Manitas-Acta de Reunión.doc
13. Super Cade CAD-Acta de Reunión (1).docx
14. Super Cade CAD-Acta de Reunión.docx
15. Super CADE Engativá -Acta de Reunión.doc
16. Super CADE Suba -Acta de Reunión.doc
17. Radicado 2021IE192102 del 10 de septiembre de 2020
Ubicación: 
https://drive.google.com/drive/u/1/folders/1qFGzEObCPGXNtPNjEjQ5n_DDLwVyRAw4
https://drive.google.com/drive/folders/1M5PwvM8vLGPU7-JFU9hLId6IjnuVst-5
Recomendaciones:
1. Conciliar entre la primera y segunda línea de defensa la cantidad de visitas de seguimiento realizadas a los puntos de atención de la Secretaría y, de ser necesario, allegar los soportes faltantes para el siguiente período de evaluación.</t>
    </r>
  </si>
  <si>
    <r>
      <rPr>
        <b/>
        <sz val="11"/>
        <color theme="1"/>
        <rFont val="Arial"/>
        <family val="2"/>
      </rPr>
      <t>Concepto Seguimiento:</t>
    </r>
    <r>
      <rPr>
        <sz val="11"/>
        <color theme="1"/>
        <rFont val="Arial"/>
        <family val="2"/>
      </rPr>
      <t xml:space="preserve">
Durante el segundo cuatrimestre objeto de evaluación, todos los procesos realizaron el reporte del estado de la gestión de los riesgos y de la aplicación de los controles en el módulo “Riesgos DAFP” botón “Administración” menú “Riesgos” “Seguimiento Controles” campo “Seguimiento” del Sistema de Información ISOLUCION.
</t>
    </r>
    <r>
      <rPr>
        <b/>
        <sz val="11"/>
        <color theme="1"/>
        <rFont val="Arial"/>
        <family val="2"/>
      </rPr>
      <t xml:space="preserve">
Evidencia</t>
    </r>
    <r>
      <rPr>
        <sz val="11"/>
        <color theme="1"/>
        <rFont val="Arial"/>
        <family val="2"/>
      </rPr>
      <t xml:space="preserve">
Reportes cuatrimestrales
Acta de reunión Autoevaluación PLD Mayo 2021.pdf
Acta de reunión Autoevaluación PLD Marzo 2021.pdf
Acta de reunión Autoevaluación PLD Abril 2021.pdf
https://drive.google.com/drive/folders/14_qn-BKq7gOwCQrRPPafy4sPS5xecD2E
2-07-2021 ACTA DE REUNION primera línea de defensa Firmada.pdf
4-08-2021 ACTA DE REUNION primera línea de defensa (1).pdf
Acta 5- 1ra. línea de defensa, MAYO.pdf
</t>
    </r>
    <r>
      <rPr>
        <b/>
        <sz val="11"/>
        <color theme="1"/>
        <rFont val="Arial"/>
        <family val="2"/>
      </rPr>
      <t xml:space="preserve">Ubicación: </t>
    </r>
    <r>
      <rPr>
        <sz val="11"/>
        <color theme="1"/>
        <rFont val="Arial"/>
        <family val="2"/>
      </rPr>
      <t xml:space="preserve">
https://drive.google.com/drive/folders/1x1ueTmbfKe3AGWLqxJsx21vNr-aMnbzT
http://190.27.245.106:8080/Isolucionsda/frmHome.aspx
https://drive.google.com/drive/u/1/folders/1iv62qquDBLt0rbn1nKBGW9ltrgpbmcrJ
https://drive.google.com/drive/folders/1LIVD9frxn8SNIsWhTzRoseI9j1H5dXtn
https://drive.google.com/drive/u/2/folders/1Fk1jtNTR5SKy_eZSMgUaKBrMn87atKaz
</t>
    </r>
    <r>
      <rPr>
        <b/>
        <sz val="11"/>
        <color theme="1"/>
        <rFont val="Arial"/>
        <family val="2"/>
      </rPr>
      <t xml:space="preserve">Recomendaciones:
</t>
    </r>
    <r>
      <rPr>
        <sz val="11"/>
        <color theme="1"/>
        <rFont val="Arial"/>
        <family val="2"/>
      </rPr>
      <t>1. Asegurar que todos los 18 procesos cuenten por lo menos con 12 actas de las sesiones de autoevaluación y autocontrol celebradas durante la vigencia, en las que se incluya la revisión de los riesgos del proceso y allegarlas para el siguiente cuatrimestre.</t>
    </r>
  </si>
  <si>
    <r>
      <rPr>
        <b/>
        <sz val="11"/>
        <color theme="1"/>
        <rFont val="Arial"/>
        <family val="2"/>
      </rPr>
      <t>Concepto Seguimiento:</t>
    </r>
    <r>
      <rPr>
        <sz val="11"/>
        <color theme="1"/>
        <rFont val="Arial"/>
        <family val="2"/>
      </rPr>
      <t xml:space="preserve">
La Secretaría cuenta con la estrategia de racionalización de los  trámites y/o servicios priorizados durante la vigencia 2021 inscrita y publicada en el SUIT.
</t>
    </r>
    <r>
      <rPr>
        <b/>
        <sz val="11"/>
        <color theme="1"/>
        <rFont val="Arial"/>
        <family val="2"/>
      </rPr>
      <t>Evidencia</t>
    </r>
    <r>
      <rPr>
        <sz val="11"/>
        <color theme="1"/>
        <rFont val="Arial"/>
        <family val="2"/>
      </rPr>
      <t xml:space="preserve">
Anexo 3. Estrategia_racionalizacion_consolidado (1).pdf
Anexo 1. Acta de Acompañamiento Racionalización-DCA 16-06-2021.pdf
Anexo 2. Acta de Acompañamiento Racionalización-SCAPS.pdf
Anexo 4. Plan de Trabajo Racionalización de Trámites.xlsx
Radicado 2021IE192102 del 10 de septiembre de 2020
</t>
    </r>
    <r>
      <rPr>
        <b/>
        <sz val="11"/>
        <color theme="1"/>
        <rFont val="Arial"/>
        <family val="2"/>
      </rPr>
      <t xml:space="preserve">Ubicación: </t>
    </r>
    <r>
      <rPr>
        <sz val="11"/>
        <color theme="1"/>
        <rFont val="Arial"/>
        <family val="2"/>
      </rPr>
      <t xml:space="preserve">
https://drive.google.com/drive/folders/1NcLEh5evLn-wZ6RjZCtLe4sPGEmnxfqo?usp=sharing
Sistema Único de Información de Trámites
</t>
    </r>
    <r>
      <rPr>
        <b/>
        <sz val="11"/>
        <color theme="1"/>
        <rFont val="Arial"/>
        <family val="2"/>
      </rPr>
      <t xml:space="preserve">Recomendaciones:
</t>
    </r>
    <r>
      <rPr>
        <sz val="11"/>
        <color theme="1"/>
        <rFont val="Arial"/>
        <family val="2"/>
      </rPr>
      <t>1. Culminar la estrategia de racionalización para el trámite inscrito en la plataforma que se encuentra pendiente y asegurar su publicación.
2. Informar para el siguiente período de evaluación el estado de habilitación del usuario y contraseña para el acceso al RUES.
3. Generar y allegar para el siguiente periodo de evaluación, el informe del estado de desarrollo de la estrategia de racionalización y del plan de trabajo diseñado y su cobertura sobre la totalidad de los trámites inscritos en el SUIT.</t>
    </r>
  </si>
  <si>
    <r>
      <rPr>
        <b/>
        <sz val="11"/>
        <color theme="1"/>
        <rFont val="Arial"/>
        <family val="2"/>
      </rPr>
      <t>Concepto Seguimiento:</t>
    </r>
    <r>
      <rPr>
        <sz val="11"/>
        <color theme="1"/>
        <rFont val="Arial"/>
        <family val="2"/>
      </rPr>
      <t xml:space="preserve">
De acuerdo con el plan de trabajo, se tiene contemplada la actividad de "Socialización de la implementación con la Ciudadanía, funcionarios y servidores" programada entre agosto y noviembre de 2021.
</t>
    </r>
    <r>
      <rPr>
        <b/>
        <sz val="11"/>
        <color theme="1"/>
        <rFont val="Arial"/>
        <family val="2"/>
      </rPr>
      <t xml:space="preserve">
Evidencia</t>
    </r>
    <r>
      <rPr>
        <sz val="11"/>
        <color theme="1"/>
        <rFont val="Arial"/>
        <family val="2"/>
      </rPr>
      <t xml:space="preserve">
Anexo 4. Plan de Trabajo Racionalización de Trámites.xlsx
</t>
    </r>
    <r>
      <rPr>
        <b/>
        <sz val="11"/>
        <color theme="1"/>
        <rFont val="Arial"/>
        <family val="2"/>
      </rPr>
      <t xml:space="preserve">
Ubicación: </t>
    </r>
    <r>
      <rPr>
        <sz val="11"/>
        <color theme="1"/>
        <rFont val="Arial"/>
        <family val="2"/>
      </rPr>
      <t xml:space="preserve">
https://drive.google.com/drive/u/1/folders/1Lf4CyaMsHkWVHA7dhV52-ObFoIXJm-iV
</t>
    </r>
    <r>
      <rPr>
        <b/>
        <sz val="11"/>
        <color theme="1"/>
        <rFont val="Arial"/>
        <family val="2"/>
      </rPr>
      <t xml:space="preserve">
Recomendaciones:
</t>
    </r>
    <r>
      <rPr>
        <sz val="11"/>
        <color theme="1"/>
        <rFont val="Arial"/>
        <family val="2"/>
      </rPr>
      <t>1. Concretar la acción pendiente y aportar las evidencias que demuestren el cumplimiento de la acción "Socializar a la ciudadanía  la mejora del  trámite y servicio de acuerdo con el  plan de trabajo generado y la estrategia de racionalización diseñada por los diferentes procesos" para conceptuar sobre su cumplimiento.</t>
    </r>
  </si>
  <si>
    <t>Realizar evaluación a la aprehensión del código de integridad en la SDA.</t>
  </si>
  <si>
    <t>Aprehensión del codigo de integridad</t>
  </si>
  <si>
    <t>No. de evaluaciones a la aprehensión del código de integridad realizadas / 2</t>
  </si>
  <si>
    <t>Dos (2) evaluaciones a la aprehensión del codigo de integridad</t>
  </si>
  <si>
    <t>Actualización de la meta F48 presentado en el Comité Institucional de Gestión y Desempeño de la SDA Sesión No. 7 del 01 de octubre de 2021 e inclusión de la estrategia de Racionalización inscrita en el SUIT</t>
  </si>
  <si>
    <t>01 de octubre de 2021</t>
  </si>
  <si>
    <t/>
  </si>
  <si>
    <t>Nombre de la entidad:</t>
  </si>
  <si>
    <t>SECRETARÍA DISTRITAL DE AMBIENTE</t>
  </si>
  <si>
    <t>Orden:</t>
  </si>
  <si>
    <t>Territorial</t>
  </si>
  <si>
    <t>Sector administrativo:</t>
  </si>
  <si>
    <t>No Aplica</t>
  </si>
  <si>
    <t>Año vigencia:</t>
  </si>
  <si>
    <t>2021</t>
  </si>
  <si>
    <t>Departamento:</t>
  </si>
  <si>
    <t>Bogotá D.C</t>
  </si>
  <si>
    <t>Municipio:</t>
  </si>
  <si>
    <t>BOGOTÁ</t>
  </si>
  <si>
    <t>DATOS TRÁMITES A RACIONALIZAR</t>
  </si>
  <si>
    <t>ACCIONES DE RACIONALIZACIÓN A DESARROLLAR</t>
  </si>
  <si>
    <t>PLAN DE EJECUCIÓN</t>
  </si>
  <si>
    <t>MONITOREO</t>
  </si>
  <si>
    <t>SEGUIMIENTO Y EVALUACIÓN</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</si>
  <si>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</si>
  <si>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</si>
  <si>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</si>
  <si>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</si>
  <si>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</si>
  <si>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</si>
  <si>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</si>
  <si>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</si>
  <si>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</si>
  <si>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</si>
  <si>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</si>
  <si>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Fecha final implementación</t>
  </si>
  <si>
    <t>Responsable</t>
  </si>
  <si>
    <t>Justificación</t>
  </si>
  <si>
    <t>Monitoreo jefe planeación</t>
  </si>
  <si>
    <t xml:space="preserve"> Valor ejecutado (%)</t>
  </si>
  <si>
    <t>Observaciones/Recomendaciones</t>
  </si>
  <si>
    <t>Seguimiento jefe control interno</t>
  </si>
  <si>
    <t>Modelo Único – Hijo</t>
  </si>
  <si>
    <t>19232</t>
  </si>
  <si>
    <t>Registro del libro de operaciones forestales</t>
  </si>
  <si>
    <t>Inscrito</t>
  </si>
  <si>
    <t>Se cuenta con 8 puntos de atención presencial para los ciudadanos, ubicados en CAD, Américas, SUBA, Fontibón, Toberin, Bosa, Engativá y Sede Principal de la Secretaría Distrital de Ambiente.</t>
  </si>
  <si>
    <t>Aumento de un punto adicional para la atención presencial de los ciudadanos.</t>
  </si>
  <si>
    <t>Ampliación de la cobertura de atención presencial a los ciudadanos, para garantizar puntos cercanos a las diferentes zonas del Distrito Capital.</t>
  </si>
  <si>
    <t>Administrativa</t>
  </si>
  <si>
    <t>Aumento de canales y/o puntos de atención</t>
  </si>
  <si>
    <t>29/06/2021</t>
  </si>
  <si>
    <t>31/10/2021</t>
  </si>
  <si>
    <t>16/09/2021</t>
  </si>
  <si>
    <t>Subsecretaria General y de Control Disciplinario-Atención al Ciudadano</t>
  </si>
  <si>
    <t>Sí</t>
  </si>
  <si>
    <t>Cuenta con encuesta de percepción y satisfacción ciudadana para evaluación del servicio.</t>
  </si>
  <si>
    <t>No</t>
  </si>
  <si>
    <t>Respondió</t>
  </si>
  <si>
    <t>Pregunta</t>
  </si>
  <si>
    <t>Observación</t>
  </si>
  <si>
    <t>1. ¿Cuenta con el plan de trabajo para implementar la propuesta de mejora del trámite?</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</si>
  <si>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</si>
  <si>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</si>
  <si>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</si>
  <si>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</si>
  <si>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</si>
  <si>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No existe canal virtual para la radicación y respuesta al ciudadano.</t>
  </si>
  <si>
    <t>Apertura de correo electrónico oficial para la radicación y respuesta a trámites del ciudadano.</t>
  </si>
  <si>
    <t>Ampliación de canales de atención virtual al ciudadano.</t>
  </si>
  <si>
    <t>Tecnologica</t>
  </si>
  <si>
    <t>Radicación, descarga y/o envío de documentos electrónicos</t>
  </si>
  <si>
    <t>30/11/2021</t>
  </si>
  <si>
    <t>20/09/2021</t>
  </si>
  <si>
    <t>Cuenta con encuesta de percepción y satisfacción ciudadana para evaluación del servicio electrónico.</t>
  </si>
  <si>
    <t>19282</t>
  </si>
  <si>
    <t>Concesión de aguas superficiales - Corporaciones</t>
  </si>
  <si>
    <t>10/06/2021</t>
  </si>
  <si>
    <t>Cuenta con encuesta de percepción y satisfacción para evaluar el servicio en canal presencial-CADE Manitas.</t>
  </si>
  <si>
    <t>Cuenta con encuesta de percepción y satisfacción ciudadana del nuevo canal virtual (Correo electrónico).</t>
  </si>
  <si>
    <t>Plantilla Único - Hijo</t>
  </si>
  <si>
    <t>19362</t>
  </si>
  <si>
    <t>Plan de manejo de restauración y recuperación ambiental</t>
  </si>
  <si>
    <t>19367</t>
  </si>
  <si>
    <t>Permiso de emisión atmosférica para fuentes fijas</t>
  </si>
  <si>
    <t xml:space="preserve">Se cuenta con 8 puntos de atención presencial para los ciudadanos, ubicados en CAD, Américas, SUBA, Fontibón, Toberin, Bosa, Engativá y Sede Principal de la Secretaría Distrital de Ambiente.
</t>
  </si>
  <si>
    <t>19368</t>
  </si>
  <si>
    <t>Inscripción en el registro de generadores de residuos o desechos peligrosos</t>
  </si>
  <si>
    <t xml:space="preserve">
No existe canal virtual para la radicación y respuesta al ciudadano.
</t>
  </si>
  <si>
    <t>19369</t>
  </si>
  <si>
    <t>Permiso de prospección y exploración de aguas subterráneas</t>
  </si>
  <si>
    <t>14/09/2021</t>
  </si>
  <si>
    <t xml:space="preserve">Cuenta con encuesta de percepción y satisfacción para evaluar el servicio en canal presencial-CADE Manitas. </t>
  </si>
  <si>
    <t>19370</t>
  </si>
  <si>
    <t>Certificación ambiental para la habilitación de los centros de diagnóstico automotor</t>
  </si>
  <si>
    <t>19371</t>
  </si>
  <si>
    <t>Salvoconducto único nacional para la movilización de especímenes de la diversidad biológica</t>
  </si>
  <si>
    <t>19373</t>
  </si>
  <si>
    <t>Licencia ambiental</t>
  </si>
  <si>
    <t>El trámite se solicita de manera presencial en los puntos de atención de la Secretaria Distrital de Ambiente.</t>
  </si>
  <si>
    <t>Mejora de tipo tecnológico, con el propósito de que el ciudadano pueda tramitar la solicitud de licencia ambiental en linea.</t>
  </si>
  <si>
    <t>1. Cero papel.
2. Evita el desplazamiento del ciudadano a los puntos de atención presencial.
3. Se amplia los canales de atención.
4. Radicación 24/7.
5. Agilizar el tiempo de gestión y reparto de la documentación a nivel interno.</t>
  </si>
  <si>
    <t>Interoperabilidad interna</t>
  </si>
  <si>
    <t>11/03/2021</t>
  </si>
  <si>
    <t>Dirección de Control Ambiental-Dirección de Planeación y Sistemas de Información Ambiental y Subsecretaría General y de Control Disciplinario</t>
  </si>
  <si>
    <t>Cuenta con Plan de Trabajo
De acuerdo al Plan de trabajo la implementación de la estrategia se inicia a partir de la semana 28 de 2021.
Para las preguntas 2, 3, 4, 5 y 6, quedan pendientes según Plan de Trabajo.</t>
  </si>
  <si>
    <t>No existe canal virtual para la radicación y respuesta al ciudadno.</t>
  </si>
  <si>
    <t>La entidad cuenta con el plan de trabajo respectivo, la mejora del trámite ya fue implementada, se creo el correo atencionalciudadano@ambientebogota.gov.co para radicaciones y otras solicitudes del ciudadano. El trámite se encuentra actualizado con la mejora en el SUIT. El usuario ya está recibiendo los beneficios de la racionalización.</t>
  </si>
  <si>
    <t>La entidad cuenta con el plan de trabajo respectivo, la mejora del trámite ya fue implementada, se realizó ampliación de un canal de atención presencial (CADE Manitas). El trámite se encuentra actualizado con la mejora en el SUIT. El usuario ya está recibiendo los beneficios de la racionalización.</t>
  </si>
  <si>
    <t>19376</t>
  </si>
  <si>
    <t>Permiso de vertimientos</t>
  </si>
  <si>
    <t>24/06/2021</t>
  </si>
  <si>
    <t>Se evidencia la ampliación de un punto de atención presencial (SuperCADE Manitas) y la implementación de un canal virtual de atención, el correo atenciónalciudadano@ambientebogota.gov.co.
Se evidencia socialización de la acción de racionalización a través de banners e infografias adjuntas en las respuestas enviadas a través del correo electrónico y en la página web. El trámite se encuentra debidamente actualizado en el SUIT. Los ciudadanos ya se encuentran haciendo uso de la mejora.</t>
  </si>
  <si>
    <t>19380</t>
  </si>
  <si>
    <t>Concesión de aguas subterráneas</t>
  </si>
  <si>
    <t>Único</t>
  </si>
  <si>
    <t>31794</t>
  </si>
  <si>
    <t>Inscripción como acopiador primario de aceites usados en el Distrito</t>
  </si>
  <si>
    <t>31998</t>
  </si>
  <si>
    <t>Certificación para importar o exportar productos forestales en segundo grado de transformación y los productos de la flora silvestre no obtenidos mediante aprovechamiento del medio natural</t>
  </si>
  <si>
    <t>32049</t>
  </si>
  <si>
    <t>Permiso o autorización para aprovechamiento forestal de árboles aislados</t>
  </si>
  <si>
    <t>32074</t>
  </si>
  <si>
    <t>Permiso de ocupación de cauces, playas y lechos</t>
  </si>
  <si>
    <t xml:space="preserve">
Aumento de un punto adicional para la atención presencial de los ciudadanos.
</t>
  </si>
  <si>
    <t>32097</t>
  </si>
  <si>
    <t>Plan de contingencia para el manejo de derrames de hidrocarburos o sustancias nocivas</t>
  </si>
  <si>
    <t>32108</t>
  </si>
  <si>
    <t>Permiso ambiental para zoológicos</t>
  </si>
  <si>
    <t>51178</t>
  </si>
  <si>
    <t>Registro de la publicidad exterior visual</t>
  </si>
  <si>
    <t>Cuenta con encuesta de percepción y satisfacción ciudadana del canal virtual.</t>
  </si>
  <si>
    <t>51830</t>
  </si>
  <si>
    <t>Permiso de recolección de especímenes de especies silvestres de la diversidad biológica con fines de investigación científica no comercial - Corporaciones</t>
  </si>
  <si>
    <t>51972</t>
  </si>
  <si>
    <t>Acreditación o Certificación de las inversiones realizadas en control, conservación y mejoramiento del medio ambiente para obtener descuento en el impuesto sobre la renta</t>
  </si>
  <si>
    <t>Apertura de correo electrónico oficial para la radicación y respuesta a trámites del ciudadano</t>
  </si>
  <si>
    <t>30/08/2021</t>
  </si>
  <si>
    <t>Cuenta con encuesta de percepción y satisfacción ciudadana del nuevo canal virtual.</t>
  </si>
  <si>
    <t>63966</t>
  </si>
  <si>
    <t>Permiso para el aprovechamiento forestal de bosques naturales únicos, persistentes y domésticos</t>
  </si>
  <si>
    <t>63972</t>
  </si>
  <si>
    <t>Registro de plantaciones forestales protectoras</t>
  </si>
  <si>
    <t>No existe canal electrónico para la radicación y respuesta a los trámites del ciudadano.</t>
  </si>
  <si>
    <t>Apertura de correo electrónico oficial para radicación y respuesta a trámites del ciudadano.</t>
  </si>
  <si>
    <t>Ampliación de canales virtuales de atención al ciudadano.</t>
  </si>
  <si>
    <t xml:space="preserve">Aumento de un punto adicional para la atención presencial de los ciudadanos. </t>
  </si>
  <si>
    <t>67030</t>
  </si>
  <si>
    <t>Verificación para exportar o importar especímenes de flora silvestre amparados con permisos Cites y No Cites</t>
  </si>
  <si>
    <t>67038</t>
  </si>
  <si>
    <t>Autorización para Expo o Impo de especímenes de Fauna Silvestre (Cites y No Cites)</t>
  </si>
  <si>
    <t>Posee Plan de trabajo, la mejora fue implementada, el trámite se encuentra actualizado en el SUIT y la mejora del mismo  fue socializada a través de los canales de atención. Cuenta con encuesta de percepción y satisfacción ciudadana para evaluación del servicio.</t>
  </si>
  <si>
    <t>67051</t>
  </si>
  <si>
    <t>Certificado de Conservación Ambiental</t>
  </si>
  <si>
    <t>68951</t>
  </si>
  <si>
    <t>Registro de generadores, transportadores y gestores de aceite vegetal usado en el distrito</t>
  </si>
  <si>
    <t>68972</t>
  </si>
  <si>
    <t>Registro para Acopiadores y/o Gestores de Llantas</t>
  </si>
  <si>
    <t>72433</t>
  </si>
  <si>
    <t>Autorregulación ambiental para fuentes móviles</t>
  </si>
  <si>
    <t>72763</t>
  </si>
  <si>
    <t>Evaluación de permisos de aprovechamiento de fauna silvestre</t>
  </si>
  <si>
    <t>30/06/2021</t>
  </si>
  <si>
    <t>72813</t>
  </si>
  <si>
    <t>Salvoconducto único nacional en línea - SUNL Flora y Arbolado urbano</t>
  </si>
  <si>
    <t>74066</t>
  </si>
  <si>
    <t>Clasificación de impacto ambiental para trámite de licencias de construcción en el Distrito Capital</t>
  </si>
  <si>
    <r>
      <t xml:space="preserve">SEGUIMIENTO TERCER TRIMESTRE VIGENCIA 2021 
PLAN ANTICORRUPCIÓN Y DE ATENCIÓN AL CIUDADANO
SECRETARÍA DISTRITAL DE AMBIENTE
</t>
    </r>
    <r>
      <rPr>
        <b/>
        <sz val="11"/>
        <color theme="1"/>
        <rFont val="Arial"/>
        <family val="2"/>
      </rPr>
      <t>Versión 4 (publicado 6-10-2021)</t>
    </r>
  </si>
  <si>
    <t>SEGUIMIENTO SEGUNDA LÍNEA DE DEFENSA
III TRIMESTRE (julio - septiembre 2021)
(Dirección de Planeación y Sistemas de Información Ambiental)</t>
  </si>
  <si>
    <t>PROGRAMADA PARA III CUATRIMESTRE 2021</t>
  </si>
  <si>
    <t>No hubo reporte por parte de la dependencia</t>
  </si>
  <si>
    <t xml:space="preserve">Mediante memorando 2021IE203696 la DPSIA realizó la convocatoria a la sesión ordinaria #7 del Comité Institucional de Gestión y Desempeño de la Secretaría Distrital de Ambiente, reunión en la que se aprobó la Política de Antisoborno de la SDA (compromiso sesión anterior). Así mismo se aprobó el plan de acción en cumplimieto a la implmentación de la poltiica. Quedando en proceso de trámite la socialización de la misma a todos los funcionarios y servidores. </t>
  </si>
  <si>
    <t>Documento que reposa en el PC de la profesional coordinadora de los Gestores de Integridad y la profesional enlace del SIG de la DGC.</t>
  </si>
  <si>
    <t>Solicitud: 2021IE215468
Respuesta: 2021IE217962 
Se realizó la formulación de la política de antisoborno, se envio mediante correo electrónico el 5 de agosto para observaciones del comite directivo. Se expuso en el comité institucional de gestión y desempeño del 18 de agosto, en el cual se realizaron observaciones, estas fueron atendidas e incluidas en la politica de antisoborno, documento quenuevamente fue enviado por el grupo de gestores de integridad mediante correo institucional al comite directivo el día el 20 de septiembre de 2021,  la versión definitiva de la Política de Antisoborno acompañada del plan de implementación. Con radicado 2021IE202933 fue enviado desde la DGC el documento de política y plan de acción para implementación de la política para incluirlo en el Comité institucional de gestión y desempeño. Con radicado 2021IE203696  del 23 de septiembre de 2021 se convoca al Comité institucional de gestión y desempeño para tratar entre otros temas la aprobación de la Política de Antisoborno de la SDA, el cual se realizará el 01 de octubre de 2021. 
Por lo tanto la aprobación y socialización de esta politica serán monitoreados en el siguiente trimestre.</t>
  </si>
  <si>
    <t>https://drive.google.com/drive/folders/19vrZhszwnQ5g9cDZ5Um5RCgV6IhegQMl</t>
  </si>
  <si>
    <t>EN EJECUCIÓN
60%</t>
  </si>
  <si>
    <t>No se ha realizado la evaluación del conocimiento de la cartilla de la inducción realizada en agosto</t>
  </si>
  <si>
    <t xml:space="preserve">Solicitud: 2021IE132645
Respuesta: 2021IE137331
Durante el segundo trimestre la DGC realizó 3 jornadas de inducción: 1. inducción y re inducción el día 30 de abril de 2021 con participación de Bienestar SST y PIGA 2. inducción y re inducción el día 28 de mayo de 2021, con participación de Bienestar SST y PIGA 3. inducción y re inducción el día 25 de junio de 2021 con participación de Bienestar SST y PIGA. Se aplicó la evaluación de dichas jornadas de inducción una vez terminada la inducción en las fechas indicadas.
Durante el mes de Julio se realizó inducción sobre el Sistema de Seguridad y Salud en el Trabajo temas sobre Residuos Ordinarios, Material Aprovechable, Manejo de Sustancias Químicas, Residuos Peligrosos, con la participación de 12 servidores, a los cuales se le adjunto el material y la cartilla de inducción, se adjunta presentación, correos de invitación a la inducción y lista de asistencia con la respectiva evaluación. 
</t>
  </si>
  <si>
    <t>CUMPLIDA 
100%</t>
  </si>
  <si>
    <t xml:space="preserve">Solicitud: 2021IE215468
Respuesta: 2021IE217962 
Dado que esta actividad comprendia la realización de una (1) actividad de socialización y una (1) evaluación de la Cartilla de inducción y re inducción de la SDA, esta fue cumplida en el segundo trimestre del año, con la realización de 3 actividades de socialización realizadas en abril, mayo y el 25 de junio de 2021, las cuales cada una contó con su respectiva evaluación.  
No obstante el grupo de bienestar y capacitación realizó una cuarta jornada de  socialización de inducción y reinducción el día 30 de agosto de 2021 la cual contó con la participación de 79 servidores, de la cual falta el reporte de la evaluación del conocimiento de la cartilla de inducción de agosto.
Adicionalmente el 24 de septiembre de 2021 se realizó inducción y reinducción en sistema de gestión de seguridad y salud en el trabajo.
</t>
  </si>
  <si>
    <t>https://drive.google.com/drive/folders/1PzYUCa7UKN1GrsyQyz2FxDfa6H2GU6ll</t>
  </si>
  <si>
    <t>https://drive.google.com/drive/folders/14_qn-BKq7gOwCQrRPPafy4sPS5xecD2E</t>
  </si>
  <si>
    <t>CUMPLIENDO
75%</t>
  </si>
  <si>
    <t>https://drive.google.com/drive/folders/14_qn-BKq7gOwCQrRPPafy4sPS5xecD2E
http://190.27.245.106:8080/Isolucionsda/frmHome.aspx</t>
  </si>
  <si>
    <t>Para consolidar el cuadro de clasificación documental, es necesario la identificación de series y subseries de las 20 dependencias que compone la estructura orgánica de la SDA y cuyo fin es la construcción de TRD, a la fecha se han actualizado 18 dependencias.</t>
  </si>
  <si>
    <t xml:space="preserve">Documento que reposa en el PC del profesional especializado del proceso de Gestión Documental. </t>
  </si>
  <si>
    <t>80&amp;</t>
  </si>
  <si>
    <t xml:space="preserve">Las actividades hasta la fecha requeridas y adelantadas para la actualización de las Tablas de Retención Documental  son las siguientes:
-       Revisión de las TRD vigentes (2015)
-       Revisión de procesos y procedimientos cargados en ISOLUCION de la entidad
-       Identificación de documentos (registros)
-       Clasificación de documentos (registros)
-       Definición de la denominación de las agrupaciones documentales (serie y subserie)
-       Reunión con las áreas para verificación de la existencia de los documentos (registros)
-       Revisión de la normativa interna y externa que aplica a cada agrupación documental
-       Revisión de guía de series transversales del Archivo de Bogotá
-       Elaboración de cuadro de control de cambios (TRD 2015 vs propuesta)
-       Construcción de Cuadro de Clasificación Documental CCD
A corte del 31 de septiembre del presente año, se lleva un avance del 80% en la actualización de las TRD. </t>
  </si>
  <si>
    <t xml:space="preserve">Solicitud: 2021IE215468
Respuesta: 2021IE217962
Se han realizado 10 actividades para actualizar la tabla de retención documental de la SDA, entre ellas la revisión de la TRD vigente, la revsiión de los procedimientos internos, la identificación, clasificación y denomicación de documentos-registros y varias reuniones o mesas de trabajo con las dependencia para la actualización de la TRD, con corte a septiembre 18 de las 20 dependencias ya actualizaron la TRD mediante mesas de trabajo y acompañamiento de la DGC.
</t>
  </si>
  <si>
    <t>https://drive.google.com/drive/folders/1pI0EpZDjaUvksZ8I36e0fX57WIwux47H</t>
  </si>
  <si>
    <t xml:space="preserve">Solicitud: 2021IE215468
Respuesta: 2021IE217962
Se han realizado 10 actividades para actualizar la tabla de retención documental de la SDA, entre ellas la revisión de la TRD vigente, la revsiión de los procedimientos internos, la identificación, clasificación y denomicación de documentos-registros y varias reuniones o mesas de trabajo con las dependencia para la actualización de la TRD, con corte a septiembre 18 de las 20 dependencias ya actualizaron la TRD mediante mesas de trabajo y acompañamiento de la DGC.
A corte del 31 de septiembre del presente año, se lleva un avance del 80% en la actualización de las TRD. 
</t>
  </si>
  <si>
    <t>https://drive.google.com/drive/folders/1pI0EpZDjaUvksZ8I36e0fX57WIwux47H
https://drive.google.com/drive/folders/14_qn-BKq7gOwCQrRPPafy4sPS5xecD2E</t>
  </si>
  <si>
    <t>La nueva sede electrónica ya cuenta con una barra lateral con las herramientas de accesibilidad, la cual ofrece la opción de “Contraste” la cual permite que las personas que no distinguen todo el rango de colores y las que no perciben ningún color, puedan acceder a los diferentes contenidos y piezas gráficas. También, la herramienta “Reducir letra” y” Aumentar letra” que permite realizar la modificación de los tamaños de los textos para las personas que tienen una baja visión, La última opción en la barra es “Centro de relevo” con enlace a un solo clic a una plataforma tecnológica que a través de intérpretes se logra una comunicación entre personas sordas y oyentes.
Además, en la parte superior a la derecha de la sede electrónica se encuentra una opción en la que los visitantes puede tener acceso a los contenidos en más de 100 idiomas.
Cabe resaltar, que los videos realizados desde la Oficina de Comunicaciones cuentan con las descripciones de texto, de tal forma que los diferentes públicos en sus diferentes contextos puedan acceder a estos.
Los otros cambios solicitados en la resolución 1519 de 2020 serán ejecutados durante este último trimestre, este se llevará a cabo con el apoyo de cada una de las dependencias y en conjunto con un profesional de “Transparencia y acceso a información pública” es de resaltar que los ajustes otorgan plazo a 31 de diciembre de 2021 para la ejecución de estos.</t>
  </si>
  <si>
    <t>www.ambientebogota.gov.co
Evidencias: https://drive.google.com/drive/u/0/folders/1IzQSvfxPt-RWWsLZowM1bQCC994kaGm-</t>
  </si>
  <si>
    <t>La Oficina Asesora de Comunicaciones ejecuta el Plan de Comunicaciones 2021 a partir de dos líneas estratégicas: organizacional e interna y externa e informativa y hace seguimiento de manera mensual. A continuación se relacionan las actividades realizadas durante julio, agosto y septiembre correspondiente a cada línea.
1. Línea de comunicación organizacional e interna 
Carteleras digitales: Durante este periodo se realizó la publicación de 234 contenidos en las carteleras digitales de la entidad.
Correo institucional: Se enviaron 234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13 fondos de pantalla en los computadores de la Secretaría de Ambiente.
2. Línea de comunicación externa e informativa
Comunicados de prensa: Se elaboraron 181 comunicados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1.560 registros total de noticias logradas) en medios masivos de comunicación en todas sus plataformas (radio, prensa, televisión e internet), como resultado de la gestión free press de la OAC.
Ruedas de prensa y acompañamientos: Se realizaron 33 acompañamientos sobre estos temas: reactivación económica y ruido, incendios forestales, disminución de contaminantes en buses de Transmilenio, liberación en Puerto López, beneficios de las terrazas verdes y jardines verticales e intervenciones realizadas al venado encontrado en Bogotá, manejo de fauna silvestre en el Centro de Atención y Valoración de la Secretaría de Ambiente, estado del venado encontrado en el norte de la ciudad, declaraciones de Greenpeace sobre la calidad del aire de Bogotá, acuerdos de conservación en la reserva Thomas van der Hammen, sobre estos temas: calidad del aire en Bogotá, incautación de tortugas en la terminal de transportes El Salitre, planes del Distrito en Cerro Seco, POT e incautaciones de aletas de tiburón en el aeropuerto el Dorado, entre otros entre otros. Además, se realizó 1 convocatoria a medios para la plantación de 150 árboles en Altos de la Estancia, y se realizó 3 convocatoria a medios para la rueda de prensa sobre la reducción de contaminantes en buses de Transmilenio, Compromiso Protección Animal” y la estrategia 5x1.
Redes Sociales: En las redes sociales de la entidad, durante este periodo los resultados fueron: 2443 nuevos seguidores en Twitter para un consolidado de 141.654; en Facebook 1850 nuevos seguidores para un consolidado de 46.187; en Instagram 1360 para un consolidado de 39.426 y 51392 visualizaciones de los videos institucionales en el canal de YouTube.
Página Web: Se realizaron 367 publicaciones y 83 actualizaciones de información, para alcanzar un consolidado de 450 registros.
Piezas divulgativas y virtuales: En este periodo se diseñaron y publicaron 726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221 contenidos audiovisuales distribuidos así: 172 videos y 349 animaciones sobre los diferentes temas de interés de la Secretaría Distrital de Ambiente. Estos contenidos fueron notas periodísticas, cápsulas informativas sobre temas institucionales divulgados en los canales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(31): Mujeres De Ambiente (externa), Libres y en Casa (externa), Reactívate y Bájale el Volumen (externa), Distrito Silvestre (externa), POT el Renacer de Bogotá (externa), Declaración de la Naturaleza Urbana (externa), Ruta de la Libertad (externa). Mujeres De Ambiente (externa), Libres y en Casa (externa), POTelRenacerDeBogotá (externa), Distrito Silvestre (externa), Acuerdos de Conservación (externa), Ambiente Raizal (externa), Proyecto Av 68. – Transmilenio (externa), Bogotá Menos Plástico (externa), Ruta de la Esperanza (externa) En Bogotá se respira ambiente raizal (interna), Desde casa ponemos el ejemplo: Residuos especiales y peligrosos (interna), El ejemplo Comienza por Casa: plásticos de un solo uso (interno) Ruta de la Esperanza (externo), Mujeres De Ambiente (externa), Libres y en Casa (externa), Residuo Especial, Manejo Especial (externa), Bogotá Menos Plástico (externa), Protección Animal (externa), Con el Pot Bogotá Reverdece(externa), Distrito Silvestre (externa), 5x1 verde es (externa), Temporada de lluvias (externa), Mujeres que Reverdecen (externa), Manos a la acción (externa).
Celebraciones (15): Apagón Ambiental (interna y externa), Día del Conductor (interna), Día Nacional de la Vida Silvestre (interna y externa) y Día Mundial del Perro (externa). Día de la Movilidad Sostenible (interna), Cumpleaños Jardín Botánico (interna y externa), Cumpleaños Bogotá (externa), Apagón Ambiental (interna y externa), Día Internacional de la Calidad del Aire (externa), Día Nacional de las Organizaciones Ecologistas y Ambientales (externa) y Día Internacional contra el Ruido (interna y externa) Día de la Movilidad Sostenible (interna), Apagón Ambiental (interna y externa), Día del Amor y la Amistad (interna), Día Internacional del Aire Limpio por un Cielo Azúl (externa).
Eventos (23): Webinar: Herramientas e instrumentos para mitigar el cambio climático en el sector empresarial, Presentación de las nuevas instalaciones del grupo de Búsqueda y Rescate de Animales en Emergencias,  y lanzamiento campaña “Un trato contra el maltrato animal” Socialización Protocolo Huertas Urbanas y Periurbanos en Espacio Público, Plantación en Altos de la Estación – Cumpleaños Bogotá, Jornada de recuperación y retiro de residuos - Cumpleaños Bogotá, Recorrido interpretativo humedal Techo – Cumpleaños Bogotá, Plantación Tingua Azul, Feria de negocios verdes, Jornadas de monitoreo  – Cumpleaños Bogotá, Ferias de servicios y Reubicación puma – Boyacá. Jornada de Adopción de Perros y Gatos en la SDA, Semana de la Salud 2021, XIV Semana de la Bicicleta, Gran Jornada de Llantatón, Lanzamiento campaña Compromiso Protección Animmal, Radicación POT ante el Concejo, Feria de servicios San Cristóbal, Presentación fórmula 5x1, Plantación en el humdal Salitre, Participación de la secretaria de Ambiente en el lanzamiento de la estrategia CER, Presentación POT en el Concejo de Bogotá y presentación Auambari en la Feria Internacional del Medio Ambiente.</t>
  </si>
  <si>
    <t>Solicitud 2021IE215465
Respuesta  2021IE219230
La Oficina Asesora de Comunicaciones continuó ejecutando el Plan de Comunicaciones 2021, el cual incluye socialización y divulgación de la gestión institucional e información de interés, mediante dos líneas estratégicas: organizacional e interna y externa e informativa. Se realiza seguimiento mensual. Para el tercer trimestre 2021 se reportó cumplimiento del 90% del plan de comunicaciones según seguimiento mensual.</t>
  </si>
  <si>
    <t>https://drive.google.com/drive/folders/1oxsOuicQfTwKLYJBNtzG3dd51W4OKpyX</t>
  </si>
  <si>
    <t xml:space="preserve"> https://drive.google.com/drive/u/0/folders/1IzQSvfxPt-RWWsLZowM1bQCC994kaGm-</t>
  </si>
  <si>
    <t>CUMPLIDO 
100%</t>
  </si>
  <si>
    <t>Solicitud 2021IE215465
Respuesta  2021IE219230
Se identifican en la nueva sede electrónica la incorporación de cinco herramientas de accesibilidad:
1. “Contraste” la cual permite que las personas que no distinguen todo el rango de colores y las que no perciben ningún color, puedan acceder a los diferentes contenidos y piezas gráficas
2. “Reducir letra” y” Aumentar letra” que permite realizar la modificación de los tamaños de los textos para las personas que tienen una baja visión.
3. “Centro de relevo” con enlace a un solo clic a una plataforma tecnológica que a través de intérpretes se logra una comunicación entre personas sordas y oyentes.
4. Idiomas: los visitantes puede tener acceso a los contenidos en más de 100 idiomas.
5. Sistema de audio del contenido publicado: los videos realizados desde la Oficina de Comunicaciones cuentan con las descripciones de texto, de tal forma que los diferentes públicos en sus diferentes contextos puedan acceder a estos.
La oficina asesora de comunicaciones comunica que los otros cambios solicitados en la resolución 1519 de 2020 serán ejecutados durante este último trimestre con apoyo interdependencias van a ir incluyendo otros requisitos para que la población en condición de discapacidad puedan acceder a los contenidos publicados en la nueva página web, no obstante la meta de esta actividad eran 4 mecanismos de accesibilidad desarrollado en el nuevo portal web de la SDA, los cuales ya se realizaron cinco.</t>
  </si>
  <si>
    <t>Solicitud 2021IE215465
Respuesta  2021IE219230
La nueva sede electrónica de la SDA salió a producción el lunes 30 de agosto de 2021, la cual contiene ajustes e implementaciones de los requisitos y lineamientos contemplados en la resolución 1519 de 2020, en los anexos sobre los derechos de acceso a la información, transparencia, seguridad en la información, los cuales estaban a fecha de 31 de marzo, los otros requisitos que otorgan una fecha a 31 de diciembre de 2021, serán implementados  progresivamente en el ultimo trimestre 2021, conforme a los autodiagnosticos y el plan de trabajo.
Para ello se realizó una reunión con los enlaces de cada dependencia responsables de verificar los contenidos el 23 de julio de 2021, en la cual se socialización de la nueva sede electrónica (portal web) y explicación para el proceso de revisión de contenidos actuales migrados al nuevo sitio web, producto de ello, se dispuso de una matriz para que cada dependencia revisará y emitia sus revisiones como enlaces rotos, información faltante y demas, y a través de revisiones de dichos enlaces la Oficina de Comunicacion junto con la DPSIA han realizado sus actualizaciones solicitadas.
Con lo anterior el portal web pasó de 4.393 visitas diarias en el portal web a 5635 en la nueva sede electrónica en un día.</t>
  </si>
  <si>
    <t>https://drive.google.com/drive/folders/1CwhTMDrqKyE5aiQ5DjyGqybZJ__MnqES</t>
  </si>
  <si>
    <r>
      <t xml:space="preserve">Según radicado No. radicado 2021IE195059 del 14 de septiembre de 2021 la Oficina de Control Interno realizó el "Segundo Informe de Seguimiento y Evaluación sobre el Estado de la Gestión de los Riesgos de Corrupción y de Gestión, Plan Anticorrupción y de Atención al Ciudadano y Plan de Integridad. Corte Mayo a Agosto de 2021" el cual se encuentra publicado en el sitio web de la Secretaría.
Adicionalmente, se realizaron las evaluaciones al Sistema de Administración de Riesgos para los 18 procesos de acuerdo con la siguiente descripción:
</t>
    </r>
    <r>
      <rPr>
        <sz val="11"/>
        <color rgb="FFFF0000"/>
        <rFont val="Arial"/>
        <family val="2"/>
      </rPr>
      <t xml:space="preserve">
</t>
    </r>
    <r>
      <rPr>
        <sz val="11"/>
        <color theme="1"/>
        <rFont val="Arial"/>
        <family val="2"/>
      </rPr>
      <t>1. Direccionamiento Estratégico: radicado No. 2021IE209800 del 30 de septiembre de 2021.</t>
    </r>
    <r>
      <rPr>
        <sz val="11"/>
        <color rgb="FFFF0000"/>
        <rFont val="Arial"/>
        <family val="2"/>
      </rPr>
      <t xml:space="preserve">
</t>
    </r>
    <r>
      <rPr>
        <sz val="11"/>
        <color theme="1"/>
        <rFont val="Arial"/>
        <family val="2"/>
      </rPr>
      <t>2. Gestión Administrativa: radicado No. 2021IE209805 del 30 de septiembre de 2021.</t>
    </r>
    <r>
      <rPr>
        <sz val="11"/>
        <color rgb="FFFF0000"/>
        <rFont val="Arial"/>
        <family val="2"/>
      </rPr>
      <t xml:space="preserve">
</t>
    </r>
    <r>
      <rPr>
        <sz val="11"/>
        <color theme="1"/>
        <rFont val="Arial"/>
        <family val="2"/>
      </rPr>
      <t>3. Gestión Ambiental y Desarrollo Rural: radicado No. 2021IE214745 del 05 de octubre de 2021.</t>
    </r>
    <r>
      <rPr>
        <sz val="11"/>
        <color rgb="FFFF0000"/>
        <rFont val="Arial"/>
        <family val="2"/>
      </rPr>
      <t xml:space="preserve">
</t>
    </r>
    <r>
      <rPr>
        <sz val="11"/>
        <color theme="1"/>
        <rFont val="Arial"/>
        <family val="2"/>
      </rPr>
      <t>4. Gestión Contractual: radicado No. 2021IE213981 del 05 de octubre de 2021.</t>
    </r>
    <r>
      <rPr>
        <sz val="11"/>
        <color rgb="FFFF0000"/>
        <rFont val="Arial"/>
        <family val="2"/>
      </rPr>
      <t xml:space="preserve">
</t>
    </r>
    <r>
      <rPr>
        <sz val="11"/>
        <color theme="1"/>
        <rFont val="Arial"/>
        <family val="2"/>
      </rPr>
      <t>5. Gestión Documental: radicado No. 2021IE214205 de l05 de octubre de 2021.</t>
    </r>
    <r>
      <rPr>
        <sz val="11"/>
        <color rgb="FFFF0000"/>
        <rFont val="Arial"/>
        <family val="2"/>
      </rPr>
      <t xml:space="preserve">
</t>
    </r>
    <r>
      <rPr>
        <sz val="11"/>
        <color theme="1"/>
        <rFont val="Arial"/>
        <family val="2"/>
      </rPr>
      <t>6. Gestión Disciplinaria: radicado No. 2021IE209807 del 30 de septiembre de 2021.</t>
    </r>
    <r>
      <rPr>
        <sz val="11"/>
        <color rgb="FFFF0000"/>
        <rFont val="Arial"/>
        <family val="2"/>
      </rPr>
      <t xml:space="preserve">
</t>
    </r>
    <r>
      <rPr>
        <sz val="11"/>
        <color theme="1"/>
        <rFont val="Arial"/>
        <family val="2"/>
      </rPr>
      <t>7. Gestión Financiera: Financiera: radicado No. 2021IE209804 del 30 de septiembre de 2021</t>
    </r>
    <r>
      <rPr>
        <sz val="11"/>
        <color rgb="FFFF0000"/>
        <rFont val="Arial"/>
        <family val="2"/>
      </rPr>
      <t xml:space="preserve">
</t>
    </r>
    <r>
      <rPr>
        <sz val="11"/>
        <color theme="1"/>
        <rFont val="Arial"/>
        <family val="2"/>
      </rPr>
      <t>8. Gestión Jurídica: radicado No. 2021IE214717 del 05 de octubre de 2021.</t>
    </r>
    <r>
      <rPr>
        <sz val="11"/>
        <color rgb="FFFF0000"/>
        <rFont val="Arial"/>
        <family val="2"/>
      </rPr>
      <t xml:space="preserve">
</t>
    </r>
    <r>
      <rPr>
        <sz val="11"/>
        <color theme="1"/>
        <rFont val="Arial"/>
        <family val="2"/>
      </rPr>
      <t>9. Gestión de Talento Humano: radicado No. 2021IE214427 del 05 de octubre de 2021.</t>
    </r>
    <r>
      <rPr>
        <sz val="11"/>
        <color rgb="FFFF0000"/>
        <rFont val="Arial"/>
        <family val="2"/>
      </rPr>
      <t xml:space="preserve">
</t>
    </r>
    <r>
      <rPr>
        <sz val="11"/>
        <color theme="1"/>
        <rFont val="Arial"/>
        <family val="2"/>
      </rPr>
      <t>10. Participación y Educación Ambiental: radicado No. 2021IE214217 del 05 de octubre de 2021.</t>
    </r>
    <r>
      <rPr>
        <sz val="11"/>
        <color rgb="FFFF0000"/>
        <rFont val="Arial"/>
        <family val="2"/>
      </rPr>
      <t xml:space="preserve">
</t>
    </r>
    <r>
      <rPr>
        <sz val="11"/>
        <color theme="1"/>
        <rFont val="Arial"/>
        <family val="2"/>
      </rPr>
      <t>11. Planeación Ambiental: radicado No. 2021IE214724 del 06 de octubre de 2021.</t>
    </r>
    <r>
      <rPr>
        <sz val="11"/>
        <color rgb="FFFF0000"/>
        <rFont val="Arial"/>
        <family val="2"/>
      </rPr>
      <t xml:space="preserve">
</t>
    </r>
    <r>
      <rPr>
        <sz val="11"/>
        <color theme="1"/>
        <rFont val="Arial"/>
        <family val="2"/>
      </rPr>
      <t>12. Servicio a la Ciudadanía: radicado No. 2021IE213826 del 05 de octubre de 2021.</t>
    </r>
    <r>
      <rPr>
        <sz val="11"/>
        <color rgb="FFFF0000"/>
        <rFont val="Arial"/>
        <family val="2"/>
      </rPr>
      <t xml:space="preserve">
</t>
    </r>
    <r>
      <rPr>
        <sz val="11"/>
        <color theme="1"/>
        <rFont val="Arial"/>
        <family val="2"/>
      </rPr>
      <t>13. Sistema Integrado de Gestión: radicado No. 2021IE210887 del 30 de septiembre de 2021.</t>
    </r>
    <r>
      <rPr>
        <sz val="11"/>
        <color rgb="FFFF0000"/>
        <rFont val="Arial"/>
        <family val="2"/>
      </rPr>
      <t xml:space="preserve">
</t>
    </r>
    <r>
      <rPr>
        <sz val="11"/>
        <color theme="1"/>
        <rFont val="Arial"/>
        <family val="2"/>
      </rPr>
      <t>14. Evaluación, Control y Seguimiento: radicado No. 2021IE209802 del 30 de septiembre de 2021</t>
    </r>
    <r>
      <rPr>
        <sz val="11"/>
        <color rgb="FFFF0000"/>
        <rFont val="Arial"/>
        <family val="2"/>
      </rPr>
      <t xml:space="preserve">
</t>
    </r>
    <r>
      <rPr>
        <sz val="11"/>
        <color theme="1"/>
        <rFont val="Arial"/>
        <family val="2"/>
      </rPr>
      <t xml:space="preserve">15. Comunicaciones: radicado No. 2021IE20979 del 30 de septiembre de 2021. </t>
    </r>
    <r>
      <rPr>
        <sz val="11"/>
        <color rgb="FFFF0000"/>
        <rFont val="Arial"/>
        <family val="2"/>
      </rPr>
      <t xml:space="preserve">
</t>
    </r>
    <r>
      <rPr>
        <sz val="11"/>
        <color theme="1"/>
        <rFont val="Arial"/>
        <family val="2"/>
      </rPr>
      <t>16.  Gestión Tecnológica: radicado No. 2021IE214789 del 05 de octubre de 2021.</t>
    </r>
    <r>
      <rPr>
        <sz val="11"/>
        <color rgb="FFFF0000"/>
        <rFont val="Arial"/>
        <family val="2"/>
      </rPr>
      <t xml:space="preserve">
</t>
    </r>
    <r>
      <rPr>
        <sz val="11"/>
        <color theme="1"/>
        <rFont val="Arial"/>
        <family val="2"/>
      </rPr>
      <t>17. Metrologia, Monitoreo y Modelación: radicado No. 2021IE209803 del 30 de septiembre de 2021.</t>
    </r>
    <r>
      <rPr>
        <sz val="11"/>
        <color rgb="FFFF0000"/>
        <rFont val="Arial"/>
        <family val="2"/>
      </rPr>
      <t xml:space="preserve">
</t>
    </r>
    <r>
      <rPr>
        <sz val="11"/>
        <color theme="1"/>
        <rFont val="Arial"/>
        <family val="2"/>
      </rPr>
      <t>18. Control y Mejora: radicado No. 2021IE215691 del 06 de octubre de 2021.</t>
    </r>
  </si>
  <si>
    <t xml:space="preserve">www.ambientebogota.gov.co enlace  "Transparencia" botón "Planeación, Presupuesto e Informes" menú "4.8.3. Plan Anticorrupción y de Atención al Ciudadano"  carpeta "PAAC" "2021" "Seguimientos" "b. segundo cuatrimestre".
Sistema de Información Ambiental Forest
</t>
  </si>
  <si>
    <t>De acuerdo con al Plan Anual de Auditoría, el siguiente seguimiento sobre este rubro se encuentra programado para el mes de Noviembre de 2021</t>
  </si>
  <si>
    <t>De acuerdo con al Plan Anual de Auditoría, la siguiente evaluación a la aprehensión del código de integridad se encuentra programada para el mes de Noviembre de 2021</t>
  </si>
  <si>
    <t>https://drive.google.com/drive/folders/1CyMyBPMmN1xhVPRMUjgjsMXv-FnCVdvM</t>
  </si>
  <si>
    <t>Solicitud 2021IE215471
Respuesta 2021IE218017 
La Oficina de control interno realizó el tercer informe de monitoreo a riesgos programados, cumpliendo así con la meta de la actividad definida en este PAAC. 
El tercer seguimiento y evaluación al mapa de riesgos y al PAAC realizado corresponde al periodo entre mayo a agosto de 2021, el cual fue comunicado con memorando 2021IE195059 del 14 de septiembre de 2021.
Conforme a la meta definida que es realizar el 100% de la evaluación a los mapas de riesgos de gestión y de corrupción adoptados por la entidad, presentado al CICCI y publicado en la página web, falta evidencias de dicha presentación en el Comité Institucional de Coordinación de Control Interno-CICCI.
Respecto a la publicación en la pagína web esta se realizó en la sesión de transparencia y acceso de información en el componente del PAAC en la página Web.</t>
  </si>
  <si>
    <t>https://drive.google.com/drive/folders/1Y59R5Rrr7p9BelL1cR45LmnbnER-_tER</t>
  </si>
  <si>
    <t>Solicitud 2021IE215471
Respuesta 2021IE218017 
Teniendo en cuenta que esta actividad se ajustó  en cuanto a meta y programación, fue aprobado su ajuste en el comité institucional de gestión y desempeño del 01 de octubre de 2021. 
En tal sentido, esta actividad comprende la realización de dos (2) evaluaciones a la aprehensión del codigo de integridad, la primera ya fue realizada y comunicada mediante  2021IE130842 del 29  de junio de 2021, y la segunda se programa realizar en noviembre de 2021 conforme al plan de auditoria de la SDA</t>
  </si>
  <si>
    <t>Solicitud: 2021IE215468, 2021IE215471, 
Respuesta: 2021IE217962, 2021IE218017 
Los procesos de la entidad, vienen realizando sus jornadas de autocontrol y autoevaluación en las cuales se verifican o hacen seguimiento a los controles definidos en el mapa de riesgos,  entre otros temas como el avance fisico y presupuestal de las metas y otros aspectos técnicos, operativos y de cumplimiento contractual.
Durante el segundo cuatrimestre objeto de evaluación, todos los procesos realizaron el reporte del estado de la gestión de los riesgos y de la aplicación de los controles en el módulo “Riesgos DAFP” botón “Administración” menú “Riesgos” “Seguimiento Controles” campo “Seguimiento” del Sistema de Información ISOLUCION.</t>
  </si>
  <si>
    <t>Talento humano, gestión administrativa y gestión documental: La DGC ha realizado dos reuniones de autoevaluación mensual.
Control y Mejora: Entre Julio y Septiembre de 2021, la Oficina de Control Interno realizó las reuniones de autocontrol 1.  Acta No. 16 del 30 de Julio de 2021; 2.Acta No. 17 del 30 de agosto de 2021 y 3. Acta No. 18 del 13 al 16 de Septiembre de 2021. El indicador del proceso para esta actividad arroja como avance el 75%, en razón a que mensualmente se cuenta con evidencia electrónica de las actas que dan cuenta de la ejecución de las reuniones de autocontrol.</t>
  </si>
  <si>
    <t>REPORTE PRIMERA LÍNEA DE DEFENSA
II TRIMESTRE (abril, mayo, junio, julio de 2021)
(Responsable de la actividad - Líder de proceso)</t>
  </si>
  <si>
    <t>https://drive.google.com/drive/folders/1MtOGsgUnlxDxFZ62y2Jida_IiEsepZ6K</t>
  </si>
  <si>
    <t>EN EJECUCIÓN
50%</t>
  </si>
  <si>
    <t>Solicitud 2021IE215466
No hubo respuesta de la dependencia. La DPSIA realiza este monitoreo con su propio levantamiento de información. 
Se inicio la revisión anual a la Política de Administración del riesgo de la SDA, mediante radicado 2021IE197272 del 16 de septiembre de 2021 emitido por la Subsecretaria General y de Control Disciplinario, y en el cual envió propuesta de actualización a la “Política Administración del Riesgo" a todas las dependencias con un plazo hasta el 22 de septiembre para la revisión y emisión de comentarios y aportes. Al respecto se envieron aportes así:
DCA 2021IE200444, OCI  2021IE202523, SPPA 2021IE209449, DGA 2021IE203462,  SF 5226182, OPEL 2021IE203327, DPSIA  2021IE216830</t>
  </si>
  <si>
    <t>Solicitud 2021IE215466
No hubo respuesta de la dependencia
Esta acción esta programada para el tercer cuatrimestre y depende de la aprobación y actualización de la politica de administración de riesgos anterior (F1)</t>
  </si>
  <si>
    <t xml:space="preserve">Esta acción esta cumplida se realizaron las 2 divulgaciones del mapa de riesgos  de  gestión y de corrupción de la SDA.
No obstante con la salida a producción de la nueva sede electrónica se verificó que estuvieran publicas y disponibles los mapas de riesgos de gestión y de corrupción, gestionando con la oficina asesora de comunicaciones la migración de la información. Asi mismo, se encuentra el reporte y monitoreo en el Sistema de Información ISOLUCION se encuentra el módulo "Riesgos DAFP" en que se encuentran documentados los riesgos de corrupción al cual tiene acceso todos los servidores públicos de la Secretaría y la ciudadanía en general ingresando por la portal web.
</t>
  </si>
  <si>
    <t>https://ambientebogota.gov.co/es/web/transparencia/plan-anticorrupcion-y-de-atencion-al-ciudadano1/-/document_library_display/Y0VDqzfpYjO5/view/1822494?_110_INSTANCE_Y0VDqzfpYjO5_redirect=https%3A%2F%2Fambientebogota.gov.co%2Fes%2Fweb%2Ftransparencia%2Fplan-anticorrupcion-y-de-atencion-al-ciudadano1%2F-%2Fdocument_library_display%2FY0VDqzfpYjO5%2Fview%2F1001920%3F_110_INSTANCE_Y0VDqzfpYjO5_redirect%3Dhttps%253A%252F%252Fambientebogota.gov.co%252Fes%252Fweb%252Ftransparencia%252Fplan-anticorrupcion-y-de-atencion-al-ciudadano1%253Fp_p_id%253D110_INSTANCE_Y0VDqzfpYjO5%2526p_p_lifecycle%253D0%2526p_p_state%253Dnormal%2526p_p_mode%253Dview%2526p_p_col_id%253Dcolumn-2%2526p_p_col_pos%253D1%2526p_p_col_count%253D2</t>
  </si>
  <si>
    <t>https://drive.google.com/drive/folders/1690BBL1xUXvWfKh99jWx6cg5jm2oxoRk</t>
  </si>
  <si>
    <t>Con corte a septiembre de 2021 el proceso reporta un nivel de actualización del OAB del 97,58% con un total de 455 indicadores disponibles y la meta era llegar al 95% de actualización.
Del ORARBO un porcentaje de actualización de 82,54% a septiembre de 2021 con 63 indicadores publicos y actualizados y la meta es alcanzar el 80% del ORARBO al finalizar la vigencia 2021.</t>
  </si>
  <si>
    <t>https://drive.google.com/drive/folders/19ubezg7KAEGrDrE2ZJqN5ExGc6HYy6qf</t>
  </si>
  <si>
    <t>El segundo seguimiento de los indicadores ODS se realizó y se remitió a la SDP la actualización de los indicadores estratégicos (matriz de indicadores estratégicos de ciudad) que incluyen los indicadores ODS con corte a junio de 2021, con radicado 2021EE157746 del 30 de julio de 2021, en respuesta a la solicitud de la SDP con radicado 2021ER133846. 
Para lo anterior se revisaron los indicadores, se realizaron las solciitudes de actualización y se adelantó la reunión con SCAAV  para revisar los indicadores relacionados con la matriz de indicadores de ciudad, ODS. Así mismo, se preparó en reunión la presentación del informe de calidad de vida 2020 y el foro de Bogotá Cómo Vamos el 28 y 29 de julio de 2021, lo cual aporta a la actualización y seguimiento de los indicadores ODS y Acuerdo 067.</t>
  </si>
  <si>
    <t xml:space="preserve">Se cumplió la meta con la realización del segundo seguimiento de los indicadores ODS se realizó y se remitió a la SDP la actualización de los indicadores estratégicos (matriz de indicadores estratégicos de ciudad) que incluyen los indicadores ODS con corte a junio de 2021, con radicado 2021EE157746 del 30 de julio de 2021, en respuesta a la solicitud de la SDP con radicado 2021ER133846. 
Adicionalmente, el 13 de septiembre de 2021 se revisar el informe de avance de los ODS con corte a 30 de junio de 2021, consolidado por la Secretaría Distrital de Planeación con base en los insumos reportados todas las entidades siguiendo los lineamientos establecidos en la Circular 016 de 2021 expedida por esta Secretaría. </t>
  </si>
  <si>
    <t>Esta actividad ya fue cumplida en el cuatrimestre anterior, no obstante se realizó publicación de la versión 4 del Plan Anticorrupción y de Atención al Ciudadano de la SDA en la nueva sede electrónica aprobado por el Comité Institucional de Gestión y Desempeño en la sesión del 01 de octubre de 2021.</t>
  </si>
  <si>
    <r>
      <rPr>
        <sz val="11"/>
        <rFont val="Arial"/>
        <family val="2"/>
      </rPr>
      <t xml:space="preserve">Con las redes de Corresponsal Ambiental de Facebook y Twitter, se ha venido realizando publicaciones, menciones, RT y me gusta. Actualmente en la cuenta:
1.  @AMBcorresponsal es la cuenta de Twiter  con 6553 seguidores con corte al 31 de agosto de 2020. 
2. Facebook: El aumento en las estadísticas de la cuenta de Soy #CorresponsalAmbiental tiene un total de seguidores de la página de 8.139.
3. Instagram: Total seguidores a la fecha: 591
Anexo se remite informe con el comportamiento de las redes sociales.
</t>
    </r>
    <r>
      <rPr>
        <sz val="11"/>
        <color rgb="FFFF0000"/>
        <rFont val="Arial"/>
        <family val="2"/>
      </rPr>
      <t xml:space="preserve">
</t>
    </r>
    <r>
      <rPr>
        <sz val="11"/>
        <rFont val="Arial"/>
        <family val="2"/>
      </rPr>
      <t>Durante los meses de julio y agosto de 2021, se realizaron 85 actividades de educación ambiental por medio de las TIC´s, con una participación de 14.240 ciudadanos.  Se desarrollaron acciones pedagógicas mediante el uso de las Tic´s por medio de plataformas virtuales de libre acceso por la página web de la entidad y por solicitudes formales de diferentes sectores, con especial énfasis al eje temático de Biodiversidad en el Distrito Capital, Protección del Agua, Separación y Manejo de Residuos Sólidos, Producción y consumo sostenible, entre otras de las ofertadas, así mismo se llevaron a cabo actividades presenciales con el túnel ambiental empleando temáticas como Cultura del Agua, Cerros Orientales, Biodiversidad, Estructura ecológica principal.</t>
    </r>
  </si>
  <si>
    <t>6553 seguidores en  la cuenta @AMBcorresponsa y 8.139 en la cuenta Soy #CorresponsalAmbiental
427 Actividades TIC en los corrido de la vigencia 2021</t>
  </si>
  <si>
    <t>https://drive.google.com/drive/folders/1NBVwrrGi3xhrs0MEwSUFklbEtnXgrtkO?usp=sharing</t>
  </si>
  <si>
    <t>https://drive.google.com/drive/folders/16G0FvSjvPEeeJWRenoRGhLy50VBBJu5x?usp=sharing</t>
  </si>
  <si>
    <t>Respuesta 2021IE187309
Durante el segundo trimestre se ha mantenido la meta de seguidores en la cuenta twitter @AMBcorresponsal (6500), alcanzando para agosto  6553 eguidores y en la cuenta facebook Soy #CorresponsalAmbiental (7.000), con 8.139 seguidores a agosto de 2021, superando la meta programada.
Respecto a las actividades de educación ambiental realizadas por medio de las TIC´s se supero la meta, teniendo en cuenta que se tenia por meta 200 y en lo corrido del año se realizado 285 actividades de educación ambiental por medio de las TIC´s, con una participación total de 29.866 ciudadanos, con corte a agosto de 2021.</t>
  </si>
  <si>
    <t xml:space="preserve">Durante los meses de julio y agosto de 2021 se trabajó conjuntamente con la comunidad en la formulación de los Planes de Acción  de Suba y Engativa llevando un acumulado de 20 planes de acción aprobados en el marco de las Comisiones Ambiental Locales. </t>
  </si>
  <si>
    <t>20 planes de acción aprobados con la participación de la ciudadanía</t>
  </si>
  <si>
    <t>Los registros de las CAL reposan en la unidad compartida de la OPEL https://drive.google.com/drive/u/1/shared-drives)</t>
  </si>
  <si>
    <r>
      <rPr>
        <sz val="11"/>
        <rFont val="Arial"/>
        <family val="2"/>
      </rPr>
      <t>Durante los meses de julio y agosto de 2021 se programaron y ejecutaron 214 actividades de participación ciudadana donde se contó con la participación de  24.318 personas. En septiembre fueron 100 actividades. Esta participación se desarrolló en el marco de las 20 Comisiones Ambientales Locales, donde se realizó la coordinación para los procesos de elección de los delegados a las mesas del Consejo Consultivo de Ambiente, dando a conocer las funciones de las instancias y diseñando las metodologías para la elección..  Así mismo, se adelantaron actividades de participación en torno a las situaciones ambientales conflictivas identificadas en las 20 localidades del D.C,  con la articulación con Transmilenio e IDRD , vinculando temáticas ambientales como calidad del aire, cuidado de los humedales y manejo integral de residuos. . Los registros documentales de estas actividades reposan la  Unidad Compartida OPEL, archivos 2021, https://drive.google.com/drive/u/1/shared-drives</t>
    </r>
    <r>
      <rPr>
        <sz val="11"/>
        <color rgb="FFFF0000"/>
        <rFont val="Arial"/>
        <family val="2"/>
      </rPr>
      <t xml:space="preserve">
</t>
    </r>
    <r>
      <rPr>
        <sz val="11"/>
        <rFont val="Arial"/>
        <family val="2"/>
      </rPr>
      <t>Por otra parte, se ejecutaron 2461 actividades de educación ambiental  en las 6 aulas ambientales y en las 20 de localidades del D.C., donde se contó con la participación de 97.783 personas.   Teniendo en cuenta los lineamientos de aislamiento social decretadas por el Gobierno Nacional y Distrital, se desarrollaron acciones de educación ambiental de manera presencial y  por medio de plataformas virtuales de libre acceso por la página web de la entidad.  Las actividades ejecutadas tuvieron un énfasis en Biodiversidad, cambio climático, consumo sostenible y responsable, gestión de riesgos, Estructura Ecológica Principal, gestión de riesgos, salud ambiental e Infraestructuras Vegetadas.  Se desarrollaron caminatas ecológicas virtuales y presenciales, en las cuales se visitaron escenarios como Cerros Orientales, Humedales, Quebradas y en la Ruralidad.   Los registros documentales de estas actividades reposan la  Unidad Compartida OPEL, archivos 2021, https://drive.google.com/drive/u/1/shared-drives</t>
    </r>
  </si>
  <si>
    <t>Respuesta 2021IE187309
Durante el tecer trimestre se ejecutaron 214 actividades de participación ambiental con la participación de 24,318 personas, que suman a las 300 actividades realizadas en el segundo trimestre más 101 actividades de participación ciudadanas ejecutadas en el primer trimestre, para un total de 615 actividades de educación ambiental.
En cuanto a procesos de educación ambientales en este tercer trimestre se realizaron 2461 procesos de educación ambiental  en las 6 aulas ambientales y en las 20 de localidades del D.C.con una participación de 97.783 personas, que suman a las  2.739 procesos ejecutados en el segundo trimestre más 1.105 reportadas en el primer trimestre, para un total de 6.305 procesos de educación ambiental.</t>
  </si>
  <si>
    <t>Respuesta 2021IE187309
Durante el tercer trimestre se completó la formulación y aprobación de los 2 planes de acción de la Comisión Ambiental Local  - CAL  de Suba y Engativá, que estaban pendientes, logrando los planes de las 20 localidades aprobados con la participación de la ciudadanía.</t>
  </si>
  <si>
    <t>https://drive.google.com/drive/folders/1pE99j7GBvUxHPd_iTHmk9sfTTopBTM-k?usp=sharing</t>
  </si>
  <si>
    <t>Esta actividad se reporto en el primer y segundo trimestre de la vigencia 2021. Sin embargo durante este periodo, se definió, priorizo y publicó estrategia de racionalización en el SUIT para 31 trámites de 32 inscritos en la plataforma.</t>
  </si>
  <si>
    <t>Durante el tercer trimestre de 2021 con corte 30 de septiembre,  se llevó a cabo el acompañamiento en la estrategia de priorización y racionalización de trámites con la Subdirección de Control Ambiental al Sector Público, Subdireccion de Calidad del Aire Audita y Visual,  y la Dirección de Control Ambiental. Asi mismo, se realizó monitoreo a las 6 preguntas en el SUIT, a 31 trámites de los 32 inscritos.</t>
  </si>
  <si>
    <t>Durante el tercer trimestre de 2021 con corte 30 septiembre, se  participó y se hizó el acompañamiento en la estrategia de priorización y racionalización de trámites con la Subdirección de Control Ambiental al Sector Público, Sudireccion de Calidad del Aire Auditiva y Visual y la Dirección de Control Ambiental. Adicional a esto se realizaron tres  (3) reuniones para la socialización de la encuesta de percepción sobre racionalización de trámites con los diferentes profesionales delegados por cada dependencia.</t>
  </si>
  <si>
    <t xml:space="preserve">Durante el tercer trimestre de 2021 con corte 30 septiembre, se  realizó el monitoreo apoyo y acompañamiento en la estrategia de racionalizacion, de acuerdo a esto, se realizó monitoreo a 6 preguntas  en el SUIT, a 31 trámites de los 32 inscritos. </t>
  </si>
  <si>
    <t>Durante el tercer trimestre de 2021 con corte 30 septiembre, el grupo de Servicio a la Ciudadania asistió a las ferias de servicio convocadas por la Secretaria General, atendiendo 142 ciudadanos,  asi:
- Feria 3 de julio Panque Olaya, se atendieron 26 ciudadanos
- Feria 24-26  de agosto en portal Americas, se atendieron 60 ciudadanos
- Feria  22  de agosto en Tesusaquillo (Parkway), se atendieron 13 ciudadanos
- Feria 14 de agosto en Verbenal, se atendieron 13 ciudadanos
- Feria Engativa , se atendieron 4 ciudadanos
- Feria San Cristobal 12 septiembre, se atendieron 26 ciudadanos</t>
  </si>
  <si>
    <t>Se ha participado en el 100% de las ferias de servicio al ciudadano en donde fue convocada la SDA en este trimestre</t>
  </si>
  <si>
    <t>Archivo de gestión del grupo de servicio a la ciudadania</t>
  </si>
  <si>
    <t>Solicitud 2021IE215466
Durante este tercer trimestre la SDA participó en seis ferias de servicio convocadas por la Secretaria General:
en el parque olaya el 3 de julio Parque Olaya, en el portal Americas el 24-26  de agosto, en Tesusaquillo (Parkway) el 22  de agosto, en Verbenal el 14 de agosto, en Engativa en agosto y en San Cristobal 12 septiembre, atendiendo en total 142 ciudadanos
Estas 6 ferias en las que se participó durante el tercer trimestre sumadas a las 4 reportadas en el segundo trimestre, corresponden en total 10 ferias de servicios en las que ha participado la SDA.</t>
  </si>
  <si>
    <t>https://drive.google.com/drive/folders/1lkfsTfm4zmq4dh--Mw_Fze1Lcg5sV1_s</t>
  </si>
  <si>
    <t>Durante lo corrido de tercer trimestre de 2021 se  realizaron 22 de visitas de cades la los puntos Super Cade CAD (3) , Suba (3), Bosa (3), Américas (0), Toberin (3), Engativá (3), Manitas (3) Fontibón (3), y (1) Calle 13, en estas visitas se verificó que el servicio se esta prestando acorde con la Política Publica Distrital de Servicio a la Ciudadanía</t>
  </si>
  <si>
    <t>Durante el tercer trimestre de 2021 con corte 30 septiembre, se  realizaron 32 de visitas presenciales y virtuales (seguimiento) de cades la los puntos Super Cade CAD (4) , Suba (4), Bosa (4), Americas (2), Toberin (4), Engativa (4), Manitas (4) Fontbón (4), y (2) Calle 13, en estas visitas se verifó que el servicio se esta prestando acorde con la Politica Publica Distrital de Servicio a la Ciudadania</t>
  </si>
  <si>
    <t>Solicitud 2021IE215466
Durante el tercer trimestre de 2021 se realizaron  realizaron 32 de visitas presenciales y virtuales (seguimiento) de cades documentadas en 17 actas, dado que en una misma acta se documento el seguimiento de los 8 cades. Las 32 visitas correspondieron a los puntos Super Cade CAD (4),  Suba (4),  Bosa (4), Americas (2), Toberin (4), Engativa (4), Manitas (4) Fontbón (4), y Calle 13  (2) , en estas visitas se verificaron que el servicio se esta prestando acorde con la Politica Publica Distrital de Servicio a la Ciudadania
En el segundo trimestre de 2021 se  realizaron 22 visitas documentadas en 16 actas de visitas y en el primer trimestre otras 16 visitas, en total se llevan 70 visitas de seguimiento en lo corrido del año.
Dado que le meta de esta actividad era realizar 11 visitas de seguimiento en el 2021, y que a la fecha se llevan 64 visitas en total, esta sobre ejecutada la actividad.</t>
  </si>
  <si>
    <t>Durante el tercer trimestre de 2021 con corte 30 septiembre, se han implementado acciones del Modelo de Servicio a la Ciudadanía dando continuidad a las actividades realizadas en  la vigencia 2019 y 2020:
• Implementación de Formato de monitoreo de gestión, que busca evaluar el desempeño y la calidad del servicio de cada uno de los agentes, logrando detectar oportunidades de mejora en el canal telefonico
• Implementación y aplicación de encuestas de percepción ciudadana en el canal presencial, telefonico y virtual, evidenciando el grado de satisfacción sobre la atención prestada en la sala y los diferentes puntos de atención.
•  Implementacion de estrategias para el fortalecimiento de los canales de atención telefonco y virtual con el fin de garantizar el servicio durante la pandemia y brindar el acceso a los tramites y servicios ofrecidos por la Entidad
• Seguimiento y control de indicadores de gestión mensualmente
• Entrenamientos a los servidores de manera constante
• Incentivos y premiación a los agentes de servicio, asi como retroalimentacion de la calidad del servicio
• Asistencia y participacion en ferias de servicio
• Se han adelantado acciones para la adquisicion e implementacion del ChatBot</t>
  </si>
  <si>
    <t>Solicitud 2021IE215466
Se viene implementando el modelo de servicio mediante un plan compuesto por 35 acciones y 86 actividades relacionadas con los componentes de Estrategia, Enfoque, Procesos, Indicadores, Calidad, Talento Humano, Tecnología e Infraestructura, de los cuales se extrae que 4 actividades no se ejecutaron durante la presente vigencia, con lo cual se estima la implementación del plan en un 95%. Dado que la meta es implementar el 85% de las acciones propuestas por el modelo de servicio de la SDA, a diciembre de 2021, se considera cumplida la meta.
No obstante, se recomienda incluir en al plan de implementación una columna para identificar el grado de cumplimiento o avance de cada una de las 86 actividadea con su respectivo descriptor del seguimiento y ejecución por cada una.</t>
  </si>
  <si>
    <t>https://drive.google.com/drive/folders/1GMTPmn7gcSYAuAlofzsAjEUV00BAMtB0</t>
  </si>
  <si>
    <t>Durante el tercer trimestre de 2021 con corte 30 septiembre, se llevaron a cabo 8 entrenamientos en las siguientes temáticas: Atencion a personas en condicion de discapacidad, aguas superficiales, acercamiento lengua de señas, colpensiones, correspondencia, lenguaje claro (redaccion legal y administrativa), procedso sancionatorio, publicidad exterior visual
Lo anterior, con el proposito de mantener los servidores del grupo de Servicio a la Ciudadania culificados en temas relacionados con la misionalidad de la entidad y conceptos de servicio, y asi garantizar la atencion de calidad, oportuna y confiable, lo cual se verá refojado en el nivel de percecpcion y satisfaccion ciudadana con el servicio prestado por el grupo de Servicio al Ciudadano</t>
  </si>
  <si>
    <t>Solicitud 2021IE215466
En este tercer trimestre 2021 se llevaron a cabo 8 entrenamientos en las siguientes temáticas: Atencion a personas en condicion de discapacidad, aguas superficiales, acercamiento lengua de señas, colpensiones, correspondencia, lenguaje claro (redaccion legal y administrativa), procedso sancionatorio, publicidad exterior visual. Estos 8 entrenamientos sumados a los 11 entrenamientos del segundo trimestre mas los 5 entrenamientos realizados en el primer trimestre, se completa los 22 entrenamientos establecidos en la meta del año.</t>
  </si>
  <si>
    <t>https://drive.google.com/drive/folders/1Tk9KypNLjwTv7zgsasbbH8TS7FhRSPFq?usp=sharing</t>
  </si>
  <si>
    <t>Durante el tercer trimestre de 2021 con corte 30 de septiembre, se llevó a cabo seguimiento a 5.434 PQR´S registradas ante la Entidad, así: 1.628 en julio, 1.861 en agosto, en septiembre 1945. Se realizaron alarmas semanales, las cuales fueron enviados a los líderes y enlaces de PQR´S de las diferentes dependencias, con el propósito de minimizar las respuestas fuera de término expedidas por la Entidad. De acuerdo con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tercer trimestre de 2021, el 64,5% recibió respuesta dentro de los términos de ley,  el 1,9% fuera de términos y el 32,2% se encuentra para dar respuesta.</t>
  </si>
  <si>
    <t>Solicitud 2021IE215466
Se ha realizado  seguimiento a la oportunidad de las   5.434 PQR´S allegadas a la entidad en el tercer trimestre, generando alarmas semanales, las cuales fueron enviadas a los líderes y enlaces de PQR´S de las diferentes dependencias con el propósito de minimizar las respuestas fuera de término. De acuerdo con lo anterior, se han realizado los informes del mes julio y agosto publicados en la nueva sede electrónica en la sección https://ambientebogota.gov.co/es/web/transparencia/informe-de-pqrs/-/document_library_display/6nLwHuCsY1JF/view/1790920?_110_INSTANCE_6nLwHuCsY1JF_redirect=https%3A%2F%2Fambientebogota.gov.co%2Fes%2Fweb%2Ftransparencia%2Finforme-de-pqrs%2F-%2Fdocument_library_display%2F6nLwHuCsY1JF%2Fview%2F953604%3F_110_INSTANCE_6nLwHuCsY1JF_redirect%3Dhttps%253A%252F%252Fambientebogota.gov.co%252Fes%252Fweb%252Ftransparencia%252Finforme-de-pqrs%253Fp_p_id%253D110_INSTANCE_6nLwHuCsY1JF%2526p_p_lifecycle%253D0%2526p_p_state%253Dnormal%2526p_p_mode%253Dview%2526p_p_col_id%253Dcolumn-2%2526p_p_col_pos%253D1%2526p_p_col_count%253D3
Es así, como en dicho ejercicio se identificó que, del total de peticiones ingresadas en el tercer trimestre de 2021, el 64,5% recibió respuesta dentro de los términos de ley,  el 1,9% fuera de términos y el 32,2% se encuentra para dar respuesta.</t>
  </si>
  <si>
    <t>https://drive.google.com/drive/folders/1lbCRMaX9Nyzc9fu4BSw67K0ijtQ9zHpg</t>
  </si>
  <si>
    <t xml:space="preserve">Durante el tercer trimestre de la vigencia 2021,  se aplicaron un total de  9.509 encuestas a través de los canales de atencion presencial (3125)  telefonico (6004) y virtual (380),  los cuales respondieron a la pregunta ¿se encuentra satisfecho con el servicio prestado? y se obtuvo de esta manera un porcentaje de satisfacción promedio de  94%, asi: un 99,5% de satisfaccion mediante el canal presencial, un 100% en el canal telefonico y un 81% en el canal virtual. </t>
  </si>
  <si>
    <t>https://drive.google.com/drive/folders/1hTrvI64PMqFk6JZCTkZa-jR_HZeAoLuG</t>
  </si>
  <si>
    <t>Solicitud 2021IE215466
Se ha medido el porcentaje de satisfacción del servicio prestado por el grupo servicio a la ciudadanía, mediante la aplicación de 9.509 encuestas a través de los canales de atencion presencial (3125)  telefonico (6004) y virtual (380), en los cuales se alcanzó un 99,5% de satisfaccion mediante el canal presencial, un 100% en el canal telefonico y un 81% en el canal virtual. 
Dado que la meta de esta actividad es mantener un 98% de satisfacción de atención en la sala de Servicio a la Ciudadanía y vía telefónica, en este sentido para el tercer trimestre en la atención presencial fue de 99,5% en promedio satisfecho y para la vía telefónica, fue de 100%; quiere decir que en promedio se supera la meta estipulada, al tener 99,75% de satisfacción promedio.</t>
  </si>
  <si>
    <t>Durante el segundo cuatrimestre de 2021 con corte 30 de agosto, se realizo el informe del Defensor del ciudano, donde se evidencia la recepcion de 57 solicitudes mediante el correo del defensor del ciudadano, las cuales fueron radicadas en el Sistema Forest y remitidad al  grupo de Peticiones, quejas y Reclamos. asi mismo se recibieron por medio de los canales habilitados de la entidad 584 reiterativas. Este informe se reporte de manera cuatrimestral razón por la cual se reporta el primer cuatrimestre de 2021</t>
  </si>
  <si>
    <t>https://drive.google.com/drive/folders/1EOhqVPaCAuwDK7ZKaZVkkEj7HeXtk4e1</t>
  </si>
  <si>
    <t xml:space="preserve">Solicitud 2021IE215466
En este tercer trimestre 2021 se reporta la realización del segundo informe cuatrimestral del Defensor ciudadano que por procedimiento tiene esta periodicidad, donde se evidencia la recepción de 57 solicitudes mediante el correo del defensor del ciudadano, vía forest  y otros canales habilitados de la entidad con 381 solicitudes reiterativas. Dicho informe fue socializado con radicado 2021IE222665 del 13 de octubre de 2021.
Dado que en estos informes se reporta la gestión de todas las solicitudes reiteradas allegadas al defensor del Ciudadano se evidencia que va cumpliendo la actividad propuesta.
</t>
  </si>
  <si>
    <t>Durante el tercer trimestre de 2021 con corte 30 septiembre ,  se asignaron 47  solicitudes de acceso a la información recepcionadas por la Secretaría Distrital de Ambiente a través de sus canales de atención de las cuales se realizó seguimiento y se publicaron 47</t>
  </si>
  <si>
    <t>https://drive.google.com/drive/folders/1HM3i_f5lXZwzgFLaga46KDPVWKs43DEj</t>
  </si>
  <si>
    <t>Solicitud 2021IE215471
Respuesta 2021IE218017 
Sumado al primer informes de seguimiento a los pasivos y reservas presupuestales realizado con corte, se realizó el segundo seguimiento con corte a 30 de junio de 2021, comunicado mediante radicado No. 2021IE140511 del 12 de julio de 2021, en el que se reiteraron las recomendaciones del radicado No. 2021IE53843.
El tercer informe de seguimiento especial a los pasivos exigibles, reservas y saneamiento contable se realizará en noviembre de 2021, conforme al Plan anual de auditorías aprobado para la vigencia 2021, por lo cual, esta actividad será monitoreada en el próximo trimestre.</t>
  </si>
  <si>
    <t>Solicitud 2021IE215466
Durante el tercer trimestre 2021 la entidad recibió y tramitó el 100% de las solicitudes allegadas, es decir, 47 solicitudes de acceso a la información generadas por parte de la ciudadanía, de las cuales ninguna fue negado el acceso a la información.  Se elaboraron 3 informes mensuales de solicitudes de acceso a información en la nueva sede electrónica, los cuales se publicaron junto con las respectivas respuestas en https://ambientebogota.gov.co/es/web/transparencia/informe-de-pqrs/-/document_library_display/6nLwHuCsY1JF/view/955656?_110_INSTANCE_6nLwHuCsY1JF_redirect=https%3A%2F%2Fambientebogota.gov.co%2Fes%2Fweb%2Ftransparencia%2Finforme-de-pqrs%3Fp_p_id%3D110_INSTANCE_6nLwHuCsY1JF%26p_p_lifecycle%3D0%26p_p_state%3Dnormal%26p_p_mode%3Dview%26p_p_col_id%3Dcolumn-2%26p_p_col_pos%3D1%26p_p_col_count%3D3</t>
  </si>
  <si>
    <t>https://drive.google.com/drive/folders/12Z68NcRpMqv_KYWHkPFx-PO1BNFvYEQf</t>
  </si>
  <si>
    <t>CUMPLIENDO
60%</t>
  </si>
  <si>
    <t>Archivo de gestión del grupo de trámites</t>
  </si>
  <si>
    <t>Archivo de gestión del grupo de trámites
Aplicativo SUIT</t>
  </si>
  <si>
    <t xml:space="preserve">Solicitud 2021IE215466
se  realizó el monitoreo a las 6 preguntas  en el SUIT de los 31 trámites aprobados y validado de los 32 inscritos, desde el rol de planeación, se descargo reporte del aplicativo SUIT, donde se evidenció el monitoreo realizado.
Se sugiere evidenciar el monitoreo a las 6 preguntas en el aplicativo SUIT, tanto desde el rol de planeación en cabeza de Subsecretaria General, como desde el rol de control en cabeza de la Oficina de Control Interno. </t>
  </si>
  <si>
    <t>Solicitud 2021IE215466
Se reporta  participación y acompañamiento en la estrategia de priorización y racionalización de trámites con la Subdirección de Control Ambiental al Sector Público, Sudireccion de Calidad del Aire Auditiva y Visual y la Dirección de Control Ambiental. Adicional a esto se realizaron tres  (3) reuniones para la socialización de la encuesta de percepción sobre racionalización de trámites con los diferentes profesionales delegados por cada dependencia.
Respecto al ACUERDO RUES-DPSIA-DCA-SGCD: Se adjuntan respuestas DPSIA y DCA, Dependencias que a la fecha han dado respuesta. Este anexo constituye soporte de avance a estrategia de racionalización puesto que responde al paso previo para el acceso a la base de datos RUES, el cual es requerido para posteriormente avanzar en la implementación de la habilitación del botón de pago -PSE, lo cual impacta directamente en racionalización de todos los trámites de la SDA, facilitando los canales de pago del ciudadano sin tener que desplazarse a las entidades financieras</t>
  </si>
  <si>
    <t>Se cuenta con la estrategia de racionalización de los  trámites y/o servicios priorizados de la SDA para la vigencia 2021 inscrita y publicada en el SUIT.
En comité institucional de gestión y desempeño sesión #7 del 01 de octubre de 2021, se aprobó la inclusión de esta estrategia que ya estaba inscrita en el SUIT, dentro de este instrumento PAAC, para publicar en la sede electrónica y promover así el acceso a la información pública, de esta manera se actualizó el PAAC a versión 4 y se publicó en el sitio de transparencia https://ambientebogota.gov.co/es/web/transparencia/plan-anticorrupcion-y-de-atencion-al-ciudadano1/-/document_library_display/Y0VDqzfpYjO5/view/1822494?_110_INSTANCE_Y0VDqzfpYjO5_redirect=https%3A%2F%2Fambientebogota.gov.co%2Fes%2Fweb%2Ftransparencia%2Fplan-anticorrupcion-y-de-atencion-al-ciudadano1%2F-%2Fdocument_library_display%2FY0VDqzfpYjO5%2Fview%2F1001920%3F_110_INSTANCE_Y0VDqzfpYjO5_redirect%3Dhttps%253A%252F%252Fambientebogota.gov.co%252Fes%252Fweb%252Ftransparencia%252Fplan-anticorrupcion-y-de-atencion-al-ciudadano1%253Fp_p_id%253D110_INSTANCE_Y0VDqzfpYjO5%2526p_p_lifecycle%253D0%2526p_p_state%253Dnormal%2526p_p_mode%253Dview%2526p_p_col_id%253Dcolumn-2%2526p_p_col_pos%253D1%2526p_p_col_count%253D2</t>
  </si>
  <si>
    <t>https://drive.google.com/drive/folders/1-UCPW3Xbutoh0ek9c5gQg5r5LcwgrXOg</t>
  </si>
  <si>
    <t>https://drive.google.com/drive/folders/1M07dfdYxWYqEqJQ3Zuw_LtXcEIhyXRe5</t>
  </si>
  <si>
    <t>Una vez si reciban los lineamientos metodológicos de la alcaldia mayor y la veeduria para la  rendición de cuentas de la Administración Distrital se realizará  las actividades requeridas como cabeza de sector.</t>
  </si>
  <si>
    <t>Una vez si reciban los lineamientos metodológicos de la alcaldia mayor y la veeduria para la  rendición de cuentas de la Administración Distrital, y se efectue la rendición se atenderán las preguntas, comentarios y/u observaciones realizadas por la ciudadanía dirigidas al sector ambiente, en el proceso de rendición de cuentas distrital.</t>
  </si>
  <si>
    <t>https://drive.google.com/drive/folders/1_TjYtjGcEKJs_3-5sAOXLDjrfwBdfvRm?usp=sharing</t>
  </si>
  <si>
    <t>https://drive.google.com/drive/folders/1iAlgScmuygYE_BCsLkaKsHnI2fm3v5NE?usp=sharing</t>
  </si>
  <si>
    <t>Se realizaron 3 jornada de dialogo ciudadano y rendición de cuenta de aspectos institucionales, así mismo el 2 de octubre se realizó un dialogo ciudadano 2 de octubre de encuentro de saberes  on las organizaciones del voluntariado ambiental de forma presencial en santa maria del lago.</t>
  </si>
  <si>
    <t>Archivo de gestión de la OPEL</t>
  </si>
  <si>
    <t>Se realizaron 3 jornada de dialogo ciudadano y rendición de cuenta de aspectos institucionales, así mismo el 2 de octubre se realizó un dialogo ciudadano 2 de octubre de encuentro de saberes  on las organizaciones del voluntariado ambiental de forma presencial en santa maria del lago.
Al finalizar la vigencia se realizará la audiencia de rendición de cuenta de la SDA conforme a las disposiciones de despacho y de comunicaciones.</t>
  </si>
  <si>
    <t>Archivo de gestión del grupo de disciplinarios de la SGCD</t>
  </si>
  <si>
    <t xml:space="preserve">Solicitud 2021IE215466
El grupo disciplinarios de la Subsecretaria General ha realizado los 3 flash informativos disciplinario, correspondiente a cada mes de julio, agosto y septiembre de 2021.
</t>
  </si>
  <si>
    <t xml:space="preserve">
El grupo disciplinarios de la Subsecretaria General ha realizado los 3 flash informativos disciplinario, correspondiente a cada mes de julio, agosto y septiembre de 2021, los cuales son socializados a través de correo electrónico institucional con temas sobre principios y normas rectoras de la ley disciplinaria ( Ley 734 de 2002 y Ley 1952 de 2019) y a través del boletín semanal "Para estar en ambiente" #11, 13 y 15.</t>
  </si>
  <si>
    <t>Archivo de gestión del grupo de servicio a la ciudadania
Archivo de gestión de la DPSIA</t>
  </si>
  <si>
    <t>https://drive.google.com/drive/folders/1H-pWCxXC0TWHZK5ZOKZSHzGySI7rjlgb</t>
  </si>
  <si>
    <r>
      <t xml:space="preserve">Concepto Seguimiento:
</t>
    </r>
    <r>
      <rPr>
        <sz val="11"/>
        <color theme="1"/>
        <rFont val="Arial"/>
        <family val="2"/>
      </rPr>
      <t>Se evidencian soportes de los documentos enviados por las diferentes dependencias productoras de información para su publicación en el sitio web.</t>
    </r>
    <r>
      <rPr>
        <b/>
        <sz val="11"/>
        <color theme="1"/>
        <rFont val="Arial"/>
        <family val="2"/>
      </rPr>
      <t xml:space="preserve">
Evidencia
</t>
    </r>
    <r>
      <rPr>
        <sz val="11"/>
        <color theme="1"/>
        <rFont val="Arial"/>
        <family val="2"/>
      </rPr>
      <t>Carpeta PUBLICACIONES_TRANSPARENCIAMayo
Carpeta Junio
Carpeta Julio</t>
    </r>
    <r>
      <rPr>
        <b/>
        <sz val="11"/>
        <color theme="1"/>
        <rFont val="Arial"/>
        <family val="2"/>
      </rPr>
      <t xml:space="preserve">
Ubicación: 
</t>
    </r>
    <r>
      <rPr>
        <sz val="11"/>
        <color theme="1"/>
        <rFont val="Arial"/>
        <family val="2"/>
      </rPr>
      <t xml:space="preserve">https://drive.google.com/drive/folders/1H-pWCxXC0TWHZK5ZOKZSHzGySI7rjlgb
http://ambientebogota.gov.co/web/transparencia/inicio. </t>
    </r>
    <r>
      <rPr>
        <b/>
        <sz val="11"/>
        <color theme="1"/>
        <rFont val="Arial"/>
        <family val="2"/>
      </rPr>
      <t xml:space="preserve">
Recomendaciones:
</t>
    </r>
    <r>
      <rPr>
        <sz val="11"/>
        <color theme="1"/>
        <rFont val="Arial"/>
        <family val="2"/>
      </rPr>
      <t>1. Se recomienda generar un informe sobre los resultados de las encuestas de satisfacción en torno a la oportunidad o prontitud de las publicaciones que se cursan a través de la mesa de ayuda.</t>
    </r>
  </si>
  <si>
    <t xml:space="preserve">Durante el tercer trimestre de 2021 con corte 30 septiembre ,  se asignaron 47  solicitudes de acceso a la información recepcionadas por la Secretaría Distrital de Ambiente a través de sus canales de atención de las cuales se realizó seguimiento y se publicaron 47.
Por otra parte, durante el mes de junio se cargaron 42 elementos solicitados  de ser publicados en la página web, durante julio se publicaron 40 documentos en el micrositio de transparencia, durante agosto 17 documentos y en septiembre 25 conformes a las solicitudes e información reportada por las dependencias productoras, en concordancia con la ley 1712 de transparencia y acceso a la información,  requeridas por las dependencias teniendo en cuanto los items de transparencia activa y pasiva, cargadas en el micro sitio de transparencia y acceso de información en http://ambientebogota.gov.co/web/transparencia/inicio. 
Se han respondido los diferentes requerimientos, a través de la mesa de servicios, en la cual solicitaron retirar documentos, publicaciones para ser remplazados por otros actuales, también solicitudes de publicaciones de banners, licitaciones, y documentos, se publicaron las noticias de los respectivos meses en el nuevo portal web o sede electrónica.
</t>
  </si>
  <si>
    <t>Se realizó la publicación del 100% de la información solicitada mesa a mes por las diferentes dependencias de la SDA, publicando en las direcciones o url que indican las dependencias en el micro sitio de transparencia y acceso a la información de la SDA, registradas mediante mesa de servicios o correo electrónico institucional. En total se publicaron 82 documentos solicitados en el tercer trimestre, para un cumplimiento de la meta del 100% del periodo evaluado y del 75% de la vigencia.</t>
  </si>
  <si>
    <t xml:space="preserve">Se realizó mantenimiento y actualización del conjunto de datos abiertos de la SDA, para un conjunto de datos de 46 datasets mantenidos y actualizados en la plataforma Distrital y Nacional, en cumplimiento de la ley 1712 de 2014.
En Agosto, se identificaron dos nuevos datos abierto "Mobiliario Urbano en el distrito capital Bogotá" para publicar en las plataformas, mediante reunión del 22 de julio y publicado el 4 de agosto de 2021 en la plataforma distrital https://datosabiertos.bogota.gov.co/ y "Bogotá Capacidad Adaptativa" publicado el 31 de agosto de 2021.
En septiembre, se identificaron ocho nuevos dataset "Negocios Verdes"; "Vulnerabilidad Integral"; "Vulnerabilidad Disponibilidad Hídrica"; "Vulnerabilidad Degradación del Suelo"; Vulnerabilidad Calidad del Agua";"Programa de Excelencia Ambiental Distrital"  y "Techos Verdes y Jardines Verticales" creados el 3 de septiembre de 2021 y publicado en la plataforma nacional https://www.datos.gov.co/ y el 2 de septiembre de 2021 plataforma distrital https://datosabiertos.bogota.gov.co/. El dataset "Adaptación al Cambio Climático" se publico el 1 de septiembre en la plataforma distrital.
Adicionalmente, se realizó capacitación de la secciones Datos abiertos e información específica para grupos de interés y Obligación de reporte de información específica por parte de la entidad y información tributaria en entidades territorios locales a la encargada de comunicaciones en publicar contenido.
En total se identificaron 10 nuevos dataset, que sumados al reportado en el primer trimestre, se lograron identificar y publicar 11 nuevos datos abiertos, lo que supera el cumplimiento de la meta establecido, que era 5 datasets.
</t>
  </si>
  <si>
    <t>https://drive.google.com/drive/folders/1lLEpAgFl3v6fMekoEaeID64x6WbQWn6C
https://datosabiertos.bogota.gov.co/organization/sda</t>
  </si>
  <si>
    <t xml:space="preserve">100%
10 nuevos dataset publicados
46 dataset mantenidos </t>
  </si>
  <si>
    <t>Se reporta el cumplimiento de la meta relacionada con el  mantenimiento y actualización de los 46 datasets ya publicados en la plataforma Distrital y Nacional, en cumplimiento de la ley 1712 de 2014, correspondiente a un cumplimiento del 100%. Así mismo, se evidencia la publicación de dos nuevos dataset en agosto y 8 nuevos en septiembre lo que suman 10 nuevos datasets superando la meta estipulada que eran 5:
1. Mobiliario Urbano en el distrito capital Bogotá, 2. Bogotá Capacidad Adaptativa, 3. Negocios Verdes, 4. Vulnerabilidad Integral, 5.Vulnerabilidad Disponibilidad Hídrica, 6.Vulnerabilidad Degradación del Suelo, 7. Vulnerabilidad Calidad del Agua, 8. Programa de Excelencia Ambiental Distrital, 9. Techos Verdes y Jardines Verticales, 10.Adaptación al Cambio Climático; publicado en la plataforma nacional https://www.datos.gov.co/ y en la plataforma distrital https://datosabiertos.bogota.gov.co/
En total se identificaron 10 nuevos dataset en tercer trimestre que sumados al reportado en el primer trimestre, se lograron identificar y publicar 11 nuevos datos abiertos, lo que supera el cumplimiento de la meta establecido, que era 5 datasets.</t>
  </si>
  <si>
    <t>Entre la Dirección de Planeación y Sistemas de Información y la Oficina Asesora de Comunicaciones, la salida al aire de la nueva sede electrónica se llevó a cabo a finales del mes de agosto del presente año. La nueva sede electrónica cuenta con los ajustes y lineamientos contemplados en la resolución 1519 de 2020, en los anexos sobre los derechos de acceso a la información, transparencia, seguridad en la información, los cuales estaban a fecha de 31 de marzo.  En cumplimiento se incluyó una barra lateral con las herramientas de accesibilidad, la cual ofrece la opción de “Contraste” la cual permite que las personas que no distinguen todo el rango de colores y las que no perciben ningún color, puedan acceder a los diferentes contenidos y piezas gráficas. También, la herramienta “Reducir letra” y” Aumentar letra” que permite realizar la modificación de los tamaños de los textos para las personas que tienen una baja visión, La última opción en la barra es “Centro de relevo” con enlace a un solo clic a una plataforma tecnológica que a través de intérpretes se logra una comunicación entre personas sordas y oyentes. Además, en la parte superior a la derecha de la sede electrónica se encuentra una opción en la que los visitantes puede tener acceso a los contenidos en más de 100 idiomas. Cabe resaltar, que los videos realizados desde la Oficina de Comunicaciones cuentan con las descripciones de texto, de tal forma que los diferentes públicos en sus diferentes contextos puedan acceder a estos. Los otros cambios solicitados en la resolución 1519 de 2020 otorgan una fecha a 31 d diciembre de 2021, el cual se implementará un plan de trabajo basado en un documento-autodiagnóstico elaborado con el fin de dar cumplimento.
El 23 de julio de 2021 se realizó socialización de la nueva sede electrónica (portal web) y explicación para el proceso de revisión de contenidos actuales migrados al nuevo sitio web, a los delegados de cada dependencia conforme a la solicitud de radicado 
El 21 de junio y posteriormente el 7 de julio se realizaron pruebas de carga y de estrés de la nueva sede electrónica utilizando la herramienta JMeter, la cual es ideal para realizar pruebas de rendimiento de aplicaciones web, así mismo se utilizó la herramienta VisualVM y Htop para interpretación de comportamientos relacionadas a la CPU, memoria, threads y Classes para 1000 usuarios concurrentes. Los  resultados de la prueba arrojaron que el portal cuenta con recursos relacionados a memoria suficientes no tanto para el CPU procesador. Se realizó requerimiento a Infraestructura para mejorar la cantidad de cores y realizar pruebas adicionales. Así mismo programa enviar a las dependencias de la SDA un memorando conjuntamente desde la DPSIA y la OAC para realizas pruebas con usuarios reales para verificar su rendimiento, y el contenido de la información publicada.
En  30 de agosto se realizó la salida en operación del nuevo portal web  (https://nuevo.ambientebogota.gov.co), se estreno su nueva sede electrónica que cuenta con un diseño renovado, moderno y más claro, en cumplimiento con los lineamientos y estándares del Estado colombiano. Incluye nuevas franjas informativas para dar respuesta a las necesidades, tendencias y expectativas de la ciudadanía. También cuenta con contenidos y secciones renovadas para simplificar la navegación y acceso a la información de manera fácil, que permita conocer de primera mano la oferta de servicios de la entidad.
Una vez culminada la migración completa del contenido, que se espera sea a mediados de septiembre, toda la información podrá ser consultada en el enlace habitual de la Secretaría de Ambiente: www.ambientebogota.gov.co</t>
  </si>
  <si>
    <t xml:space="preserve">Dada la salida en operación del nuevo portal web o nueva sede electrónica de la SDA, se debe entrar a revisar y actualizar el esquema de publicación de dicho sitio https://nuevo.ambientebogota.gov.co/es/web/transparencia/  con cada uno de los responsables de acuerdo a la producción de información.
</t>
  </si>
  <si>
    <t>https://drive.google.com/file/d/1DaqtkLXna9nSRQgF_NXGztYREySiBSpc/view</t>
  </si>
  <si>
    <t>Dada la salida en operación del nuevo portal web o nueva sede electrónica de la SDA, se han hecho revisiones y actualizaciones al esquema de publicación de dicho sitio https://nuevo.ambientebogota.gov.co/es/web/transparencia/  con cada uno de los responsables de acuerdo a la producción de información.</t>
  </si>
  <si>
    <t>CUMPLIENDO 
75%</t>
  </si>
  <si>
    <t>No reportado</t>
  </si>
  <si>
    <t>Dado que el plan de integridad tiene una programación cuatrimestral, se reporto con corte a agosto un avance del 60%</t>
  </si>
  <si>
    <t>Archivo de gestión gestores de integridad</t>
  </si>
  <si>
    <t xml:space="preserve">Se realizó el segundo seguimiento cuatrimestral del plan de gestión de integridad de la SDA para la vigencia 2021, en el cual se dio continuidad a los retos de la senda de integridad con la Subdirección Técnica de la Dirección de desarrollo institucional, se revisaron los resultados de la evaluación del DAFP del MIPG-FURAG, Política Anti soborno, reuniones para formular conflicto de interés, suscripción del contrato SDA-20211419 con la empresa ASESORES &amp; CONSULTORES G&amp;S S.A.S. para los asuntos de politica de integridad.
</t>
  </si>
  <si>
    <t xml:space="preserve">CUMPLIENDO
60%
</t>
  </si>
  <si>
    <t>NO se reporta avance por parte de la dependencia</t>
  </si>
  <si>
    <t>Solicitud  2021IE215468
Respuesta  2021IE215468 no se reporto seguimiento frente al componente de integridad. 
Respecto al monitoreo realizado con corte a agosto de 2021, se reporta avance del plan integridad así:
Se inició ejecución del plan de gestión de integridad de la SDA para la vigencia 2021, en cuanto al eje/componente de COMUNICACIÓN se realizaron capacitaciones, cuya presentación incluye los diseños de la campaña institucional del Código de Integridad.
En cuanto al eje/componente AFIANZAMIENTO DE VALORES Y PRINCIPIOS DE INTEGRIDAD se reporta capacitaciones realizadas en mayo y junio.
En cuanto al eje/componente ARTICULACIÓN INSTITUCIONAL E INTERINSTITUCIONAL se preparó información y presentación para mesa de trabajo con el DAFP y las entidades que conforman el Sector Ambiente, que se llevará a cabo el 3 de septiembre de 2021 sobre los resultados de la evaluación del DAFP del MIPG-FURAG vigencia 2020 y las acciones 2021 al respecto, se dio continuidad al proceso de Senda de Integridad, iniciativa distrital y se firmó el contrato  Contrato SDA-20211419 con la empresa ASESORES &amp; CONSULTORES G&amp;S S.A.S. para las acciones programadas de la politica de integridad.</t>
  </si>
  <si>
    <t>Solicitud  2021IE215468
Respuesta  2021IE215468 no se reporto seguimiento frente al componente de integridad. 
La actividad de elaborar el informe de resultados de la vigencia 2021 esta programado realizarse en el ultimo mes de 2021, una vez se haya ejecutado el plan de integridad de la vigencia 2021.</t>
  </si>
  <si>
    <t>INCUMPLIENDO
17%</t>
  </si>
  <si>
    <t>Solicitud 2021IE215466
No hubo respuesta de la dependencia.
Se alerta a la Subsecretaría General y de Control Disciplinario que los radicados  2021IE35327 y 2021IE22551 no dan cuenta de los entregables de que trata la acción establecida como tampoco se encontraron evidencias de los informes de seguimiento ni de la matriz de seguimiento del esquema de publicación para el segundo cuatrimestre de la vigencia.</t>
  </si>
  <si>
    <t xml:space="preserve">Esta actividad ya esta cumplidad dado que han realizado 7 actividades de divulgación de transparencia en lo corrido del 2021, por cuanto la meta se superó, dado que era una actividad cuatrimestral.
Se reitera la recomendación para los próximos periodos analizar la posibilidad de desarrollar una estrategia para los usuarios externos o para la ciudadanía. </t>
  </si>
  <si>
    <t>https://drive.google.com/drive/folders/1R28BFl_hl65nD2qKCl2RzF7RvVfQpX9t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</si>
</sst>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font>
      <sz val="11"/>
      <color theme="1"/>
      <name val="Calibri"/>
      <family val="2"/>
      <scheme val="minor"/>
    </font>
    <font>
      <sz val="9"/>
      <color theme="1"/>
      <name val="Arial"/>
      <family val="2"/>
    </font>
    <font>
      <b/>
      <sz val="10"/>
      <color theme="1"/>
      <name val="Arial"/>
      <family val="2"/>
    </font>
    <font>
      <sz val="8"/>
      <name val="Calibri"/>
      <family val="2"/>
      <scheme val="minor"/>
    </font>
    <font>
      <sz val="11"/>
      <color theme="1"/>
      <name val="Arial"/>
      <family val="2"/>
    </font>
    <font>
      <b/>
      <sz val="11"/>
      <color theme="1"/>
      <name val="Arial"/>
      <family val="2"/>
    </font>
    <font>
      <b/>
      <sz val="14"/>
      <color theme="1"/>
      <name val="Arial"/>
      <family val="2"/>
    </font>
    <font>
      <b/>
      <i/>
      <sz val="11"/>
      <color theme="1"/>
      <name val="Arial"/>
      <family val="2"/>
    </font>
    <font>
      <sz val="11"/>
      <color rgb="FFFF0000"/>
      <name val="Arial"/>
      <family val="2"/>
    </font>
    <font>
      <sz val="11"/>
      <name val="Arial"/>
      <family val="2"/>
    </font>
    <font>
      <sz val="9"/>
      <color indexed="81"/>
      <name val="Tahoma"/>
      <family val="2"/>
    </font>
    <font>
      <b/>
      <sz val="9"/>
      <color indexed="81"/>
      <name val="Tahoma"/>
      <family val="2"/>
    </font>
    <font>
      <sz val="10"/>
      <name val="Arial"/>
      <family val="2"/>
    </font>
    <font>
      <u/>
      <sz val="11"/>
      <color theme="10"/>
      <name val="Calibri"/>
      <family val="2"/>
      <scheme val="minor"/>
    </font>
    <font>
      <sz val="11"/>
      <color theme="1"/>
      <name val="Calibri"/>
      <family val="2"/>
      <scheme val="minor"/>
    </font>
    <font>
      <i/>
      <sz val="11"/>
      <color theme="1"/>
      <name val="Arial"/>
      <family val="2"/>
    </font>
    <font>
      <u/>
      <sz val="11"/>
      <color theme="8" tint="-0.249977111117893"/>
      <name val="Arial"/>
      <family val="2"/>
    </font>
    <font>
      <sz val="11"/>
      <color rgb="FF000000"/>
      <name val="Arial"/>
      <family val="2"/>
    </font>
    <font>
      <u/>
      <sz val="11"/>
      <color theme="10"/>
      <name val="Arial"/>
      <family val="2"/>
    </font>
    <font>
      <u/>
      <sz val="11"/>
      <color rgb="FFFF0000"/>
      <name val="Arial"/>
      <family val="2"/>
    </font>
    <font>
      <b/>
      <sz val="11"/>
      <name val="Arial"/>
      <family val="2"/>
    </font>
    <font>
      <b/>
      <sz val="12"/>
      <color theme="1"/>
      <name val="Arial"/>
      <family val="2"/>
    </font>
    <font>
      <b/>
      <sz val="10"/>
      <color rgb="FF000000"/>
      <name val="Arial"/>
      <family val="2"/>
    </font>
    <font>
      <b/>
      <sz val="9"/>
      <color rgb="FF000000"/>
      <name val="Arial"/>
      <family val="2"/>
    </font>
    <font>
      <sz val="8"/>
      <color theme="1"/>
      <name val="Arial"/>
      <family val="2"/>
    </font>
    <font>
      <sz val="10"/>
      <color rgb="FF000000"/>
      <name val="Arial"/>
      <family val="2"/>
    </font>
    <font>
      <sz val="10"/>
      <color theme="1"/>
      <name val="Arial"/>
      <family val="2"/>
    </font>
    <font>
      <b/>
      <sz val="8"/>
      <color theme="1"/>
      <name val="Arial"/>
      <family val="2"/>
    </font>
    <font>
      <sz val="9"/>
      <name val="SansSerif"/>
    </font>
    <font>
      <b/>
      <sz val="11"/>
      <color indexed="59"/>
      <name val="SansSerif"/>
    </font>
    <font>
      <b/>
      <sz val="11"/>
      <color indexed="72"/>
      <name val="SansSerif"/>
    </font>
    <font>
      <b/>
      <sz val="9"/>
      <color indexed="72"/>
      <name val="SansSerif"/>
    </font>
    <font>
      <sz val="9"/>
      <color indexed="72"/>
      <name val="SansSerif"/>
    </font>
  </fonts>
  <fills count="1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FF00"/>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
      <patternFill patternType="solid">
        <fgColor rgb="FF9CC2E5"/>
        <bgColor indexed="64"/>
      </patternFill>
    </fill>
    <fill>
      <patternFill patternType="solid">
        <fgColor theme="8" tint="0.39997558519241921"/>
        <bgColor indexed="64"/>
      </patternFill>
    </fill>
    <fill>
      <patternFill patternType="solid">
        <fgColor rgb="FFBDD6EE"/>
        <bgColor indexed="64"/>
      </patternFill>
    </fill>
    <fill>
      <patternFill patternType="solid">
        <fgColor theme="4" tint="0.59999389629810485"/>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64"/>
      </left>
      <right/>
      <top style="thin">
        <color indexed="64"/>
      </top>
      <bottom style="thin">
        <color indexed="64"/>
      </bottom>
      <diagonal/>
    </border>
  </borders>
  <cellStyleXfs count="5">
    <xf numFmtId="0" fontId="0" fillId="0" borderId="0"/>
    <xf numFmtId="0" fontId="12" fillId="0" borderId="0"/>
    <xf numFmtId="0" fontId="12" fillId="0" borderId="0"/>
    <xf numFmtId="0" fontId="13" fillId="0" borderId="0" applyNumberFormat="0" applyFill="0" applyBorder="0" applyAlignment="0" applyProtection="0"/>
    <xf numFmtId="9" fontId="14" fillId="0" borderId="0" applyFont="0" applyFill="0" applyBorder="0" applyAlignment="0" applyProtection="0"/>
  </cellStyleXfs>
  <cellXfs count="383">
    <xf numFmtId="0" fontId="0" fillId="0" borderId="0" xfId="0"/>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0" xfId="0" applyFont="1"/>
    <xf numFmtId="0" fontId="4" fillId="0" borderId="0" xfId="0" applyFont="1" applyFill="1"/>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justify" vertical="center" wrapText="1"/>
    </xf>
    <xf numFmtId="0" fontId="4" fillId="0" borderId="0" xfId="0" applyFont="1" applyAlignment="1">
      <alignment horizontal="left"/>
    </xf>
    <xf numFmtId="0" fontId="4" fillId="0" borderId="0" xfId="0" applyFont="1" applyAlignment="1">
      <alignment horizontal="justify" vertical="center"/>
    </xf>
    <xf numFmtId="0" fontId="1" fillId="0" borderId="0" xfId="0" applyFont="1" applyAlignment="1">
      <alignment horizontal="justify" vertical="center" wrapText="1"/>
    </xf>
    <xf numFmtId="0" fontId="1" fillId="0" borderId="0" xfId="0" applyFont="1" applyAlignment="1">
      <alignment horizontal="center" vertical="center" wrapText="1"/>
    </xf>
    <xf numFmtId="0" fontId="1" fillId="0" borderId="0" xfId="0" applyFont="1" applyAlignment="1">
      <alignment horizontal="justify" vertical="center"/>
    </xf>
    <xf numFmtId="0" fontId="1" fillId="0" borderId="0" xfId="0" applyFont="1" applyAlignment="1">
      <alignment horizontal="center"/>
    </xf>
    <xf numFmtId="0" fontId="4" fillId="0" borderId="1" xfId="0" applyFont="1" applyFill="1" applyBorder="1" applyAlignment="1">
      <alignment horizontal="justify" vertical="center" wrapText="1"/>
    </xf>
    <xf numFmtId="0" fontId="4" fillId="0" borderId="11" xfId="0" applyFont="1" applyFill="1" applyBorder="1" applyAlignment="1">
      <alignment horizontal="justify" vertical="center" wrapText="1"/>
    </xf>
    <xf numFmtId="0" fontId="4" fillId="0" borderId="12" xfId="0" applyFont="1" applyFill="1" applyBorder="1" applyAlignment="1">
      <alignment horizontal="justify" vertical="center" wrapText="1"/>
    </xf>
    <xf numFmtId="9" fontId="4" fillId="0" borderId="1" xfId="4" applyFont="1" applyFill="1" applyBorder="1" applyAlignment="1">
      <alignment horizontal="justify" vertical="center" wrapText="1"/>
    </xf>
    <xf numFmtId="9" fontId="4" fillId="0" borderId="12" xfId="0" applyNumberFormat="1" applyFont="1" applyFill="1" applyBorder="1" applyAlignment="1">
      <alignment horizontal="justify" vertical="center" wrapText="1"/>
    </xf>
    <xf numFmtId="9" fontId="4" fillId="0" borderId="1" xfId="0" applyNumberFormat="1"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4" fillId="0" borderId="13" xfId="0" applyFont="1" applyFill="1" applyBorder="1" applyAlignment="1">
      <alignment horizontal="justify" vertical="center" wrapText="1"/>
    </xf>
    <xf numFmtId="0" fontId="4" fillId="0" borderId="16" xfId="0" applyFont="1" applyFill="1" applyBorder="1" applyAlignment="1">
      <alignment horizontal="justify" vertical="center" wrapText="1"/>
    </xf>
    <xf numFmtId="0" fontId="4" fillId="0" borderId="14"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18" fillId="0" borderId="1" xfId="3" applyFont="1" applyFill="1" applyBorder="1" applyAlignment="1">
      <alignment horizontal="justify" vertical="center" wrapText="1"/>
    </xf>
    <xf numFmtId="0" fontId="18" fillId="0" borderId="7" xfId="3" applyFont="1" applyFill="1" applyBorder="1" applyAlignment="1">
      <alignment horizontal="justify" vertical="center" wrapText="1"/>
    </xf>
    <xf numFmtId="0" fontId="5" fillId="0" borderId="24" xfId="0" applyFont="1" applyFill="1" applyBorder="1" applyAlignment="1">
      <alignment horizontal="justify" vertical="center" wrapText="1"/>
    </xf>
    <xf numFmtId="0" fontId="5" fillId="0" borderId="25" xfId="0" applyFont="1" applyFill="1" applyBorder="1" applyAlignment="1">
      <alignment horizontal="justify" vertical="center" wrapText="1"/>
    </xf>
    <xf numFmtId="0" fontId="4" fillId="0" borderId="24" xfId="0" applyFont="1" applyFill="1" applyBorder="1" applyAlignment="1">
      <alignment horizontal="justify" vertical="center" wrapText="1"/>
    </xf>
    <xf numFmtId="0" fontId="9" fillId="0" borderId="24" xfId="0" applyFont="1" applyFill="1" applyBorder="1" applyAlignment="1">
      <alignment horizontal="justify" vertical="center" wrapText="1"/>
    </xf>
    <xf numFmtId="0" fontId="4" fillId="0" borderId="22" xfId="0" applyFont="1" applyFill="1" applyBorder="1" applyAlignment="1">
      <alignment horizontal="justify" vertical="center" wrapText="1"/>
    </xf>
    <xf numFmtId="0" fontId="4" fillId="0" borderId="25" xfId="0" applyFont="1" applyFill="1" applyBorder="1" applyAlignment="1">
      <alignment horizontal="justify" vertical="center" wrapText="1"/>
    </xf>
    <xf numFmtId="9" fontId="4" fillId="0" borderId="24" xfId="0" applyNumberFormat="1" applyFont="1" applyFill="1" applyBorder="1" applyAlignment="1">
      <alignment horizontal="justify" vertical="center" wrapText="1"/>
    </xf>
    <xf numFmtId="0" fontId="9" fillId="0" borderId="25" xfId="0" applyFont="1" applyFill="1" applyBorder="1" applyAlignment="1">
      <alignment horizontal="justify" vertical="center" wrapText="1"/>
    </xf>
    <xf numFmtId="0" fontId="9" fillId="0" borderId="12" xfId="0" applyFont="1" applyFill="1" applyBorder="1" applyAlignment="1">
      <alignment horizontal="justify" vertical="center" wrapText="1"/>
    </xf>
    <xf numFmtId="0" fontId="17" fillId="0" borderId="11" xfId="0" applyFont="1" applyFill="1" applyBorder="1" applyAlignment="1">
      <alignment horizontal="justify" vertical="center" wrapText="1"/>
    </xf>
    <xf numFmtId="0" fontId="17" fillId="0" borderId="12" xfId="0" applyFont="1" applyFill="1" applyBorder="1" applyAlignment="1">
      <alignment horizontal="justify" vertical="center" wrapText="1"/>
    </xf>
    <xf numFmtId="0" fontId="18" fillId="0" borderId="12" xfId="3" applyFont="1" applyFill="1" applyBorder="1" applyAlignment="1">
      <alignment horizontal="justify" vertical="center" wrapText="1"/>
    </xf>
    <xf numFmtId="9" fontId="4" fillId="0" borderId="16" xfId="4" applyFont="1" applyFill="1" applyBorder="1" applyAlignment="1">
      <alignment horizontal="justify" vertical="center" wrapText="1"/>
    </xf>
    <xf numFmtId="0" fontId="5" fillId="0" borderId="30" xfId="0" applyFont="1" applyFill="1" applyBorder="1" applyAlignment="1">
      <alignment horizontal="justify" vertical="center" wrapText="1"/>
    </xf>
    <xf numFmtId="0" fontId="4" fillId="0" borderId="30" xfId="0" applyFont="1" applyFill="1" applyBorder="1" applyAlignment="1">
      <alignment horizontal="justify" vertical="center" wrapText="1"/>
    </xf>
    <xf numFmtId="0" fontId="9" fillId="0" borderId="30" xfId="0" applyFont="1" applyFill="1" applyBorder="1" applyAlignment="1">
      <alignment horizontal="justify" vertical="center" wrapText="1"/>
    </xf>
    <xf numFmtId="0" fontId="4" fillId="0" borderId="9"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4" fillId="0" borderId="10" xfId="0" applyFont="1" applyFill="1" applyBorder="1" applyAlignment="1">
      <alignment horizontal="justify" vertical="center" wrapText="1"/>
    </xf>
    <xf numFmtId="9" fontId="4" fillId="0" borderId="15" xfId="4" applyFont="1" applyFill="1" applyBorder="1" applyAlignment="1">
      <alignment horizontal="justify" vertical="center" wrapText="1"/>
    </xf>
    <xf numFmtId="9" fontId="4" fillId="0" borderId="14" xfId="0" applyNumberFormat="1" applyFont="1" applyFill="1" applyBorder="1" applyAlignment="1">
      <alignment horizontal="justify" vertical="center" wrapText="1"/>
    </xf>
    <xf numFmtId="0" fontId="4" fillId="0" borderId="19" xfId="0" applyFont="1" applyFill="1" applyBorder="1" applyAlignment="1">
      <alignment horizontal="justify" vertical="center" wrapText="1"/>
    </xf>
    <xf numFmtId="9" fontId="4" fillId="0" borderId="15" xfId="0" applyNumberFormat="1" applyFont="1" applyFill="1" applyBorder="1" applyAlignment="1">
      <alignment horizontal="justify" vertical="center" wrapText="1"/>
    </xf>
    <xf numFmtId="0" fontId="18" fillId="0" borderId="10" xfId="3" applyFont="1" applyFill="1" applyBorder="1" applyAlignment="1">
      <alignment horizontal="justify" vertical="center" wrapText="1"/>
    </xf>
    <xf numFmtId="0" fontId="9" fillId="0" borderId="13" xfId="0" applyFont="1" applyFill="1" applyBorder="1" applyAlignment="1">
      <alignment horizontal="justify" vertical="center" wrapText="1"/>
    </xf>
    <xf numFmtId="0" fontId="9" fillId="0" borderId="16" xfId="0" applyFont="1" applyFill="1" applyBorder="1" applyAlignment="1">
      <alignment horizontal="justify" vertical="center" wrapText="1"/>
    </xf>
    <xf numFmtId="0" fontId="9" fillId="0" borderId="14" xfId="0" applyFont="1" applyFill="1" applyBorder="1" applyAlignment="1">
      <alignment horizontal="justify" vertical="center" wrapText="1"/>
    </xf>
    <xf numFmtId="9" fontId="4" fillId="0" borderId="10" xfId="0" applyNumberFormat="1" applyFont="1" applyFill="1" applyBorder="1" applyAlignment="1">
      <alignment horizontal="justify" vertical="center" wrapText="1"/>
    </xf>
    <xf numFmtId="0" fontId="5" fillId="0" borderId="17" xfId="0" applyFont="1" applyFill="1" applyBorder="1" applyAlignment="1">
      <alignment horizontal="justify" vertical="center" wrapText="1"/>
    </xf>
    <xf numFmtId="0" fontId="4" fillId="0" borderId="17" xfId="0" applyFont="1" applyFill="1" applyBorder="1" applyAlignment="1">
      <alignment horizontal="justify" vertical="center" wrapText="1"/>
    </xf>
    <xf numFmtId="0" fontId="18" fillId="0" borderId="14" xfId="3" applyFont="1" applyFill="1" applyBorder="1" applyAlignment="1">
      <alignment horizontal="justify" vertical="center" wrapText="1"/>
    </xf>
    <xf numFmtId="0" fontId="18" fillId="0" borderId="16" xfId="3" applyFont="1" applyFill="1" applyBorder="1" applyAlignment="1">
      <alignment horizontal="justify" vertical="center" wrapText="1"/>
    </xf>
    <xf numFmtId="0" fontId="18" fillId="0" borderId="15" xfId="3" applyFont="1" applyFill="1" applyBorder="1" applyAlignment="1">
      <alignment horizontal="justify" vertical="center" wrapText="1"/>
    </xf>
    <xf numFmtId="0" fontId="4" fillId="0" borderId="0" xfId="0" applyFont="1" applyAlignment="1">
      <alignment horizontal="center"/>
    </xf>
    <xf numFmtId="0" fontId="4" fillId="0" borderId="0" xfId="0" applyFont="1" applyAlignment="1">
      <alignment horizontal="center" vertical="center" wrapText="1"/>
    </xf>
    <xf numFmtId="0" fontId="4" fillId="0" borderId="7" xfId="0" applyFont="1" applyFill="1" applyBorder="1" applyAlignment="1">
      <alignment horizontal="justify" vertical="center" wrapText="1"/>
    </xf>
    <xf numFmtId="0" fontId="4" fillId="0" borderId="36" xfId="0" applyFont="1" applyFill="1" applyBorder="1" applyAlignment="1">
      <alignment horizontal="justify" vertical="center" wrapText="1"/>
    </xf>
    <xf numFmtId="0" fontId="4" fillId="0" borderId="37" xfId="0" applyFont="1" applyFill="1" applyBorder="1" applyAlignment="1">
      <alignment horizontal="justify" vertical="center" wrapText="1"/>
    </xf>
    <xf numFmtId="9" fontId="4" fillId="0" borderId="9" xfId="4" applyFont="1" applyFill="1" applyBorder="1" applyAlignment="1">
      <alignment horizontal="center" vertical="center" wrapText="1"/>
    </xf>
    <xf numFmtId="9" fontId="4" fillId="0" borderId="11" xfId="4" applyFont="1" applyFill="1" applyBorder="1" applyAlignment="1">
      <alignment horizontal="center" vertical="center" wrapText="1"/>
    </xf>
    <xf numFmtId="9" fontId="4" fillId="0" borderId="13" xfId="4" applyFont="1" applyFill="1" applyBorder="1" applyAlignment="1">
      <alignment horizontal="center" vertical="center" wrapText="1"/>
    </xf>
    <xf numFmtId="9" fontId="4" fillId="0" borderId="28" xfId="4" applyFont="1" applyFill="1" applyBorder="1" applyAlignment="1">
      <alignment horizontal="center" vertical="center" wrapText="1"/>
    </xf>
    <xf numFmtId="0" fontId="4" fillId="0" borderId="29" xfId="0" applyFont="1" applyFill="1" applyBorder="1" applyAlignment="1">
      <alignment horizontal="justify" vertical="center" wrapText="1"/>
    </xf>
    <xf numFmtId="0" fontId="9" fillId="0" borderId="12" xfId="3" applyFont="1" applyFill="1" applyBorder="1" applyAlignment="1">
      <alignment horizontal="justify" vertical="center" wrapText="1"/>
    </xf>
    <xf numFmtId="0" fontId="17" fillId="0" borderId="10" xfId="0" applyFont="1" applyFill="1" applyBorder="1" applyAlignment="1">
      <alignment horizontal="justify" vertical="center" wrapText="1"/>
    </xf>
    <xf numFmtId="0" fontId="5" fillId="0" borderId="40" xfId="0" applyFont="1" applyBorder="1" applyAlignment="1">
      <alignment horizontal="left" vertical="center"/>
    </xf>
    <xf numFmtId="0" fontId="4" fillId="0" borderId="43"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Fill="1" applyBorder="1" applyAlignment="1">
      <alignment horizontal="center" vertical="center" wrapText="1"/>
    </xf>
    <xf numFmtId="0" fontId="13" fillId="0" borderId="1" xfId="3" applyFill="1" applyBorder="1" applyAlignment="1">
      <alignment horizontal="justify" vertical="center" wrapText="1"/>
    </xf>
    <xf numFmtId="0" fontId="4" fillId="0" borderId="0" xfId="0" applyFont="1" applyAlignment="1">
      <alignment horizontal="center"/>
    </xf>
    <xf numFmtId="0" fontId="13" fillId="0" borderId="10" xfId="3" applyFill="1" applyBorder="1" applyAlignment="1">
      <alignment horizontal="justify" vertical="center" wrapText="1"/>
    </xf>
    <xf numFmtId="0" fontId="13" fillId="0" borderId="15" xfId="3" applyFill="1" applyBorder="1" applyAlignment="1">
      <alignment horizontal="justify" vertical="center" wrapText="1"/>
    </xf>
    <xf numFmtId="0" fontId="4" fillId="0" borderId="0" xfId="0" applyFont="1" applyAlignment="1">
      <alignment horizontal="center"/>
    </xf>
    <xf numFmtId="0" fontId="8" fillId="0" borderId="11" xfId="0" applyFont="1" applyFill="1" applyBorder="1" applyAlignment="1">
      <alignment horizontal="justify" vertical="center" wrapText="1"/>
    </xf>
    <xf numFmtId="9" fontId="4" fillId="0" borderId="1" xfId="0" applyNumberFormat="1" applyFont="1" applyFill="1" applyBorder="1" applyAlignment="1">
      <alignment horizontal="center" vertical="center" wrapText="1"/>
    </xf>
    <xf numFmtId="0" fontId="4" fillId="0" borderId="34" xfId="0" applyFont="1" applyFill="1" applyBorder="1" applyAlignment="1">
      <alignment horizontal="justify" vertical="center" wrapText="1"/>
    </xf>
    <xf numFmtId="0" fontId="13" fillId="0" borderId="12" xfId="3" applyFill="1" applyBorder="1" applyAlignment="1">
      <alignment horizontal="justify" vertical="center" wrapText="1"/>
    </xf>
    <xf numFmtId="9" fontId="4" fillId="0" borderId="1" xfId="4" applyFont="1" applyFill="1" applyBorder="1" applyAlignment="1">
      <alignment horizontal="center" vertical="center" wrapText="1"/>
    </xf>
    <xf numFmtId="0" fontId="4" fillId="0" borderId="39" xfId="0" applyFont="1" applyFill="1" applyBorder="1" applyAlignment="1">
      <alignment horizontal="justify" vertical="center" wrapText="1"/>
    </xf>
    <xf numFmtId="0" fontId="4" fillId="0" borderId="0" xfId="0" applyFont="1" applyFill="1" applyAlignment="1">
      <alignment horizontal="center"/>
    </xf>
    <xf numFmtId="9" fontId="4" fillId="0" borderId="15" xfId="4"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5" xfId="0" applyFont="1" applyFill="1" applyBorder="1" applyAlignment="1">
      <alignment horizontal="justify" vertical="center" wrapText="1"/>
    </xf>
    <xf numFmtId="9" fontId="4" fillId="0" borderId="15" xfId="0" applyNumberFormat="1" applyFont="1" applyFill="1" applyBorder="1" applyAlignment="1">
      <alignment horizontal="center" vertical="center" wrapText="1"/>
    </xf>
    <xf numFmtId="0" fontId="13" fillId="0" borderId="16" xfId="3" applyFill="1" applyBorder="1" applyAlignment="1">
      <alignment horizontal="justify" vertical="center" wrapText="1"/>
    </xf>
    <xf numFmtId="9" fontId="4" fillId="0" borderId="16" xfId="4" applyFont="1" applyFill="1" applyBorder="1" applyAlignment="1">
      <alignment horizontal="center" vertical="center" wrapText="1"/>
    </xf>
    <xf numFmtId="0" fontId="13" fillId="0" borderId="14" xfId="3" applyFill="1" applyBorder="1" applyAlignment="1">
      <alignment horizontal="justify" vertical="center" wrapText="1"/>
    </xf>
    <xf numFmtId="0" fontId="4" fillId="0" borderId="1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1" xfId="0" applyFont="1" applyFill="1" applyBorder="1" applyAlignment="1">
      <alignment horizontal="center" vertical="center" wrapText="1"/>
    </xf>
    <xf numFmtId="9" fontId="4" fillId="0" borderId="16"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3" fillId="0" borderId="12" xfId="3" applyFill="1" applyBorder="1" applyAlignment="1">
      <alignment horizontal="center" vertical="center" wrapText="1"/>
    </xf>
    <xf numFmtId="0" fontId="4" fillId="0" borderId="34" xfId="0" applyFont="1" applyFill="1" applyBorder="1" applyAlignment="1">
      <alignment horizontal="left" vertical="center" wrapText="1"/>
    </xf>
    <xf numFmtId="0" fontId="4" fillId="0" borderId="0" xfId="0" applyFont="1" applyFill="1" applyAlignment="1">
      <alignment horizontal="justify" vertical="center"/>
    </xf>
    <xf numFmtId="0" fontId="19" fillId="0" borderId="1" xfId="3" applyFont="1" applyFill="1" applyBorder="1" applyAlignment="1">
      <alignment horizontal="justify" vertical="center" wrapText="1"/>
    </xf>
    <xf numFmtId="0" fontId="13" fillId="0" borderId="0" xfId="3" applyFill="1" applyAlignment="1">
      <alignment horizontal="center" vertical="center" wrapText="1"/>
    </xf>
    <xf numFmtId="0" fontId="4" fillId="0" borderId="1" xfId="0" applyFont="1" applyBorder="1" applyAlignment="1">
      <alignment horizontal="center" vertical="center" wrapText="1"/>
    </xf>
    <xf numFmtId="0" fontId="13" fillId="0" borderId="7" xfId="3" applyBorder="1" applyAlignment="1">
      <alignment horizontal="left" vertical="center" wrapText="1"/>
    </xf>
    <xf numFmtId="9" fontId="4" fillId="0" borderId="1" xfId="4" applyFont="1" applyBorder="1" applyAlignment="1">
      <alignment horizontal="center" vertical="center"/>
    </xf>
    <xf numFmtId="0" fontId="4" fillId="0" borderId="34" xfId="0" applyFont="1" applyBorder="1" applyAlignment="1">
      <alignment vertical="center" wrapText="1"/>
    </xf>
    <xf numFmtId="0" fontId="4" fillId="0" borderId="0" xfId="0" applyFont="1" applyAlignment="1">
      <alignment horizontal="center"/>
    </xf>
    <xf numFmtId="0" fontId="4" fillId="0" borderId="0" xfId="0" applyFont="1" applyAlignment="1">
      <alignment horizontal="center"/>
    </xf>
    <xf numFmtId="0" fontId="5" fillId="3" borderId="2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9" xfId="0" applyFont="1" applyFill="1" applyBorder="1" applyAlignment="1">
      <alignment horizontal="center" vertical="center"/>
    </xf>
    <xf numFmtId="0" fontId="5" fillId="4" borderId="9" xfId="0" applyFont="1" applyFill="1" applyBorder="1" applyAlignment="1">
      <alignment vertical="center" wrapText="1"/>
    </xf>
    <xf numFmtId="0" fontId="5" fillId="4" borderId="15" xfId="0" applyFont="1" applyFill="1" applyBorder="1" applyAlignment="1">
      <alignment vertical="center" wrapText="1"/>
    </xf>
    <xf numFmtId="0" fontId="5" fillId="5" borderId="4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7" xfId="0"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9" fontId="4" fillId="0" borderId="36" xfId="4" applyFont="1" applyFill="1" applyBorder="1" applyAlignment="1">
      <alignment horizontal="center" vertical="center" wrapText="1"/>
    </xf>
    <xf numFmtId="9" fontId="4" fillId="0" borderId="37" xfId="0" applyNumberFormat="1" applyFont="1" applyFill="1" applyBorder="1" applyAlignment="1">
      <alignment horizontal="center" vertical="center" wrapText="1"/>
    </xf>
    <xf numFmtId="9" fontId="4" fillId="0" borderId="36" xfId="0" applyNumberFormat="1" applyFont="1" applyFill="1" applyBorder="1" applyAlignment="1">
      <alignment horizontal="center" vertical="center" wrapText="1"/>
    </xf>
    <xf numFmtId="9" fontId="9" fillId="0" borderId="7" xfId="0" applyNumberFormat="1"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8" xfId="0" applyFont="1" applyFill="1" applyBorder="1" applyAlignment="1">
      <alignment horizontal="justify" vertical="center" wrapText="1"/>
    </xf>
    <xf numFmtId="9" fontId="4" fillId="2" borderId="1" xfId="0" applyNumberFormat="1" applyFont="1" applyFill="1" applyBorder="1" applyAlignment="1">
      <alignment horizontal="center" vertical="center" wrapText="1"/>
    </xf>
    <xf numFmtId="9" fontId="4" fillId="6" borderId="1" xfId="0" applyNumberFormat="1" applyFont="1" applyFill="1" applyBorder="1" applyAlignment="1">
      <alignment horizontal="center" vertical="center" wrapText="1"/>
    </xf>
    <xf numFmtId="9" fontId="4" fillId="6" borderId="1" xfId="4" applyFont="1" applyFill="1" applyBorder="1" applyAlignment="1">
      <alignment horizontal="center" vertical="center" wrapText="1"/>
    </xf>
    <xf numFmtId="1" fontId="4" fillId="0" borderId="11" xfId="0" applyNumberFormat="1"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1" fontId="4" fillId="0" borderId="43" xfId="0" applyNumberFormat="1" applyFont="1" applyFill="1" applyBorder="1" applyAlignment="1">
      <alignment horizontal="center" vertical="center" wrapText="1"/>
    </xf>
    <xf numFmtId="1" fontId="4" fillId="0" borderId="11" xfId="4" applyNumberFormat="1"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9" fontId="4" fillId="2" borderId="1" xfId="4" applyFont="1" applyFill="1" applyBorder="1" applyAlignment="1">
      <alignment horizontal="center" vertical="center" wrapText="1"/>
    </xf>
    <xf numFmtId="9" fontId="4" fillId="7" borderId="1" xfId="4" applyFont="1" applyFill="1" applyBorder="1" applyAlignment="1">
      <alignment horizontal="center" vertical="center" wrapText="1"/>
    </xf>
    <xf numFmtId="9" fontId="4" fillId="9" borderId="1" xfId="4" applyFont="1" applyFill="1" applyBorder="1" applyAlignment="1">
      <alignment horizontal="center" vertical="center" wrapText="1"/>
    </xf>
    <xf numFmtId="9" fontId="9" fillId="0" borderId="11" xfId="4"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 fontId="4" fillId="0" borderId="1" xfId="0" applyNumberFormat="1" applyFont="1" applyFill="1" applyBorder="1" applyAlignment="1">
      <alignment horizontal="justify" vertical="center" wrapText="1"/>
    </xf>
    <xf numFmtId="164" fontId="4" fillId="0" borderId="1" xfId="0" applyNumberFormat="1" applyFont="1" applyFill="1" applyBorder="1" applyAlignment="1">
      <alignment horizontal="justify" vertical="center" wrapText="1"/>
    </xf>
    <xf numFmtId="9" fontId="9" fillId="9" borderId="1" xfId="0" applyNumberFormat="1" applyFont="1" applyFill="1" applyBorder="1" applyAlignment="1">
      <alignment horizontal="center" vertical="center" wrapText="1"/>
    </xf>
    <xf numFmtId="9" fontId="9" fillId="6" borderId="1" xfId="0" applyNumberFormat="1" applyFont="1" applyFill="1" applyBorder="1" applyAlignment="1">
      <alignment horizontal="center" vertical="center" wrapText="1"/>
    </xf>
    <xf numFmtId="10" fontId="4" fillId="0" borderId="1" xfId="0" applyNumberFormat="1" applyFont="1" applyFill="1" applyBorder="1" applyAlignment="1">
      <alignment horizontal="justify" vertical="center" wrapText="1"/>
    </xf>
    <xf numFmtId="9" fontId="4" fillId="0" borderId="38" xfId="0" applyNumberFormat="1" applyFont="1" applyFill="1" applyBorder="1" applyAlignment="1">
      <alignment horizontal="center" vertical="center" wrapText="1"/>
    </xf>
    <xf numFmtId="9" fontId="4" fillId="9" borderId="1" xfId="0" applyNumberFormat="1" applyFont="1" applyFill="1" applyBorder="1" applyAlignment="1">
      <alignment horizontal="center" vertical="center" wrapText="1"/>
    </xf>
    <xf numFmtId="9" fontId="4" fillId="7" borderId="1" xfId="0" applyNumberFormat="1" applyFont="1" applyFill="1" applyBorder="1" applyAlignment="1">
      <alignment horizontal="center" vertical="center" wrapText="1"/>
    </xf>
    <xf numFmtId="164" fontId="4" fillId="7" borderId="1" xfId="4" applyNumberFormat="1" applyFont="1" applyFill="1" applyBorder="1" applyAlignment="1">
      <alignment horizontal="center" vertical="center" wrapText="1"/>
    </xf>
    <xf numFmtId="164" fontId="4" fillId="7" borderId="1" xfId="0" applyNumberFormat="1" applyFont="1" applyFill="1" applyBorder="1" applyAlignment="1">
      <alignment horizontal="center" vertical="center" wrapText="1"/>
    </xf>
    <xf numFmtId="9" fontId="4" fillId="0" borderId="1" xfId="0" applyNumberFormat="1" applyFont="1" applyBorder="1" applyAlignment="1">
      <alignment horizontal="center" vertical="center" wrapText="1"/>
    </xf>
    <xf numFmtId="9" fontId="4" fillId="2" borderId="16" xfId="0" applyNumberFormat="1"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2" fillId="0" borderId="0" xfId="0" applyFont="1" applyAlignment="1">
      <alignment horizontal="left" vertical="center"/>
    </xf>
    <xf numFmtId="0" fontId="23" fillId="0" borderId="35" xfId="0" applyFont="1" applyBorder="1" applyAlignment="1">
      <alignment vertical="center"/>
    </xf>
    <xf numFmtId="0" fontId="23" fillId="0" borderId="16" xfId="0" applyFont="1" applyBorder="1" applyAlignment="1">
      <alignment vertical="center"/>
    </xf>
    <xf numFmtId="0" fontId="23" fillId="0" borderId="1" xfId="0" applyFont="1" applyBorder="1" applyAlignment="1">
      <alignment vertical="center"/>
    </xf>
    <xf numFmtId="0" fontId="1" fillId="0" borderId="0" xfId="0" applyFont="1" applyAlignment="1">
      <alignment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22" fillId="12" borderId="11" xfId="0" applyFont="1" applyFill="1" applyBorder="1" applyAlignment="1">
      <alignment horizontal="center" vertical="center" wrapText="1"/>
    </xf>
    <xf numFmtId="0" fontId="22" fillId="1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2" fillId="13" borderId="1" xfId="0" applyFont="1" applyFill="1" applyBorder="1" applyAlignment="1">
      <alignment vertical="center" wrapText="1"/>
    </xf>
    <xf numFmtId="0" fontId="2" fillId="14" borderId="1" xfId="0" applyFont="1" applyFill="1" applyBorder="1" applyAlignment="1">
      <alignment vertical="center" wrapText="1"/>
    </xf>
    <xf numFmtId="0" fontId="2" fillId="0" borderId="1" xfId="0" applyFont="1" applyBorder="1" applyAlignment="1">
      <alignment vertical="center" wrapText="1"/>
    </xf>
    <xf numFmtId="0" fontId="1" fillId="0" borderId="7" xfId="0" applyFont="1" applyBorder="1" applyAlignment="1">
      <alignment vertical="center" wrapText="1"/>
    </xf>
    <xf numFmtId="0" fontId="25"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4" fillId="0" borderId="34" xfId="0" applyFont="1" applyBorder="1" applyAlignment="1">
      <alignment horizontal="center" vertical="center"/>
    </xf>
    <xf numFmtId="0" fontId="4" fillId="14" borderId="1" xfId="0" applyFont="1" applyFill="1" applyBorder="1"/>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0" fontId="1" fillId="13" borderId="1" xfId="0" applyFont="1" applyFill="1" applyBorder="1" applyAlignment="1">
      <alignment vertical="center" wrapText="1"/>
    </xf>
    <xf numFmtId="0" fontId="1" fillId="0" borderId="1" xfId="0" applyFont="1" applyBorder="1" applyAlignment="1">
      <alignment vertical="center" wrapText="1"/>
    </xf>
    <xf numFmtId="0" fontId="26" fillId="2" borderId="1" xfId="0" applyFont="1" applyFill="1" applyBorder="1" applyAlignment="1">
      <alignment horizontal="left" vertical="center" wrapText="1"/>
    </xf>
    <xf numFmtId="0" fontId="4" fillId="4" borderId="1" xfId="0" applyFont="1" applyFill="1" applyBorder="1" applyAlignment="1">
      <alignment vertical="center" wrapText="1"/>
    </xf>
    <xf numFmtId="0" fontId="4" fillId="2" borderId="1" xfId="0" applyFont="1" applyFill="1" applyBorder="1"/>
    <xf numFmtId="0" fontId="1" fillId="0" borderId="16" xfId="0" applyFont="1" applyBorder="1" applyAlignment="1">
      <alignment vertical="center" wrapText="1"/>
    </xf>
    <xf numFmtId="0" fontId="2" fillId="0" borderId="16" xfId="0" applyFont="1" applyBorder="1" applyAlignment="1">
      <alignment vertical="center" wrapText="1"/>
    </xf>
    <xf numFmtId="0" fontId="2" fillId="13" borderId="16" xfId="0" applyFont="1" applyFill="1" applyBorder="1" applyAlignment="1">
      <alignment vertical="center" wrapText="1"/>
    </xf>
    <xf numFmtId="0" fontId="1" fillId="0" borderId="36" xfId="0" applyFont="1" applyBorder="1" applyAlignment="1">
      <alignment vertical="center" wrapText="1"/>
    </xf>
    <xf numFmtId="0" fontId="27" fillId="0" borderId="0" xfId="0" applyFont="1" applyAlignment="1">
      <alignment vertical="center"/>
    </xf>
    <xf numFmtId="9" fontId="4" fillId="9" borderId="11" xfId="4" applyFont="1" applyFill="1" applyBorder="1" applyAlignment="1">
      <alignment horizontal="center" vertical="center" wrapText="1"/>
    </xf>
    <xf numFmtId="9" fontId="4" fillId="6" borderId="11" xfId="4" applyFont="1" applyFill="1" applyBorder="1" applyAlignment="1">
      <alignment horizontal="center" vertical="center" wrapText="1"/>
    </xf>
    <xf numFmtId="164" fontId="4" fillId="7" borderId="1" xfId="4" applyNumberFormat="1" applyFont="1" applyFill="1" applyBorder="1" applyAlignment="1">
      <alignment horizontal="center" vertical="center"/>
    </xf>
    <xf numFmtId="9" fontId="4" fillId="7" borderId="0" xfId="0" applyNumberFormat="1" applyFont="1" applyFill="1"/>
    <xf numFmtId="9" fontId="4" fillId="6" borderId="1" xfId="0" applyNumberFormat="1" applyFont="1" applyFill="1" applyBorder="1" applyAlignment="1">
      <alignment horizontal="center" vertical="center"/>
    </xf>
    <xf numFmtId="9" fontId="4" fillId="7" borderId="1" xfId="0" applyNumberFormat="1" applyFont="1" applyFill="1" applyBorder="1" applyAlignment="1">
      <alignment horizontal="center" vertical="center"/>
    </xf>
    <xf numFmtId="164" fontId="4" fillId="7" borderId="1" xfId="0" applyNumberFormat="1" applyFont="1" applyFill="1" applyBorder="1" applyAlignment="1">
      <alignment horizontal="center" vertical="center"/>
    </xf>
    <xf numFmtId="10" fontId="4" fillId="7"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0" fontId="4" fillId="0" borderId="0" xfId="0" applyFont="1" applyAlignment="1">
      <alignment horizontal="center"/>
    </xf>
    <xf numFmtId="0" fontId="5" fillId="4" borderId="36" xfId="0" applyFont="1" applyFill="1" applyBorder="1" applyAlignment="1">
      <alignment horizontal="center" vertical="center" wrapText="1"/>
    </xf>
    <xf numFmtId="0" fontId="4" fillId="0" borderId="48" xfId="0" applyFont="1" applyFill="1" applyBorder="1" applyAlignment="1">
      <alignment horizontal="justify" vertical="center" wrapText="1"/>
    </xf>
    <xf numFmtId="0" fontId="5" fillId="0" borderId="7" xfId="0" applyFont="1" applyFill="1" applyBorder="1" applyAlignment="1">
      <alignment horizontal="justify" vertical="center" wrapText="1"/>
    </xf>
    <xf numFmtId="0" fontId="20" fillId="0" borderId="7" xfId="0" applyFont="1" applyFill="1" applyBorder="1" applyAlignment="1">
      <alignment horizontal="justify" vertical="center" wrapText="1"/>
    </xf>
    <xf numFmtId="0" fontId="9" fillId="0" borderId="7" xfId="0" applyFont="1" applyFill="1" applyBorder="1" applyAlignment="1">
      <alignment horizontal="justify" vertical="center" wrapText="1"/>
    </xf>
    <xf numFmtId="0" fontId="4" fillId="0" borderId="7" xfId="0" applyFont="1" applyFill="1" applyBorder="1" applyAlignment="1">
      <alignment vertical="center" wrapText="1"/>
    </xf>
    <xf numFmtId="0" fontId="5" fillId="0" borderId="7" xfId="0" applyFont="1" applyFill="1" applyBorder="1" applyAlignment="1">
      <alignment vertical="center" wrapText="1"/>
    </xf>
    <xf numFmtId="0" fontId="5" fillId="3" borderId="1" xfId="0" applyFont="1" applyFill="1" applyBorder="1" applyAlignment="1">
      <alignment horizontal="center" vertical="center" wrapText="1"/>
    </xf>
    <xf numFmtId="0" fontId="4" fillId="0" borderId="1" xfId="0" applyFont="1" applyFill="1" applyBorder="1"/>
    <xf numFmtId="9" fontId="4" fillId="0" borderId="12"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28" fillId="0" borderId="0" xfId="0" applyNumberFormat="1" applyFont="1" applyFill="1" applyBorder="1" applyAlignment="1" applyProtection="1">
      <alignment horizontal="left" vertical="top" wrapText="1"/>
    </xf>
    <xf numFmtId="0" fontId="0" fillId="0" borderId="0" xfId="0" applyNumberFormat="1" applyFont="1" applyFill="1" applyBorder="1" applyAlignment="1"/>
    <xf numFmtId="0" fontId="31" fillId="0" borderId="60" xfId="0" applyNumberFormat="1" applyFont="1" applyFill="1" applyBorder="1" applyAlignment="1" applyProtection="1">
      <alignment horizontal="center" vertical="center" wrapText="1"/>
    </xf>
    <xf numFmtId="0" fontId="31" fillId="16" borderId="60" xfId="0" applyNumberFormat="1" applyFont="1" applyFill="1" applyBorder="1" applyAlignment="1" applyProtection="1">
      <alignment horizontal="center" vertical="center" wrapText="1"/>
    </xf>
    <xf numFmtId="0" fontId="32" fillId="15" borderId="63" xfId="0" applyNumberFormat="1" applyFont="1" applyFill="1" applyBorder="1" applyAlignment="1" applyProtection="1">
      <alignment horizontal="center" vertical="center" wrapText="1"/>
    </xf>
    <xf numFmtId="0" fontId="32" fillId="15" borderId="63" xfId="0" applyNumberFormat="1" applyFont="1" applyFill="1" applyBorder="1" applyAlignment="1" applyProtection="1">
      <alignment horizontal="left" vertical="center" wrapText="1"/>
    </xf>
    <xf numFmtId="0" fontId="32" fillId="15" borderId="64" xfId="0" applyNumberFormat="1" applyFont="1" applyFill="1" applyBorder="1" applyAlignment="1" applyProtection="1">
      <alignment horizontal="left" vertical="center" wrapText="1"/>
    </xf>
    <xf numFmtId="0" fontId="4" fillId="0" borderId="1" xfId="0" applyFont="1" applyFill="1" applyBorder="1" applyAlignment="1">
      <alignment horizontal="justify" vertical="top" wrapText="1"/>
    </xf>
    <xf numFmtId="0" fontId="13" fillId="0" borderId="11" xfId="3" applyFill="1" applyBorder="1" applyAlignment="1">
      <alignment horizontal="justify" vertical="center" wrapText="1"/>
    </xf>
    <xf numFmtId="0" fontId="4" fillId="0" borderId="1" xfId="0" applyFont="1" applyFill="1" applyBorder="1" applyAlignment="1">
      <alignment horizontal="justify" vertical="top"/>
    </xf>
    <xf numFmtId="0" fontId="4" fillId="0" borderId="1" xfId="0" applyFont="1" applyFill="1" applyBorder="1" applyAlignment="1">
      <alignment vertical="center" wrapText="1"/>
    </xf>
    <xf numFmtId="0" fontId="13" fillId="0" borderId="1" xfId="3" applyFill="1" applyBorder="1" applyAlignment="1">
      <alignment horizontal="justify" vertical="center" wrapText="1"/>
    </xf>
    <xf numFmtId="9" fontId="4" fillId="0" borderId="1" xfId="0" applyNumberFormat="1" applyFont="1" applyFill="1" applyBorder="1" applyAlignment="1">
      <alignment horizontal="center" vertical="center"/>
    </xf>
    <xf numFmtId="0" fontId="4" fillId="0" borderId="1" xfId="0" applyFont="1" applyFill="1" applyBorder="1" applyAlignment="1">
      <alignment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0" xfId="0" applyFont="1" applyFill="1" applyAlignment="1">
      <alignment vertical="center" wrapText="1"/>
    </xf>
    <xf numFmtId="0" fontId="4" fillId="0" borderId="6" xfId="0" applyFont="1" applyFill="1" applyBorder="1" applyAlignment="1">
      <alignment vertical="top" wrapText="1"/>
    </xf>
    <xf numFmtId="9" fontId="4" fillId="0" borderId="6" xfId="0" applyNumberFormat="1" applyFont="1" applyFill="1" applyBorder="1" applyAlignment="1">
      <alignment horizontal="center" vertical="center" wrapText="1"/>
    </xf>
    <xf numFmtId="9" fontId="4" fillId="0" borderId="39" xfId="0" applyNumberFormat="1" applyFont="1" applyFill="1" applyBorder="1" applyAlignment="1">
      <alignment horizontal="justify" vertical="center" wrapText="1"/>
    </xf>
    <xf numFmtId="0" fontId="4" fillId="0" borderId="11" xfId="0" applyFont="1" applyFill="1" applyBorder="1" applyAlignment="1">
      <alignment vertical="center" wrapText="1"/>
    </xf>
    <xf numFmtId="0" fontId="5" fillId="3" borderId="7" xfId="0" applyFont="1" applyFill="1" applyBorder="1" applyAlignment="1">
      <alignment horizontal="center" vertical="center" wrapText="1"/>
    </xf>
    <xf numFmtId="0" fontId="4" fillId="0" borderId="7" xfId="0" applyFont="1" applyFill="1" applyBorder="1"/>
    <xf numFmtId="0" fontId="4" fillId="0" borderId="7" xfId="0" applyFont="1" applyFill="1" applyBorder="1" applyAlignment="1">
      <alignment horizontal="justify" vertical="top" wrapText="1"/>
    </xf>
    <xf numFmtId="9" fontId="4" fillId="0" borderId="66" xfId="0" applyNumberFormat="1" applyFont="1" applyFill="1" applyBorder="1" applyAlignment="1">
      <alignment horizontal="center" vertical="center" wrapText="1"/>
    </xf>
    <xf numFmtId="0" fontId="4" fillId="0" borderId="7" xfId="0" applyFont="1" applyFill="1" applyBorder="1" applyAlignment="1">
      <alignment horizontal="center" vertical="center"/>
    </xf>
    <xf numFmtId="0" fontId="13" fillId="0" borderId="7" xfId="3" applyFill="1" applyBorder="1" applyAlignment="1">
      <alignment horizontal="justify" vertical="center" wrapText="1"/>
    </xf>
    <xf numFmtId="0" fontId="13" fillId="0" borderId="36" xfId="3" applyFill="1" applyBorder="1" applyAlignment="1">
      <alignment horizontal="justify" vertical="center" wrapText="1"/>
    </xf>
    <xf numFmtId="0" fontId="5" fillId="5" borderId="1" xfId="0" applyFont="1" applyFill="1" applyBorder="1" applyAlignment="1">
      <alignment horizontal="center" vertical="center" wrapText="1"/>
    </xf>
    <xf numFmtId="0" fontId="13" fillId="0" borderId="1" xfId="3"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9" fontId="4" fillId="0" borderId="12" xfId="4" applyFont="1" applyFill="1" applyBorder="1" applyAlignment="1">
      <alignment horizontal="center" vertical="center" wrapText="1"/>
    </xf>
    <xf numFmtId="0" fontId="4" fillId="0" borderId="11" xfId="0" applyFont="1" applyFill="1" applyBorder="1" applyAlignment="1">
      <alignment horizontal="left" vertical="center" wrapText="1"/>
    </xf>
    <xf numFmtId="9" fontId="9" fillId="0" borderId="12"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1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3" xfId="0" applyFont="1" applyBorder="1" applyAlignment="1">
      <alignment horizontal="center"/>
    </xf>
    <xf numFmtId="0" fontId="5" fillId="3" borderId="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22" xfId="0" applyFont="1" applyBorder="1" applyAlignment="1">
      <alignment horizontal="justify" vertical="center" wrapText="1"/>
    </xf>
    <xf numFmtId="0" fontId="5" fillId="0" borderId="20" xfId="0" applyFont="1" applyBorder="1" applyAlignment="1">
      <alignment horizontal="justify" vertical="center" wrapText="1"/>
    </xf>
    <xf numFmtId="0" fontId="4" fillId="0" borderId="38" xfId="0" applyFont="1" applyBorder="1" applyAlignment="1">
      <alignment horizontal="left" vertical="center" wrapText="1"/>
    </xf>
    <xf numFmtId="0" fontId="4" fillId="0" borderId="38"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0" xfId="0" applyFont="1" applyAlignment="1">
      <alignment horizontal="center"/>
    </xf>
    <xf numFmtId="0" fontId="4" fillId="0" borderId="24"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22" xfId="0" applyFont="1" applyBorder="1" applyAlignment="1">
      <alignment horizontal="justify" vertical="center" wrapText="1"/>
    </xf>
    <xf numFmtId="0" fontId="4" fillId="0" borderId="23" xfId="0" applyFont="1" applyBorder="1" applyAlignment="1">
      <alignment horizontal="justify" vertical="center" wrapText="1"/>
    </xf>
    <xf numFmtId="0" fontId="6" fillId="0" borderId="0" xfId="0" applyFont="1" applyAlignment="1">
      <alignment horizontal="center" vertical="center" wrapText="1"/>
    </xf>
    <xf numFmtId="0" fontId="4" fillId="0" borderId="0" xfId="0" applyFont="1" applyAlignment="1">
      <alignment horizontal="justify" vertical="center" wrapText="1"/>
    </xf>
    <xf numFmtId="0" fontId="7" fillId="0" borderId="45" xfId="0"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6" xfId="0" applyFont="1" applyBorder="1" applyAlignment="1">
      <alignment horizontal="center" vertical="center" wrapText="1"/>
    </xf>
    <xf numFmtId="0" fontId="4" fillId="0" borderId="17" xfId="0" applyFont="1" applyBorder="1" applyAlignment="1">
      <alignment horizontal="justify" vertical="center" wrapText="1"/>
    </xf>
    <xf numFmtId="0" fontId="5" fillId="0" borderId="23" xfId="0" applyFont="1" applyBorder="1" applyAlignment="1">
      <alignment horizontal="justify" vertical="center" wrapText="1"/>
    </xf>
    <xf numFmtId="0" fontId="5" fillId="3" borderId="37" xfId="0" applyFont="1" applyFill="1" applyBorder="1" applyAlignment="1">
      <alignment horizontal="center" vertical="center" wrapText="1"/>
    </xf>
    <xf numFmtId="0" fontId="22" fillId="8" borderId="6" xfId="0" applyFont="1" applyFill="1" applyBorder="1" applyAlignment="1">
      <alignment horizontal="center" vertical="center" wrapText="1"/>
    </xf>
    <xf numFmtId="0" fontId="22" fillId="8" borderId="47" xfId="0" applyFont="1" applyFill="1" applyBorder="1" applyAlignment="1">
      <alignment horizontal="center" vertical="center" wrapText="1"/>
    </xf>
    <xf numFmtId="0" fontId="22" fillId="8" borderId="38"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47"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22" fillId="11" borderId="6" xfId="0" applyFont="1" applyFill="1" applyBorder="1" applyAlignment="1">
      <alignment horizontal="center" vertical="center" wrapText="1"/>
    </xf>
    <xf numFmtId="0" fontId="22" fillId="11" borderId="47" xfId="0" applyFont="1" applyFill="1" applyBorder="1" applyAlignment="1">
      <alignment horizontal="center" vertical="center" wrapText="1"/>
    </xf>
    <xf numFmtId="0" fontId="22" fillId="11" borderId="38"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47" xfId="0" applyFont="1" applyFill="1" applyBorder="1" applyAlignment="1">
      <alignment horizontal="center" vertical="center" wrapText="1"/>
    </xf>
    <xf numFmtId="0" fontId="2" fillId="11" borderId="38"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2" fillId="10" borderId="37" xfId="0" applyFont="1" applyFill="1" applyBorder="1" applyAlignment="1">
      <alignment horizontal="center" vertical="center" wrapText="1"/>
    </xf>
    <xf numFmtId="0" fontId="22" fillId="10" borderId="7" xfId="0" applyFont="1" applyFill="1" applyBorder="1" applyAlignment="1">
      <alignment horizontal="center" vertical="center" wrapText="1"/>
    </xf>
    <xf numFmtId="0" fontId="2" fillId="0" borderId="11" xfId="0" applyFont="1" applyBorder="1" applyAlignment="1">
      <alignment vertical="center" wrapTex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3" xfId="0" applyFont="1" applyBorder="1" applyAlignment="1">
      <alignment vertical="center" wrapText="1"/>
    </xf>
    <xf numFmtId="0" fontId="1" fillId="0" borderId="16" xfId="0" applyFont="1" applyBorder="1" applyAlignment="1">
      <alignment vertical="center" wrapText="1"/>
    </xf>
    <xf numFmtId="0" fontId="22" fillId="0" borderId="13" xfId="0" applyFont="1" applyBorder="1" applyAlignment="1">
      <alignment horizontal="left" vertical="center"/>
    </xf>
    <xf numFmtId="0" fontId="22" fillId="0" borderId="14" xfId="0" applyFont="1" applyBorder="1" applyAlignment="1">
      <alignment horizontal="left" vertical="center"/>
    </xf>
    <xf numFmtId="0" fontId="2" fillId="10" borderId="9" xfId="0" applyFont="1" applyFill="1" applyBorder="1" applyAlignment="1">
      <alignment horizontal="center" vertical="center" wrapText="1"/>
    </xf>
    <xf numFmtId="0" fontId="2" fillId="10" borderId="15"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2" fillId="10" borderId="15" xfId="0" applyFont="1" applyFill="1" applyBorder="1" applyAlignment="1">
      <alignment horizontal="center" vertical="center" wrapText="1"/>
    </xf>
    <xf numFmtId="0" fontId="22" fillId="0" borderId="11" xfId="0" applyFont="1" applyBorder="1" applyAlignment="1">
      <alignment horizontal="left" vertical="center"/>
    </xf>
    <xf numFmtId="0" fontId="22" fillId="0" borderId="7" xfId="0" applyFont="1" applyBorder="1" applyAlignment="1">
      <alignment horizontal="left" vertical="center"/>
    </xf>
    <xf numFmtId="0" fontId="23" fillId="0" borderId="1" xfId="0" applyFont="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2" fillId="0" borderId="9" xfId="0" applyFont="1" applyBorder="1" applyAlignment="1">
      <alignment horizontal="left" vertical="center"/>
    </xf>
    <xf numFmtId="0" fontId="22" fillId="0" borderId="37" xfId="0" applyFont="1" applyBorder="1" applyAlignment="1">
      <alignment horizontal="left" vertical="center"/>
    </xf>
    <xf numFmtId="0" fontId="22" fillId="0" borderId="1" xfId="0" applyFont="1" applyBorder="1" applyAlignment="1">
      <alignment horizontal="left" vertical="center"/>
    </xf>
    <xf numFmtId="0" fontId="32" fillId="15" borderId="61" xfId="0" applyFont="1" applyFill="1" applyBorder="1" applyAlignment="1">
      <alignment horizontal="justify" vertical="center" wrapText="1"/>
    </xf>
    <xf numFmtId="0" fontId="32" fillId="15" borderId="62" xfId="0" applyFont="1" applyFill="1" applyBorder="1" applyAlignment="1">
      <alignment horizontal="justify" vertical="center" wrapText="1"/>
    </xf>
    <xf numFmtId="0" fontId="32" fillId="15" borderId="65" xfId="0" applyFont="1" applyFill="1" applyBorder="1" applyAlignment="1">
      <alignment horizontal="justify" vertical="center" wrapText="1"/>
    </xf>
    <xf numFmtId="0" fontId="32" fillId="15" borderId="61" xfId="0" applyFont="1" applyFill="1" applyBorder="1" applyAlignment="1">
      <alignment horizontal="center" vertical="center" wrapText="1"/>
    </xf>
    <xf numFmtId="0" fontId="32" fillId="15" borderId="62" xfId="0" applyFont="1" applyFill="1" applyBorder="1" applyAlignment="1">
      <alignment horizontal="center" vertical="center" wrapText="1"/>
    </xf>
    <xf numFmtId="0" fontId="32" fillId="15" borderId="65" xfId="0" applyFont="1" applyFill="1" applyBorder="1" applyAlignment="1">
      <alignment horizontal="center" vertical="center" wrapText="1"/>
    </xf>
    <xf numFmtId="0" fontId="32" fillId="15" borderId="61" xfId="0" applyFont="1" applyFill="1" applyBorder="1" applyAlignment="1">
      <alignment horizontal="left" vertical="center" wrapText="1"/>
    </xf>
    <xf numFmtId="0" fontId="32" fillId="15" borderId="62" xfId="0" applyFont="1" applyFill="1" applyBorder="1" applyAlignment="1">
      <alignment horizontal="left" vertical="center" wrapText="1"/>
    </xf>
    <xf numFmtId="0" fontId="32" fillId="15" borderId="65" xfId="0" applyFont="1" applyFill="1" applyBorder="1" applyAlignment="1">
      <alignment horizontal="left" vertical="center" wrapText="1"/>
    </xf>
    <xf numFmtId="0" fontId="32" fillId="15" borderId="52" xfId="0" applyFont="1" applyFill="1" applyBorder="1" applyAlignment="1">
      <alignment horizontal="left" vertical="center" wrapText="1"/>
    </xf>
    <xf numFmtId="0" fontId="32" fillId="15" borderId="53" xfId="0" applyFont="1" applyFill="1" applyBorder="1" applyAlignment="1">
      <alignment horizontal="left" vertical="center" wrapText="1"/>
    </xf>
    <xf numFmtId="0" fontId="32" fillId="15" borderId="54" xfId="0" applyFont="1" applyFill="1" applyBorder="1" applyAlignment="1">
      <alignment horizontal="left" vertical="center" wrapText="1"/>
    </xf>
    <xf numFmtId="0" fontId="32" fillId="15" borderId="58" xfId="0" applyFont="1" applyFill="1" applyBorder="1" applyAlignment="1">
      <alignment horizontal="left" vertical="center" wrapText="1"/>
    </xf>
    <xf numFmtId="0" fontId="0" fillId="0" borderId="0" xfId="0" applyNumberFormat="1" applyFont="1" applyFill="1" applyBorder="1" applyAlignment="1"/>
    <xf numFmtId="0" fontId="32" fillId="15" borderId="59" xfId="0" applyFont="1" applyFill="1" applyBorder="1" applyAlignment="1">
      <alignment horizontal="left" vertical="center" wrapText="1"/>
    </xf>
    <xf numFmtId="0" fontId="32" fillId="15" borderId="55" xfId="0" applyFont="1" applyFill="1" applyBorder="1" applyAlignment="1">
      <alignment horizontal="left" vertical="center" wrapText="1"/>
    </xf>
    <xf numFmtId="0" fontId="32" fillId="15" borderId="56" xfId="0" applyFont="1" applyFill="1" applyBorder="1" applyAlignment="1">
      <alignment horizontal="left" vertical="center" wrapText="1"/>
    </xf>
    <xf numFmtId="0" fontId="32" fillId="15" borderId="57" xfId="0" applyFont="1" applyFill="1" applyBorder="1" applyAlignment="1">
      <alignment horizontal="left" vertical="center" wrapText="1"/>
    </xf>
    <xf numFmtId="0" fontId="32" fillId="0" borderId="61" xfId="0" applyFont="1" applyBorder="1" applyAlignment="1">
      <alignment horizontal="left" vertical="center" wrapText="1"/>
    </xf>
    <xf numFmtId="0" fontId="32" fillId="0" borderId="62" xfId="0" applyFont="1" applyBorder="1" applyAlignment="1">
      <alignment horizontal="left" vertical="center" wrapText="1"/>
    </xf>
    <xf numFmtId="0" fontId="32" fillId="0" borderId="65" xfId="0" applyFont="1" applyBorder="1" applyAlignment="1">
      <alignment horizontal="left" vertical="center" wrapText="1"/>
    </xf>
    <xf numFmtId="0" fontId="32" fillId="15" borderId="52" xfId="0" applyFont="1" applyFill="1" applyBorder="1" applyAlignment="1">
      <alignment horizontal="center" vertical="center" wrapText="1"/>
    </xf>
    <xf numFmtId="0" fontId="32" fillId="15" borderId="54" xfId="0" applyFont="1" applyFill="1" applyBorder="1" applyAlignment="1">
      <alignment horizontal="center" vertical="center" wrapText="1"/>
    </xf>
    <xf numFmtId="0" fontId="32" fillId="15" borderId="58" xfId="0" applyFont="1" applyFill="1" applyBorder="1" applyAlignment="1">
      <alignment horizontal="center" vertical="center" wrapText="1"/>
    </xf>
    <xf numFmtId="0" fontId="32" fillId="15" borderId="59" xfId="0" applyFont="1" applyFill="1" applyBorder="1" applyAlignment="1">
      <alignment horizontal="center" vertical="center" wrapText="1"/>
    </xf>
    <xf numFmtId="0" fontId="32" fillId="15" borderId="55" xfId="0" applyFont="1" applyFill="1" applyBorder="1" applyAlignment="1">
      <alignment horizontal="center" vertical="center" wrapText="1"/>
    </xf>
    <xf numFmtId="0" fontId="32" fillId="15" borderId="57" xfId="0" applyFont="1" applyFill="1" applyBorder="1" applyAlignment="1">
      <alignment horizontal="center" vertical="center" wrapText="1"/>
    </xf>
    <xf numFmtId="0" fontId="31" fillId="0" borderId="49"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51" xfId="0" applyFont="1" applyBorder="1" applyAlignment="1">
      <alignment horizontal="center" vertical="center" wrapText="1"/>
    </xf>
    <xf numFmtId="0" fontId="29" fillId="0" borderId="0"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left" vertical="center" wrapText="1"/>
    </xf>
    <xf numFmtId="0" fontId="30" fillId="0" borderId="52" xfId="0" applyFont="1" applyBorder="1" applyAlignment="1">
      <alignment horizontal="left" vertical="center" wrapText="1"/>
    </xf>
    <xf numFmtId="0" fontId="30" fillId="0" borderId="53" xfId="0" applyFont="1" applyBorder="1" applyAlignment="1">
      <alignment horizontal="left" vertical="center" wrapText="1"/>
    </xf>
    <xf numFmtId="0" fontId="30" fillId="0" borderId="54" xfId="0" applyFont="1" applyBorder="1" applyAlignment="1">
      <alignment horizontal="left" vertical="center" wrapText="1"/>
    </xf>
    <xf numFmtId="0" fontId="30" fillId="0" borderId="55" xfId="0" applyFont="1" applyBorder="1" applyAlignment="1">
      <alignment horizontal="left" vertical="center" wrapText="1"/>
    </xf>
    <xf numFmtId="0" fontId="30" fillId="0" borderId="56" xfId="0" applyFont="1" applyBorder="1" applyAlignment="1">
      <alignment horizontal="left" vertical="center" wrapText="1"/>
    </xf>
    <xf numFmtId="0" fontId="30" fillId="0" borderId="57" xfId="0" applyFont="1" applyBorder="1" applyAlignment="1">
      <alignment horizontal="left" vertical="center" wrapText="1"/>
    </xf>
    <xf numFmtId="0" fontId="30" fillId="0" borderId="58" xfId="0" applyFont="1" applyBorder="1" applyAlignment="1">
      <alignment horizontal="left" vertical="center" wrapText="1"/>
    </xf>
    <xf numFmtId="0" fontId="30" fillId="0" borderId="59" xfId="0" applyFont="1" applyBorder="1" applyAlignment="1">
      <alignment horizontal="left" vertical="center" wrapText="1"/>
    </xf>
    <xf numFmtId="0" fontId="30" fillId="0" borderId="49" xfId="0" applyFont="1" applyBorder="1" applyAlignment="1">
      <alignment horizontal="left" vertical="center" wrapText="1"/>
    </xf>
    <xf numFmtId="0" fontId="30" fillId="0" borderId="50" xfId="0" applyFont="1" applyBorder="1" applyAlignment="1">
      <alignment horizontal="left" vertical="center" wrapText="1"/>
    </xf>
    <xf numFmtId="0" fontId="30" fillId="0" borderId="51" xfId="0" applyFont="1" applyBorder="1" applyAlignment="1">
      <alignment horizontal="left" vertical="center" wrapText="1"/>
    </xf>
  </cellXfs>
  <cellStyles count="5">
    <cellStyle name="Hipervínculo" xfId="3" builtinId="8"/>
    <cellStyle name="Normal" xfId="0" builtinId="0"/>
    <cellStyle name="Normal 2 2" xfId="2"/>
    <cellStyle name="Normal 3" xfId="1"/>
    <cellStyle name="Porcentaje" xfId="4"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784132</xdr:colOff>
      <xdr:row>0</xdr:row>
      <xdr:rowOff>1157568</xdr:rowOff>
    </xdr:to>
    <xdr:pic>
      <xdr:nvPicPr>
        <xdr:cNvPr id="2" name="Imagen 1" descr="http://190.27.245.106:8080/Isolucionsda/MediosSDA/ba5286f21c134f3e8722d11c2b967dea.jp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403632" cy="115756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100856</xdr:colOff>
      <xdr:row>0</xdr:row>
      <xdr:rowOff>63312</xdr:rowOff>
    </xdr:from>
    <xdr:to>
      <xdr:col>2</xdr:col>
      <xdr:colOff>1243854</xdr:colOff>
      <xdr:row>0</xdr:row>
      <xdr:rowOff>810750</xdr:rowOff>
    </xdr:to>
    <xdr:pic>
      <xdr:nvPicPr>
        <xdr:cNvPr id="2" name="Imagen 1">
          <a:extLst>
            <a:ext uri="{FF2B5EF4-FFF2-40B4-BE49-F238E27FC236}">
              <a16:creationId xmlns="" xmlns:a16="http://schemas.microsoft.com/office/drawing/2014/main" id="{AFA24D23-5BA2-423E-878A-1238881F8B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256" y="63312"/>
          <a:ext cx="2324098" cy="74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100856</xdr:colOff>
      <xdr:row>0</xdr:row>
      <xdr:rowOff>63312</xdr:rowOff>
    </xdr:from>
    <xdr:to>
      <xdr:col>2</xdr:col>
      <xdr:colOff>1243854</xdr:colOff>
      <xdr:row>0</xdr:row>
      <xdr:rowOff>810750</xdr:rowOff>
    </xdr:to>
    <xdr:pic>
      <xdr:nvPicPr>
        <xdr:cNvPr id="3" name="Imagen 2">
          <a:extLst>
            <a:ext uri="{FF2B5EF4-FFF2-40B4-BE49-F238E27FC236}">
              <a16:creationId xmlns="" xmlns:a16="http://schemas.microsoft.com/office/drawing/2014/main" id="{5BC9F623-FB9F-4776-89BD-CF2A1050D5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256" y="63312"/>
          <a:ext cx="2324098" cy="74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drive/folders/1CyMyBPMmN1xhVPRMUjgjsMXv-FnCVdvM" TargetMode="External"/><Relationship Id="rId21" Type="http://schemas.openxmlformats.org/officeDocument/2006/relationships/hyperlink" Target="https://drive.google.com/drive/folders/1WuuTszdYFu96fFdDKJeDKA4My2NaVRkI?usp=sharing" TargetMode="External"/><Relationship Id="rId42" Type="http://schemas.openxmlformats.org/officeDocument/2006/relationships/hyperlink" Target="https://drive.google.com/drive/folders/1s4PNs4RxnOUwTaglkRXNs60SVRD4YXX7" TargetMode="External"/><Relationship Id="rId63" Type="http://schemas.openxmlformats.org/officeDocument/2006/relationships/hyperlink" Target="https://drive.google.com/drive/folders/154b-D_mFmCVrQwSNOshtfttg1I6-5HGp?usp=sharing" TargetMode="External"/><Relationship Id="rId84" Type="http://schemas.openxmlformats.org/officeDocument/2006/relationships/hyperlink" Target="https://drive.google.com/drive/folders/1o5oj-xfinZznqMTJ76aVS_WlpUsDx93S?usp=sharing" TargetMode="External"/><Relationship Id="rId138" Type="http://schemas.openxmlformats.org/officeDocument/2006/relationships/hyperlink" Target="https://drive.google.com/drive/folders/1lLEpAgFl3v6fMekoEaeID64x6WbQWn6C" TargetMode="External"/><Relationship Id="rId107" Type="http://schemas.openxmlformats.org/officeDocument/2006/relationships/hyperlink" Target="https://drive.google.com/drive/folders/1fDxOB-zj6HaagUdrd-R9W1N-Ppd7a3n7?usp=sharing" TargetMode="External"/><Relationship Id="rId11" Type="http://schemas.openxmlformats.org/officeDocument/2006/relationships/hyperlink" Target="https://docs.google.com/spreadsheets/d/1DH49K1qz5y9vy3ufTmCk0S0WjUSNi3XN/edit" TargetMode="External"/><Relationship Id="rId32" Type="http://schemas.openxmlformats.org/officeDocument/2006/relationships/hyperlink" Target="https://docs.google.com/spreadsheets/d/1i0qUNaFF5pRhXOysdvWcHLl-vOTcqUCkOxOzOUFozoo/edit" TargetMode="External"/><Relationship Id="rId37" Type="http://schemas.openxmlformats.org/officeDocument/2006/relationships/hyperlink" Target="https://drive.google.com/drive/folders/1fDxOB-zj6HaagUdrd-R9W1N-Ppd7a3n7?usp=sharing" TargetMode="External"/><Relationship Id="rId53" Type="http://schemas.openxmlformats.org/officeDocument/2006/relationships/hyperlink" Target="https://drive.google.com/drive/folders/1AiTO0pNFef_3Mw-NQMlJcB_9hJYshlOc?usp=sharing" TargetMode="External"/><Relationship Id="rId58" Type="http://schemas.openxmlformats.org/officeDocument/2006/relationships/hyperlink" Target="https://drive.google.com/folderview?id=15sdFqKf7BHgjnnfF-AquqQPw7ss2CMK4" TargetMode="External"/><Relationship Id="rId74" Type="http://schemas.openxmlformats.org/officeDocument/2006/relationships/hyperlink" Target="https://drive.google.com/drive/folders/12gnyCyuqKGpEoAsVLPV-8BJ6S5aE1KOx?usp=sharing" TargetMode="External"/><Relationship Id="rId79" Type="http://schemas.openxmlformats.org/officeDocument/2006/relationships/hyperlink" Target="https://drive.google.com/drive/u/0/folders/11YUhkHnItzyZjvnmVmsKEWdGkHZ7YDLg" TargetMode="External"/><Relationship Id="rId102" Type="http://schemas.openxmlformats.org/officeDocument/2006/relationships/hyperlink" Target="https://drive.google.com/drive/folders/1EAdU3HPP0eVWWd5Ew7ObC1IxvovU_Zb1?usp=sharing" TargetMode="External"/><Relationship Id="rId123" Type="http://schemas.openxmlformats.org/officeDocument/2006/relationships/hyperlink" Target="https://drive.google.com/drive/folders/19ubezg7KAEGrDrE2ZJqN5ExGc6HYy6qf" TargetMode="External"/><Relationship Id="rId128" Type="http://schemas.openxmlformats.org/officeDocument/2006/relationships/hyperlink" Target="https://drive.google.com/drive/folders/1Tk9KypNLjwTv7zgsasbbH8TS7FhRSPFq?usp=sharing" TargetMode="External"/><Relationship Id="rId5" Type="http://schemas.openxmlformats.org/officeDocument/2006/relationships/hyperlink" Target="http://www.ambientebogota.gov.co/" TargetMode="External"/><Relationship Id="rId90" Type="http://schemas.openxmlformats.org/officeDocument/2006/relationships/hyperlink" Target="https://drive.google.com/drive/folders/1_FMo5uDJOiCRDFaIzcF6ojYddndQlh83?usp=sharing" TargetMode="External"/><Relationship Id="rId95" Type="http://schemas.openxmlformats.org/officeDocument/2006/relationships/hyperlink" Target="https://drive.google.com/drive/folders/1WekyaGZNYuR_PG-EVfIj7bZJDDJGilWD?usp=sharing" TargetMode="External"/><Relationship Id="rId22" Type="http://schemas.openxmlformats.org/officeDocument/2006/relationships/hyperlink" Target="https://drive.google.com/drive/folders/1qaIilcdbtAs2-83LjF-yzuF4dqKMq-WL" TargetMode="External"/><Relationship Id="rId27" Type="http://schemas.openxmlformats.org/officeDocument/2006/relationships/hyperlink" Target="https://drive.google.com/drive/folders/1QE_SVkg0B3ZMgjMxkhdkcWP-wT6iovsl" TargetMode="External"/><Relationship Id="rId43" Type="http://schemas.openxmlformats.org/officeDocument/2006/relationships/hyperlink" Target="https://drive.google.com/drive/folders/1YQpRBVdDnqwExTWxbAm4EOhLsr5yOGbq?usp=sharing" TargetMode="External"/><Relationship Id="rId48" Type="http://schemas.openxmlformats.org/officeDocument/2006/relationships/hyperlink" Target="https://drive.google.com/drive/folders/1_FMo5uDJOiCRDFaIzcF6ojYddndQlh83?usp=sharing" TargetMode="External"/><Relationship Id="rId64" Type="http://schemas.openxmlformats.org/officeDocument/2006/relationships/hyperlink" Target="https://drive.google.com/drive/u/0/folders/1n35-EEw5OdM9C3IbOzj-38lU141oyNCo" TargetMode="External"/><Relationship Id="rId69" Type="http://schemas.openxmlformats.org/officeDocument/2006/relationships/hyperlink" Target="https://drive.google.com/drive/folders/1bwILLKK2yE3wOCwfb30mzLyyQlq_uYd4?usp=sharing" TargetMode="External"/><Relationship Id="rId113" Type="http://schemas.openxmlformats.org/officeDocument/2006/relationships/hyperlink" Target="https://drive.google.com/drive/folders/1pI0EpZDjaUvksZ8I36e0fX57WIwux47H" TargetMode="External"/><Relationship Id="rId118" Type="http://schemas.openxmlformats.org/officeDocument/2006/relationships/hyperlink" Target="https://drive.google.com/drive/folders/1Y59R5Rrr7p9BelL1cR45LmnbnER-_tER" TargetMode="External"/><Relationship Id="rId134" Type="http://schemas.openxmlformats.org/officeDocument/2006/relationships/hyperlink" Target="https://drive.google.com/drive/folders/1M07dfdYxWYqEqJQ3Zuw_LtXcEIhyXRe5" TargetMode="External"/><Relationship Id="rId139" Type="http://schemas.openxmlformats.org/officeDocument/2006/relationships/hyperlink" Target="https://docs.google.com/spreadsheets/d/1Yj_TekT5HYojcBbs1AuYCmqP6Jq_SYX9x8FiYrINtCE/edit" TargetMode="External"/><Relationship Id="rId80" Type="http://schemas.openxmlformats.org/officeDocument/2006/relationships/hyperlink" Target="https://drive.google.com/drive/folders/1zdYT0_niP7VJbCdzi6ANuruocM0uNYYj?usp=sharing" TargetMode="External"/><Relationship Id="rId85" Type="http://schemas.openxmlformats.org/officeDocument/2006/relationships/hyperlink" Target="https://drive.google.com/drive/folders/1Us5HkGSmnXOiijiijEV4H1sJXpWpGOs2?usp=sharing" TargetMode="External"/><Relationship Id="rId12" Type="http://schemas.openxmlformats.org/officeDocument/2006/relationships/hyperlink" Target="https://drive.google.com/drive/folders/1aLej40l0TmAoZHpnabOO6V6dAj8FSOLD" TargetMode="External"/><Relationship Id="rId17" Type="http://schemas.openxmlformats.org/officeDocument/2006/relationships/hyperlink" Target="https://drive.google.com/drive/folders/1qaIilcdbtAs2-83LjF-yzuF4dqKMq-WL" TargetMode="External"/><Relationship Id="rId33" Type="http://schemas.openxmlformats.org/officeDocument/2006/relationships/hyperlink" Target="https://drive.google.com/drive/folders/1lyb_DVPvw6-EZdMOj7kLW3aOf_dPaKkY" TargetMode="External"/><Relationship Id="rId38" Type="http://schemas.openxmlformats.org/officeDocument/2006/relationships/hyperlink" Target="https://drive.google.com/drive/folders/1fDxOB-zj6HaagUdrd-R9W1N-Ppd7a3n7?usp=sharing" TargetMode="External"/><Relationship Id="rId59" Type="http://schemas.openxmlformats.org/officeDocument/2006/relationships/hyperlink" Target="https://drive.google.com/drive/folders/150Sn7WMCsi8kdTbfhMe94nD-PGG8XxTx?usp=sharing" TargetMode="External"/><Relationship Id="rId103" Type="http://schemas.openxmlformats.org/officeDocument/2006/relationships/hyperlink" Target="https://drive.google.com/drive/folders/1lkfsTfm4zmq4dh--Mw_Fze1Lcg5sV1_s" TargetMode="External"/><Relationship Id="rId108" Type="http://schemas.openxmlformats.org/officeDocument/2006/relationships/hyperlink" Target="https://drive.google.com/drive/folders/1wIV9Ze4w5LAN2BNC0c_CCfa8mKbm7x23?usp=sharing" TargetMode="External"/><Relationship Id="rId124" Type="http://schemas.openxmlformats.org/officeDocument/2006/relationships/hyperlink" Target="https://drive.google.com/drive/folders/1NBVwrrGi3xhrs0MEwSUFklbEtnXgrtkO?usp=sharing" TargetMode="External"/><Relationship Id="rId129" Type="http://schemas.openxmlformats.org/officeDocument/2006/relationships/hyperlink" Target="https://drive.google.com/drive/folders/1lbCRMaX9Nyzc9fu4BSw67K0ijtQ9zHpg" TargetMode="External"/><Relationship Id="rId54" Type="http://schemas.openxmlformats.org/officeDocument/2006/relationships/hyperlink" Target="https://nuevo.ambientebogota.gov.co/es/web/sda/inicio" TargetMode="External"/><Relationship Id="rId70" Type="http://schemas.openxmlformats.org/officeDocument/2006/relationships/hyperlink" Target="https://drive.google.com/drive/u/0/folders/1RayXtJZ0gzeEDLck2mMYlB4CTZe2pwiB" TargetMode="External"/><Relationship Id="rId75" Type="http://schemas.openxmlformats.org/officeDocument/2006/relationships/hyperlink" Target="https://drive.google.com/drive/u/0/folders/1PxTs12sOYpL57_aKGIEQ8CWLx17edMaV" TargetMode="External"/><Relationship Id="rId91" Type="http://schemas.openxmlformats.org/officeDocument/2006/relationships/hyperlink" Target="https://drive.google.com/drive/folders/1ooqmMoSPydpQa1Pj0KZsQ48cdz7VkcvC?usp=sharing" TargetMode="External"/><Relationship Id="rId96" Type="http://schemas.openxmlformats.org/officeDocument/2006/relationships/hyperlink" Target="https://drive.google.com/drive/u/0/folders/1zf2I33Nom9Mg3UCcwrDN8BufqrDMGdoN" TargetMode="External"/><Relationship Id="rId140" Type="http://schemas.openxmlformats.org/officeDocument/2006/relationships/printerSettings" Target="../printerSettings/printerSettings1.bin"/><Relationship Id="rId1" Type="http://schemas.openxmlformats.org/officeDocument/2006/relationships/hyperlink" Target="https://drive.google.com/drive/folders/1Qb-ZhHc6QmNfby72-7okfqd8znw72Xxv?usp=sharing" TargetMode="External"/><Relationship Id="rId6" Type="http://schemas.openxmlformats.org/officeDocument/2006/relationships/hyperlink" Target="http://www.ambientebogota.gov.co/web/transparencia/plan-anticorrupcion-y-de-atencion-al-ciudadano/-/document_library_display/yTv5/view/10867441" TargetMode="External"/><Relationship Id="rId23" Type="http://schemas.openxmlformats.org/officeDocument/2006/relationships/hyperlink" Target="https://drive.google.com/drive/folders/1LHA-9UmKYc_UVM-AU0nbyVd5SOt9aqbp" TargetMode="External"/><Relationship Id="rId28" Type="http://schemas.openxmlformats.org/officeDocument/2006/relationships/hyperlink" Target="https://drive.google.com/drive/folders/1BOW1r8ACzZ3AoL-CZ7PjpRTQChWNJdjq" TargetMode="External"/><Relationship Id="rId49" Type="http://schemas.openxmlformats.org/officeDocument/2006/relationships/hyperlink" Target="https://drive.google.com/drive/folders/1VBwW-pwHjuuxo0zizHvFuUprZqZ-pTrt?usp=sharing" TargetMode="External"/><Relationship Id="rId114" Type="http://schemas.openxmlformats.org/officeDocument/2006/relationships/hyperlink" Target="https://drive.google.com/drive/folders/1pI0EpZDjaUvksZ8I36e0fX57WIwux47H" TargetMode="External"/><Relationship Id="rId119" Type="http://schemas.openxmlformats.org/officeDocument/2006/relationships/hyperlink" Target="https://drive.google.com/drive/folders/1WekyaGZNYuR_PG-EVfIj7bZJDDJGilWD?usp=sharing" TargetMode="External"/><Relationship Id="rId44" Type="http://schemas.openxmlformats.org/officeDocument/2006/relationships/hyperlink" Target="https://drive.google.com/drive/folders/1GXKquABU3tvaacA7bvNX-wCStwmHy4vo?usp=sharing" TargetMode="External"/><Relationship Id="rId60" Type="http://schemas.openxmlformats.org/officeDocument/2006/relationships/hyperlink" Target="https://drive.google.com/drive/folders/1o64Th5rb_HwWz-5oZVTH3vw_NrfyZtCL?usp=sharing" TargetMode="External"/><Relationship Id="rId65" Type="http://schemas.openxmlformats.org/officeDocument/2006/relationships/hyperlink" Target="https://drive.google.com/drive/folders/1NcLEh5evLn-wZ6RjZCtLe4sPGEmnxfqo?usp=sharing" TargetMode="External"/><Relationship Id="rId81" Type="http://schemas.openxmlformats.org/officeDocument/2006/relationships/hyperlink" Target="https://drive.google.com/drive/u/0/folders/1i3m4MWQaLO3NjlbSxmAjUDwFahzieQOK" TargetMode="External"/><Relationship Id="rId86" Type="http://schemas.openxmlformats.org/officeDocument/2006/relationships/hyperlink" Target="https://drive.google.com/drive/folders/1I6xVveiBupBx3yqtU2DW2EM9NdhxXql3?usp=sharing" TargetMode="External"/><Relationship Id="rId130" Type="http://schemas.openxmlformats.org/officeDocument/2006/relationships/hyperlink" Target="https://drive.google.com/drive/folders/1EOhqVPaCAuwDK7ZKaZVkkEj7HeXtk4e1" TargetMode="External"/><Relationship Id="rId135" Type="http://schemas.openxmlformats.org/officeDocument/2006/relationships/hyperlink" Target="https://drive.google.com/drive/folders/1_TjYtjGcEKJs_3-5sAOXLDjrfwBdfvRm?usp=sharing" TargetMode="External"/><Relationship Id="rId13" Type="http://schemas.openxmlformats.org/officeDocument/2006/relationships/hyperlink" Target="https://drive.google.com/drive/folders/1aLej40l0TmAoZHpnabOO6V6dAj8FSOLD" TargetMode="External"/><Relationship Id="rId18" Type="http://schemas.openxmlformats.org/officeDocument/2006/relationships/hyperlink" Target="https://drive.google.com/drive/folders/1M5PwvM8vLGPU7-JFU9hLId6IjnuVst-5" TargetMode="External"/><Relationship Id="rId39" Type="http://schemas.openxmlformats.org/officeDocument/2006/relationships/hyperlink" Target="https://drive.google.com/drive/folders/1G3I3_q-x245inrQK8fOaqUs-e5AzxS-m" TargetMode="External"/><Relationship Id="rId109" Type="http://schemas.openxmlformats.org/officeDocument/2006/relationships/hyperlink" Target="https://drive.google.com/drive/folders/1xd2KxIBo4OfWzqdeuiIyV7H89Yxu1mUS" TargetMode="External"/><Relationship Id="rId34" Type="http://schemas.openxmlformats.org/officeDocument/2006/relationships/hyperlink" Target="https://drive.google.com/drive/folders/1lyb_DVPvw6-EZdMOj7kLW3aOf_dPaKkY" TargetMode="External"/><Relationship Id="rId50" Type="http://schemas.openxmlformats.org/officeDocument/2006/relationships/hyperlink" Target="https://drive.google.com/drive/folders/15RCfnrQFYQ4psqIaQnbP020CSKpgmKPz?usp=sharing" TargetMode="External"/><Relationship Id="rId55" Type="http://schemas.openxmlformats.org/officeDocument/2006/relationships/hyperlink" Target="https://nuevo.ambientebogota.gov.co/es/web/sda/inicio" TargetMode="External"/><Relationship Id="rId76" Type="http://schemas.openxmlformats.org/officeDocument/2006/relationships/hyperlink" Target="https://drive.google.com/drive/folders/1Z3v3HCpL4dQAJG5EGSiOppzuPxWkuavg?usp=sharing" TargetMode="External"/><Relationship Id="rId97" Type="http://schemas.openxmlformats.org/officeDocument/2006/relationships/hyperlink" Target="https://drive.google.com/drive/folders/1xd2KxIBo4OfWzqdeuiIyV7H89Yxu1mUS" TargetMode="External"/><Relationship Id="rId104" Type="http://schemas.openxmlformats.org/officeDocument/2006/relationships/hyperlink" Target="https://drive.google.com/drive/folders/1zh6jUQQlxT442XLToXxnwIYkvzxPK-S_?usp=sharing" TargetMode="External"/><Relationship Id="rId120" Type="http://schemas.openxmlformats.org/officeDocument/2006/relationships/hyperlink" Target="https://drive.google.com/drive/folders/1MtOGsgUnlxDxFZ62y2Jida_IiEsepZ6K" TargetMode="External"/><Relationship Id="rId125" Type="http://schemas.openxmlformats.org/officeDocument/2006/relationships/hyperlink" Target="https://drive.google.com/drive/folders/16G0FvSjvPEeeJWRenoRGhLy50VBBJu5x?usp=sharing" TargetMode="External"/><Relationship Id="rId141" Type="http://schemas.openxmlformats.org/officeDocument/2006/relationships/drawing" Target="../drawings/drawing1.xml"/><Relationship Id="rId7" Type="http://schemas.openxmlformats.org/officeDocument/2006/relationships/hyperlink" Target="https://drive.google.com/drive/folders/1JNy8vOpuSM670yDF5c1-dCyWMS6MPBGZ" TargetMode="External"/><Relationship Id="rId71" Type="http://schemas.openxmlformats.org/officeDocument/2006/relationships/hyperlink" Target="https://drive.google.com/drive/folders/1FPLQML5zni8_XpfYixK7vOGoh_bMBhcl?usp=sharing" TargetMode="External"/><Relationship Id="rId92" Type="http://schemas.openxmlformats.org/officeDocument/2006/relationships/hyperlink" Target="https://drive.google.com/drive/folders/1fDxOB-zj6HaagUdrd-R9W1N-Ppd7a3n7?usp=sharing" TargetMode="External"/><Relationship Id="rId2" Type="http://schemas.openxmlformats.org/officeDocument/2006/relationships/hyperlink" Target="https://drive.google.com/drive/folders/1s4PNs4RxnOUwTaglkRXNs60SVRD4YXX7" TargetMode="External"/><Relationship Id="rId29" Type="http://schemas.openxmlformats.org/officeDocument/2006/relationships/hyperlink" Target="https://drive.google.com/drive/folders/1BOW1r8ACzZ3AoL-CZ7PjpRTQChWNJdjq" TargetMode="External"/><Relationship Id="rId24" Type="http://schemas.openxmlformats.org/officeDocument/2006/relationships/hyperlink" Target="https://drive.google.com/drive/folders/1R1YA1qs3DrJ86pA9-93tA-r_JqRiBkh4" TargetMode="External"/><Relationship Id="rId40" Type="http://schemas.openxmlformats.org/officeDocument/2006/relationships/hyperlink" Target="https://drive.google.com/drive/folders/1G3I3_q-x245inrQK8fOaqUs-e5AzxS-m" TargetMode="External"/><Relationship Id="rId45" Type="http://schemas.openxmlformats.org/officeDocument/2006/relationships/hyperlink" Target="https://drive.google.com/drive/folders/1RRcHtr4V30O6CCeXGXlhTSxl7-rFHjrk?usp=sharing" TargetMode="External"/><Relationship Id="rId66" Type="http://schemas.openxmlformats.org/officeDocument/2006/relationships/hyperlink" Target="https://drive.google.com/drive/u/0/folders/1n35-EEw5OdM9C3IbOzj-38lU141oyNCo" TargetMode="External"/><Relationship Id="rId87" Type="http://schemas.openxmlformats.org/officeDocument/2006/relationships/hyperlink" Target="https://docs.google.com/spreadsheets/d/1Yj_TekT5HYojcBbs1AuYCmqP6Jq_SYX9x8FiYrINtCE/edit" TargetMode="External"/><Relationship Id="rId110" Type="http://schemas.openxmlformats.org/officeDocument/2006/relationships/hyperlink" Target="https://drive.google.com/drive/folders/19vrZhszwnQ5g9cDZ5Um5RCgV6IhegQMl" TargetMode="External"/><Relationship Id="rId115" Type="http://schemas.openxmlformats.org/officeDocument/2006/relationships/hyperlink" Target="https://drive.google.com/drive/folders/1oxsOuicQfTwKLYJBNtzG3dd51W4OKpyX" TargetMode="External"/><Relationship Id="rId131" Type="http://schemas.openxmlformats.org/officeDocument/2006/relationships/hyperlink" Target="https://drive.google.com/drive/folders/1HM3i_f5lXZwzgFLaga46KDPVWKs43DEj" TargetMode="External"/><Relationship Id="rId136" Type="http://schemas.openxmlformats.org/officeDocument/2006/relationships/hyperlink" Target="https://drive.google.com/drive/folders/1iAlgScmuygYE_BCsLkaKsHnI2fm3v5NE?usp=sharing" TargetMode="External"/><Relationship Id="rId61" Type="http://schemas.openxmlformats.org/officeDocument/2006/relationships/hyperlink" Target="https://drive.google.com/drive/folders/1EAdU3HPP0eVWWd5Ew7ObC1IxvovU_Zb1?usp=sharing" TargetMode="External"/><Relationship Id="rId82" Type="http://schemas.openxmlformats.org/officeDocument/2006/relationships/hyperlink" Target="https://drive.google.com/drive/folders/15ZozZSOu-Qi8HaK4_x_pVwnFxmvcLil-?usp=sharing" TargetMode="External"/><Relationship Id="rId19" Type="http://schemas.openxmlformats.org/officeDocument/2006/relationships/hyperlink" Target="https://drive.google.com/drive/folders/1M5PwvM8vLGPU7-JFU9hLId6IjnuVst-5" TargetMode="External"/><Relationship Id="rId14" Type="http://schemas.openxmlformats.org/officeDocument/2006/relationships/hyperlink" Target="https://drive.google.com/drive/folders/1s4PNs4RxnOUwTaglkRXNs60SVRD4YXX7" TargetMode="External"/><Relationship Id="rId30" Type="http://schemas.openxmlformats.org/officeDocument/2006/relationships/hyperlink" Target="https://drive.google.com/drive/folders/1u7nAl_T9YmyuzXP4x4HjbZLbE8_K9ip-" TargetMode="External"/><Relationship Id="rId35" Type="http://schemas.openxmlformats.org/officeDocument/2006/relationships/hyperlink" Target="http://ambientebogota.gov.co/web/transparencia/plan-anticorrupcion-y-de-atencion-al-ciudadano/-/document_library_display/yTv5/view/10867439" TargetMode="External"/><Relationship Id="rId56" Type="http://schemas.openxmlformats.org/officeDocument/2006/relationships/hyperlink" Target="https://drive.google.com/drive/folders/1l-kk35ZdmHi4jdXu7W-MZFTJ7hJdkrpD" TargetMode="External"/><Relationship Id="rId77" Type="http://schemas.openxmlformats.org/officeDocument/2006/relationships/hyperlink" Target="https://drive.google.com/drive/u/0/folders/1k6qtrNeufIeXj_4mSMflg3phtJbmsLM9" TargetMode="External"/><Relationship Id="rId100" Type="http://schemas.openxmlformats.org/officeDocument/2006/relationships/hyperlink" Target="https://drive.google.com/drive/folders/1AiTO0pNFef_3Mw-NQMlJcB_9hJYshlOc?usp=sharing" TargetMode="External"/><Relationship Id="rId105" Type="http://schemas.openxmlformats.org/officeDocument/2006/relationships/hyperlink" Target="https://drive.google.com/file/d/1DaqtkLXna9nSRQgF_NXGztYREySiBSpc/view" TargetMode="External"/><Relationship Id="rId126" Type="http://schemas.openxmlformats.org/officeDocument/2006/relationships/hyperlink" Target="https://drive.google.com/drive/folders/1pE99j7GBvUxHPd_iTHmk9sfTTopBTM-k?usp=sharing" TargetMode="External"/><Relationship Id="rId8" Type="http://schemas.openxmlformats.org/officeDocument/2006/relationships/hyperlink" Target="https://docs.google.com/spreadsheets/d/1DH49K1qz5y9vy3ufTmCk0S0WjUSNi3XN/edit" TargetMode="External"/><Relationship Id="rId51" Type="http://schemas.openxmlformats.org/officeDocument/2006/relationships/hyperlink" Target="https://drive.google.com/drive/folders/1I_JzKBR8JjG25YllOFpeMWwLlamX5s44?usp=sharing" TargetMode="External"/><Relationship Id="rId72" Type="http://schemas.openxmlformats.org/officeDocument/2006/relationships/hyperlink" Target="https://drive.google.com/drive/u/0/folders/1F18mfoE7hqkpmPVDky92GtDPu3Ihk0DZ" TargetMode="External"/><Relationship Id="rId93" Type="http://schemas.openxmlformats.org/officeDocument/2006/relationships/hyperlink" Target="https://drive.google.com/drive/folders/1j8c__Nd_Ie4kztkdAI9jp_bGx3Ya1dCK?usp=sharing" TargetMode="External"/><Relationship Id="rId98" Type="http://schemas.openxmlformats.org/officeDocument/2006/relationships/hyperlink" Target="https://drive.google.com/drive/folders/1hTrvI64PMqFk6JZCTkZa-jR_HZeAoLuG" TargetMode="External"/><Relationship Id="rId121" Type="http://schemas.openxmlformats.org/officeDocument/2006/relationships/hyperlink" Target="https://drive.google.com/drive/folders/1690BBL1xUXvWfKh99jWx6cg5jm2oxoRk" TargetMode="External"/><Relationship Id="rId142" Type="http://schemas.openxmlformats.org/officeDocument/2006/relationships/vmlDrawing" Target="../drawings/vmlDrawing1.vml"/><Relationship Id="rId3" Type="http://schemas.openxmlformats.org/officeDocument/2006/relationships/hyperlink" Target="https://drive.google.com/drive/folders/1xd2KxIBo4OfWzqdeuiIyV7H89Yxu1mUS" TargetMode="External"/><Relationship Id="rId25" Type="http://schemas.openxmlformats.org/officeDocument/2006/relationships/hyperlink" Target="https://drive.google.com/drive/folders/1R1YA1qs3DrJ86pA9-93tA-r_JqRiBkh4" TargetMode="External"/><Relationship Id="rId46" Type="http://schemas.openxmlformats.org/officeDocument/2006/relationships/hyperlink" Target="https://oab.ambientebogota.gov.co/objetivos-de-desarrollo-sostenible/" TargetMode="External"/><Relationship Id="rId67" Type="http://schemas.openxmlformats.org/officeDocument/2006/relationships/hyperlink" Target="https://drive.google.com/drive/u/0/folders/1n35-EEw5OdM9C3IbOzj-38lU141oyNCo" TargetMode="External"/><Relationship Id="rId116" Type="http://schemas.openxmlformats.org/officeDocument/2006/relationships/hyperlink" Target="https://drive.google.com/drive/folders/1CwhTMDrqKyE5aiQ5DjyGqybZJ__MnqES" TargetMode="External"/><Relationship Id="rId137" Type="http://schemas.openxmlformats.org/officeDocument/2006/relationships/hyperlink" Target="https://drive.google.com/drive/folders/1H-pWCxXC0TWHZK5ZOKZSHzGySI7rjlgb" TargetMode="External"/><Relationship Id="rId20" Type="http://schemas.openxmlformats.org/officeDocument/2006/relationships/hyperlink" Target="https://drive.google.com/drive/folders/1ozYjtCb8oBP_4YrAgI9O5k4XP-0Ap-SS" TargetMode="External"/><Relationship Id="rId41" Type="http://schemas.openxmlformats.org/officeDocument/2006/relationships/hyperlink" Target="https://drive.google.com/drive/u/1/folders/1iv62qquDBLt0rbn1nKBGW9ltrgpbmcrJ" TargetMode="External"/><Relationship Id="rId62" Type="http://schemas.openxmlformats.org/officeDocument/2006/relationships/hyperlink" Target="https://drive.google.com/drive/u/0/folders/1n35-EEw5OdM9C3IbOzj-38lU141oyNCo" TargetMode="External"/><Relationship Id="rId83" Type="http://schemas.openxmlformats.org/officeDocument/2006/relationships/hyperlink" Target="https://drive.google.com/drive/folders/1zh6jUQQlxT442XLToXxnwIYkvzxPK-S_?usp=sharing" TargetMode="External"/><Relationship Id="rId88" Type="http://schemas.openxmlformats.org/officeDocument/2006/relationships/hyperlink" Target="https://drive.google.com/drive/folders/1fEG3p_aBUJXpZvd4DfIIfQrmEZneff0V?usp=sharing" TargetMode="External"/><Relationship Id="rId111" Type="http://schemas.openxmlformats.org/officeDocument/2006/relationships/hyperlink" Target="https://drive.google.com/drive/folders/1PzYUCa7UKN1GrsyQyz2FxDfa6H2GU6ll" TargetMode="External"/><Relationship Id="rId132" Type="http://schemas.openxmlformats.org/officeDocument/2006/relationships/hyperlink" Target="https://drive.google.com/drive/folders/12Z68NcRpMqv_KYWHkPFx-PO1BNFvYEQf" TargetMode="External"/><Relationship Id="rId15" Type="http://schemas.openxmlformats.org/officeDocument/2006/relationships/hyperlink" Target="https://drive.google.com/drive/folders/1xd2KxIBo4OfWzqdeuiIyV7H89Yxu1mUS" TargetMode="External"/><Relationship Id="rId36" Type="http://schemas.openxmlformats.org/officeDocument/2006/relationships/hyperlink" Target="http://ambientebogota.gov.co/web/transparencia/plan-anticorrupcion-y-de-atencion-al-ciudadano/-/document_library_display/yTv5/view/10867439" TargetMode="External"/><Relationship Id="rId57" Type="http://schemas.openxmlformats.org/officeDocument/2006/relationships/hyperlink" Target="https://drive.google.com/drive/folders/1--Y9jRvWuZI5j-IT7IxO7ggxNPryJqJZ?usp=sharing" TargetMode="External"/><Relationship Id="rId106" Type="http://schemas.openxmlformats.org/officeDocument/2006/relationships/hyperlink" Target="https://drive.google.com/drive/folders/1ooqmMoSPydpQa1Pj0KZsQ48cdz7VkcvC?usp=sharing" TargetMode="External"/><Relationship Id="rId127" Type="http://schemas.openxmlformats.org/officeDocument/2006/relationships/hyperlink" Target="https://drive.google.com/drive/folders/1GMTPmn7gcSYAuAlofzsAjEUV00BAMtB0" TargetMode="External"/><Relationship Id="rId10" Type="http://schemas.openxmlformats.org/officeDocument/2006/relationships/hyperlink" Target="https://docs.google.com/spreadsheets/d/1DH49K1qz5y9vy3ufTmCk0S0WjUSNi3XN/edit" TargetMode="External"/><Relationship Id="rId31" Type="http://schemas.openxmlformats.org/officeDocument/2006/relationships/hyperlink" Target="https://drive.google.com/drive/folders/1u7nAl_T9YmyuzXP4x4HjbZLbE8_K9ip-?usp=sharing" TargetMode="External"/><Relationship Id="rId52" Type="http://schemas.openxmlformats.org/officeDocument/2006/relationships/hyperlink" Target="https://drive.google.com/drive/folders/1wIGBBRC0Rb82Gywni-SllxHoee35cIk5?usp=sharing" TargetMode="External"/><Relationship Id="rId73" Type="http://schemas.openxmlformats.org/officeDocument/2006/relationships/hyperlink" Target="https://drive.google.com/drive/folders/1qFGzEObCPGXNtPNjEjQ5n_DDLwVyRAw4?usp=sharing" TargetMode="External"/><Relationship Id="rId78" Type="http://schemas.openxmlformats.org/officeDocument/2006/relationships/hyperlink" Target="https://drive.google.com/drive/folders/1uLsq1eHTRwHqKTWUCq0j_nLeeQ8VkJcx?usp=sharing" TargetMode="External"/><Relationship Id="rId94" Type="http://schemas.openxmlformats.org/officeDocument/2006/relationships/hyperlink" Target="https://drive.google.com/drive/folders/1wIV9Ze4w5LAN2BNC0c_CCfa8mKbm7x23?usp=sharing" TargetMode="External"/><Relationship Id="rId99" Type="http://schemas.openxmlformats.org/officeDocument/2006/relationships/hyperlink" Target="https://drive.google.com/drive/folders/14_qn-BKq7gOwCQrRPPafy4sPS5xecD2E" TargetMode="External"/><Relationship Id="rId101" Type="http://schemas.openxmlformats.org/officeDocument/2006/relationships/hyperlink" Target="https://drive.google.com/drive/folders/1R28BFl_hl65nD2qKCl2RzF7RvVfQpX9t" TargetMode="External"/><Relationship Id="rId122" Type="http://schemas.openxmlformats.org/officeDocument/2006/relationships/hyperlink" Target="https://drive.google.com/drive/folders/19ubezg7KAEGrDrE2ZJqN5ExGc6HYy6qf" TargetMode="External"/><Relationship Id="rId143" Type="http://schemas.openxmlformats.org/officeDocument/2006/relationships/comments" Target="../comments1.xml"/><Relationship Id="rId4" Type="http://schemas.openxmlformats.org/officeDocument/2006/relationships/hyperlink" Target="https://docs.google.com/spreadsheets/d/1i0qUNaFF5pRhXOysdvWcHLl-vOTcqUCkOxOzOUFozoo/edit" TargetMode="External"/><Relationship Id="rId9" Type="http://schemas.openxmlformats.org/officeDocument/2006/relationships/hyperlink" Target="http://www.ambientebogota.gov.co/web/transparencia/plan-anticorrupcion-y-de-atencion-al-ciudadano/-/document_library_display/yTv5/view/10867441" TargetMode="External"/><Relationship Id="rId26" Type="http://schemas.openxmlformats.org/officeDocument/2006/relationships/hyperlink" Target="https://drive.google.com/drive/folders/1Qb-ZhHc6QmNfby72-7okfqd8znw72Xxv?usp=sharing" TargetMode="External"/><Relationship Id="rId47" Type="http://schemas.openxmlformats.org/officeDocument/2006/relationships/hyperlink" Target="https://drive.google.com/drive/folders/15hIEedhzM1gfTQLG6d5r22uE40nyIQRi?usp=sharing" TargetMode="External"/><Relationship Id="rId68" Type="http://schemas.openxmlformats.org/officeDocument/2006/relationships/hyperlink" Target="https://drive.google.com/drive/folders/1Lf4CyaMsHkWVHA7dhV52-ObFoIXJm-iV?usp=sharing" TargetMode="External"/><Relationship Id="rId89" Type="http://schemas.openxmlformats.org/officeDocument/2006/relationships/hyperlink" Target="https://datosabiertos.bogota.gov.co/organization/sda" TargetMode="External"/><Relationship Id="rId112" Type="http://schemas.openxmlformats.org/officeDocument/2006/relationships/hyperlink" Target="https://drive.google.com/drive/folders/14_qn-BKq7gOwCQrRPPafy4sPS5xecD2E" TargetMode="External"/><Relationship Id="rId133" Type="http://schemas.openxmlformats.org/officeDocument/2006/relationships/hyperlink" Target="https://drive.google.com/drive/folders/1-UCPW3Xbutoh0ek9c5gQg5r5LcwgrXOg" TargetMode="External"/><Relationship Id="rId16" Type="http://schemas.openxmlformats.org/officeDocument/2006/relationships/hyperlink" Target="https://drive.google.com/drive/u/1/shared-drive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75"/>
  <sheetViews>
    <sheetView tabSelected="1" zoomScale="55" zoomScaleNormal="55" workbookViewId="0">
      <selection activeCell="H9" sqref="H9"/>
    </sheetView>
  </sheetViews>
  <sheetFormatPr baseColWidth="10" defaultColWidth="11.42578125" defaultRowHeight="14.25"/>
  <cols>
    <col min="1" max="1" width="14.5703125" style="4" customWidth="1"/>
    <col min="2" max="2" width="15.42578125" style="4" customWidth="1"/>
    <col min="3" max="3" width="24.28515625" style="4" customWidth="1"/>
    <col min="4" max="4" width="22.85546875" style="9" customWidth="1"/>
    <col min="5" max="5" width="18" style="6" customWidth="1"/>
    <col min="6" max="6" width="59" style="8" customWidth="1"/>
    <col min="7" max="7" width="25.42578125" style="11" customWidth="1"/>
    <col min="8" max="8" width="26.28515625" style="12" customWidth="1"/>
    <col min="9" max="9" width="25.5703125" style="12" customWidth="1"/>
    <col min="10" max="10" width="34.5703125" style="11" customWidth="1"/>
    <col min="11" max="11" width="6.42578125" style="7" customWidth="1"/>
    <col min="12" max="12" width="7.42578125" style="7" customWidth="1"/>
    <col min="13" max="13" width="8.7109375" style="7" customWidth="1"/>
    <col min="14" max="14" width="26" style="6" customWidth="1"/>
    <col min="15" max="15" width="113.140625" style="4" customWidth="1"/>
    <col min="16" max="16" width="20.7109375" style="4" customWidth="1"/>
    <col min="17" max="17" width="26.28515625" style="4" customWidth="1"/>
    <col min="18" max="18" width="51.42578125" style="4" customWidth="1"/>
    <col min="19" max="19" width="23.5703125" style="4" customWidth="1"/>
    <col min="20" max="20" width="24.7109375" style="4" customWidth="1"/>
    <col min="21" max="21" width="21.140625" style="4" customWidth="1"/>
    <col min="22" max="22" width="19.28515625" style="4" customWidth="1"/>
    <col min="23" max="23" width="19.140625" style="62" bestFit="1" customWidth="1"/>
    <col min="24" max="24" width="109.28515625" style="4" bestFit="1" customWidth="1"/>
    <col min="25" max="25" width="83.5703125" style="10" customWidth="1"/>
    <col min="26" max="26" width="33.85546875" style="79" bestFit="1" customWidth="1"/>
    <col min="27" max="27" width="49.7109375" style="4" bestFit="1" customWidth="1"/>
    <col min="28" max="28" width="43.140625" style="5" customWidth="1"/>
    <col min="29" max="29" width="22.85546875" style="5" hidden="1" customWidth="1"/>
    <col min="30" max="30" width="21.5703125" style="89" customWidth="1"/>
    <col min="31" max="31" width="24.28515625" style="89" customWidth="1"/>
    <col min="32" max="32" width="18.5703125" style="10" customWidth="1"/>
    <col min="33" max="33" width="23.7109375" style="120" customWidth="1"/>
    <col min="34" max="34" width="110.28515625" style="4" customWidth="1"/>
    <col min="35" max="37" width="28.28515625" style="5" customWidth="1"/>
    <col min="38" max="38" width="123.5703125" style="5" customWidth="1"/>
    <col min="39" max="39" width="20" style="5" customWidth="1"/>
    <col min="40" max="40" width="18.140625" style="89" customWidth="1"/>
    <col min="41" max="16384" width="11.42578125" style="5"/>
  </cols>
  <sheetData>
    <row r="1" spans="1:40" ht="93.75" customHeight="1">
      <c r="A1" s="287"/>
      <c r="B1" s="287"/>
      <c r="C1" s="292" t="s">
        <v>1002</v>
      </c>
      <c r="D1" s="292"/>
      <c r="E1" s="292"/>
      <c r="F1" s="292"/>
      <c r="G1" s="292"/>
      <c r="H1" s="292"/>
      <c r="I1" s="292"/>
      <c r="J1" s="292"/>
      <c r="K1" s="292"/>
      <c r="L1" s="292"/>
      <c r="M1" s="292"/>
      <c r="N1" s="292"/>
      <c r="O1" s="292"/>
      <c r="P1" s="292"/>
      <c r="Q1" s="292"/>
      <c r="R1" s="292"/>
      <c r="S1" s="292"/>
      <c r="T1" s="292"/>
      <c r="U1" s="292"/>
      <c r="V1" s="292"/>
      <c r="W1" s="292"/>
      <c r="X1" s="292"/>
      <c r="Y1" s="292"/>
      <c r="Z1" s="292"/>
      <c r="AA1" s="292"/>
      <c r="AF1" s="89"/>
      <c r="AG1" s="89"/>
      <c r="AH1" s="89"/>
    </row>
    <row r="2" spans="1:40" ht="11.25" customHeight="1"/>
    <row r="3" spans="1:40">
      <c r="A3" s="293" t="s">
        <v>311</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F3" s="89"/>
      <c r="AG3" s="89"/>
      <c r="AH3" s="89"/>
    </row>
    <row r="4" spans="1:40" ht="42" customHeight="1">
      <c r="A4" s="294" t="s">
        <v>445</v>
      </c>
      <c r="B4" s="295"/>
      <c r="C4" s="295"/>
      <c r="D4" s="295"/>
      <c r="E4" s="295"/>
      <c r="F4" s="295"/>
      <c r="G4" s="295"/>
      <c r="H4" s="295"/>
      <c r="I4" s="295"/>
      <c r="J4" s="295"/>
      <c r="K4" s="296"/>
      <c r="L4" s="296"/>
      <c r="M4" s="296"/>
      <c r="N4" s="295"/>
      <c r="O4" s="295"/>
      <c r="P4" s="295"/>
      <c r="Q4" s="295"/>
      <c r="R4" s="295"/>
      <c r="S4" s="295"/>
      <c r="T4" s="295"/>
      <c r="U4" s="295"/>
      <c r="V4" s="295"/>
      <c r="W4" s="295"/>
      <c r="X4" s="295"/>
      <c r="Y4" s="295"/>
      <c r="Z4" s="296"/>
      <c r="AA4" s="295"/>
      <c r="AF4" s="89"/>
      <c r="AG4" s="89"/>
      <c r="AH4" s="89"/>
    </row>
    <row r="5" spans="1:40" ht="17.25" customHeight="1" thickBot="1">
      <c r="O5" s="261"/>
      <c r="P5" s="261"/>
      <c r="Q5" s="261"/>
      <c r="R5" s="261"/>
      <c r="S5" s="261"/>
      <c r="T5" s="261"/>
      <c r="U5" s="261"/>
      <c r="V5" s="261"/>
      <c r="W5" s="261"/>
      <c r="X5" s="261"/>
      <c r="Y5" s="113"/>
      <c r="Z5" s="89"/>
      <c r="AA5" s="5"/>
      <c r="AF5" s="113"/>
      <c r="AG5" s="89"/>
      <c r="AH5" s="5"/>
    </row>
    <row r="6" spans="1:40" ht="56.25" customHeight="1" thickBot="1">
      <c r="A6" s="275" t="s">
        <v>102</v>
      </c>
      <c r="B6" s="275" t="s">
        <v>101</v>
      </c>
      <c r="C6" s="275" t="s">
        <v>0</v>
      </c>
      <c r="D6" s="275" t="s">
        <v>30</v>
      </c>
      <c r="E6" s="275" t="s">
        <v>31</v>
      </c>
      <c r="F6" s="275" t="s">
        <v>29</v>
      </c>
      <c r="G6" s="275" t="s">
        <v>255</v>
      </c>
      <c r="H6" s="275" t="s">
        <v>179</v>
      </c>
      <c r="I6" s="275" t="s">
        <v>1</v>
      </c>
      <c r="J6" s="275" t="s">
        <v>184</v>
      </c>
      <c r="K6" s="297" t="s">
        <v>33</v>
      </c>
      <c r="L6" s="298"/>
      <c r="M6" s="299"/>
      <c r="N6" s="275" t="s">
        <v>180</v>
      </c>
      <c r="O6" s="262" t="s">
        <v>446</v>
      </c>
      <c r="P6" s="263"/>
      <c r="Q6" s="264"/>
      <c r="R6" s="271" t="s">
        <v>326</v>
      </c>
      <c r="S6" s="272"/>
      <c r="T6" s="274"/>
      <c r="U6" s="268" t="s">
        <v>537</v>
      </c>
      <c r="V6" s="269"/>
      <c r="W6" s="269"/>
      <c r="X6" s="270"/>
      <c r="Y6" s="262" t="s">
        <v>1047</v>
      </c>
      <c r="Z6" s="263"/>
      <c r="AA6" s="264"/>
      <c r="AB6" s="271" t="s">
        <v>549</v>
      </c>
      <c r="AC6" s="272"/>
      <c r="AD6" s="273"/>
      <c r="AE6" s="265" t="s">
        <v>668</v>
      </c>
      <c r="AF6" s="266"/>
      <c r="AG6" s="266"/>
      <c r="AH6" s="267"/>
      <c r="AI6" s="262" t="s">
        <v>830</v>
      </c>
      <c r="AJ6" s="263"/>
      <c r="AK6" s="302"/>
      <c r="AL6" s="271" t="s">
        <v>1003</v>
      </c>
      <c r="AM6" s="272"/>
      <c r="AN6" s="274"/>
    </row>
    <row r="7" spans="1:40" ht="46.5" customHeight="1" thickBot="1">
      <c r="A7" s="276"/>
      <c r="B7" s="276"/>
      <c r="C7" s="276"/>
      <c r="D7" s="276"/>
      <c r="E7" s="276"/>
      <c r="F7" s="276"/>
      <c r="G7" s="276"/>
      <c r="H7" s="276"/>
      <c r="I7" s="276"/>
      <c r="J7" s="276"/>
      <c r="K7" s="1" t="s">
        <v>36</v>
      </c>
      <c r="L7" s="2" t="s">
        <v>34</v>
      </c>
      <c r="M7" s="3" t="s">
        <v>35</v>
      </c>
      <c r="N7" s="276"/>
      <c r="O7" s="122" t="s">
        <v>323</v>
      </c>
      <c r="P7" s="123" t="s">
        <v>325</v>
      </c>
      <c r="Q7" s="124" t="s">
        <v>324</v>
      </c>
      <c r="R7" s="125" t="s">
        <v>327</v>
      </c>
      <c r="S7" s="126" t="s">
        <v>324</v>
      </c>
      <c r="T7" s="127" t="s">
        <v>328</v>
      </c>
      <c r="U7" s="130" t="s">
        <v>411</v>
      </c>
      <c r="V7" s="131" t="s">
        <v>412</v>
      </c>
      <c r="W7" s="128" t="s">
        <v>444</v>
      </c>
      <c r="X7" s="129" t="s">
        <v>536</v>
      </c>
      <c r="Y7" s="122" t="s">
        <v>323</v>
      </c>
      <c r="Z7" s="123" t="s">
        <v>325</v>
      </c>
      <c r="AA7" s="123" t="s">
        <v>324</v>
      </c>
      <c r="AB7" s="125" t="s">
        <v>327</v>
      </c>
      <c r="AC7" s="126" t="s">
        <v>324</v>
      </c>
      <c r="AD7" s="132" t="s">
        <v>328</v>
      </c>
      <c r="AE7" s="147" t="s">
        <v>671</v>
      </c>
      <c r="AF7" s="148" t="s">
        <v>667</v>
      </c>
      <c r="AG7" s="148" t="s">
        <v>672</v>
      </c>
      <c r="AH7" s="211" t="s">
        <v>536</v>
      </c>
      <c r="AI7" s="218" t="s">
        <v>323</v>
      </c>
      <c r="AJ7" s="218" t="s">
        <v>325</v>
      </c>
      <c r="AK7" s="243" t="s">
        <v>324</v>
      </c>
      <c r="AL7" s="252" t="s">
        <v>327</v>
      </c>
      <c r="AM7" s="250" t="s">
        <v>324</v>
      </c>
      <c r="AN7" s="253" t="s">
        <v>328</v>
      </c>
    </row>
    <row r="8" spans="1:40" ht="129" customHeight="1">
      <c r="A8" s="290" t="s">
        <v>97</v>
      </c>
      <c r="B8" s="290" t="s">
        <v>430</v>
      </c>
      <c r="C8" s="42" t="s">
        <v>43</v>
      </c>
      <c r="D8" s="43" t="s">
        <v>2</v>
      </c>
      <c r="E8" s="43" t="s">
        <v>32</v>
      </c>
      <c r="F8" s="43" t="s">
        <v>144</v>
      </c>
      <c r="G8" s="43" t="s">
        <v>151</v>
      </c>
      <c r="H8" s="44" t="s">
        <v>147</v>
      </c>
      <c r="I8" s="43" t="s">
        <v>148</v>
      </c>
      <c r="J8" s="43" t="s">
        <v>447</v>
      </c>
      <c r="K8" s="102"/>
      <c r="L8" s="97"/>
      <c r="M8" s="77" t="s">
        <v>3</v>
      </c>
      <c r="N8" s="43" t="s">
        <v>68</v>
      </c>
      <c r="O8" s="45" t="s">
        <v>404</v>
      </c>
      <c r="P8" s="46"/>
      <c r="Q8" s="47"/>
      <c r="R8" s="45" t="s">
        <v>404</v>
      </c>
      <c r="S8" s="46"/>
      <c r="T8" s="47"/>
      <c r="U8" s="45">
        <v>1</v>
      </c>
      <c r="V8" s="66">
        <v>0</v>
      </c>
      <c r="W8" s="67">
        <f>V8/U8</f>
        <v>0</v>
      </c>
      <c r="X8" s="47" t="s">
        <v>404</v>
      </c>
      <c r="Y8" s="88" t="s">
        <v>404</v>
      </c>
      <c r="Z8" s="97"/>
      <c r="AA8" s="47"/>
      <c r="AB8" s="45" t="s">
        <v>404</v>
      </c>
      <c r="AC8" s="46"/>
      <c r="AD8" s="133" t="s">
        <v>660</v>
      </c>
      <c r="AE8" s="149">
        <v>1</v>
      </c>
      <c r="AF8" s="142">
        <v>0</v>
      </c>
      <c r="AG8" s="162">
        <v>0</v>
      </c>
      <c r="AH8" s="212" t="s">
        <v>686</v>
      </c>
      <c r="AI8" s="91" t="s">
        <v>1005</v>
      </c>
      <c r="AJ8" s="219"/>
      <c r="AK8" s="244"/>
      <c r="AL8" s="16" t="s">
        <v>1050</v>
      </c>
      <c r="AM8" s="233" t="s">
        <v>1048</v>
      </c>
      <c r="AN8" s="101" t="s">
        <v>1049</v>
      </c>
    </row>
    <row r="9" spans="1:40" ht="70.5" customHeight="1" thickBot="1">
      <c r="A9" s="289"/>
      <c r="B9" s="289"/>
      <c r="C9" s="29" t="s">
        <v>43</v>
      </c>
      <c r="D9" s="31" t="s">
        <v>2</v>
      </c>
      <c r="E9" s="31" t="s">
        <v>37</v>
      </c>
      <c r="F9" s="31" t="s">
        <v>145</v>
      </c>
      <c r="G9" s="32" t="s">
        <v>152</v>
      </c>
      <c r="H9" s="32" t="s">
        <v>146</v>
      </c>
      <c r="I9" s="31" t="s">
        <v>448</v>
      </c>
      <c r="J9" s="31" t="s">
        <v>192</v>
      </c>
      <c r="K9" s="103"/>
      <c r="L9" s="91"/>
      <c r="M9" s="104" t="s">
        <v>3</v>
      </c>
      <c r="N9" s="31" t="s">
        <v>4</v>
      </c>
      <c r="O9" s="16" t="s">
        <v>404</v>
      </c>
      <c r="P9" s="15"/>
      <c r="Q9" s="17"/>
      <c r="R9" s="16" t="s">
        <v>404</v>
      </c>
      <c r="S9" s="15"/>
      <c r="T9" s="17"/>
      <c r="U9" s="16">
        <v>1</v>
      </c>
      <c r="V9" s="64">
        <v>0</v>
      </c>
      <c r="W9" s="68">
        <f t="shared" ref="W9:W55" si="0">V9/U9</f>
        <v>0</v>
      </c>
      <c r="X9" s="17" t="s">
        <v>404</v>
      </c>
      <c r="Y9" s="85" t="s">
        <v>404</v>
      </c>
      <c r="Z9" s="91"/>
      <c r="AA9" s="17"/>
      <c r="AB9" s="16" t="s">
        <v>404</v>
      </c>
      <c r="AC9" s="15"/>
      <c r="AD9" s="133" t="s">
        <v>660</v>
      </c>
      <c r="AE9" s="146">
        <v>18</v>
      </c>
      <c r="AF9" s="15">
        <v>0</v>
      </c>
      <c r="AG9" s="84">
        <v>0</v>
      </c>
      <c r="AH9" s="64" t="s">
        <v>686</v>
      </c>
      <c r="AI9" s="91" t="s">
        <v>1005</v>
      </c>
      <c r="AJ9" s="219"/>
      <c r="AK9" s="244"/>
      <c r="AL9" s="16" t="s">
        <v>1051</v>
      </c>
      <c r="AM9" s="15"/>
      <c r="AN9" s="101" t="s">
        <v>1004</v>
      </c>
    </row>
    <row r="10" spans="1:40" ht="150" customHeight="1">
      <c r="A10" s="289"/>
      <c r="B10" s="289"/>
      <c r="C10" s="29" t="s">
        <v>43</v>
      </c>
      <c r="D10" s="32" t="s">
        <v>2</v>
      </c>
      <c r="E10" s="31" t="s">
        <v>291</v>
      </c>
      <c r="F10" s="32" t="s">
        <v>210</v>
      </c>
      <c r="G10" s="32" t="s">
        <v>211</v>
      </c>
      <c r="H10" s="32" t="s">
        <v>212</v>
      </c>
      <c r="I10" s="32" t="s">
        <v>213</v>
      </c>
      <c r="J10" s="31" t="s">
        <v>222</v>
      </c>
      <c r="K10" s="21" t="s">
        <v>3</v>
      </c>
      <c r="L10" s="22" t="s">
        <v>3</v>
      </c>
      <c r="M10" s="37"/>
      <c r="N10" s="32" t="s">
        <v>209</v>
      </c>
      <c r="O10" s="16" t="s">
        <v>347</v>
      </c>
      <c r="P10" s="15" t="s">
        <v>334</v>
      </c>
      <c r="Q10" s="17" t="s">
        <v>335</v>
      </c>
      <c r="R10" s="16" t="s">
        <v>348</v>
      </c>
      <c r="S10" s="27" t="s">
        <v>349</v>
      </c>
      <c r="T10" s="19" t="s">
        <v>346</v>
      </c>
      <c r="U10" s="16">
        <v>1</v>
      </c>
      <c r="V10" s="64">
        <v>1</v>
      </c>
      <c r="W10" s="202">
        <f t="shared" si="0"/>
        <v>1</v>
      </c>
      <c r="X10" s="17" t="s">
        <v>449</v>
      </c>
      <c r="Y10" s="85" t="s">
        <v>543</v>
      </c>
      <c r="Z10" s="91"/>
      <c r="AA10" s="17"/>
      <c r="AB10" s="16" t="s">
        <v>543</v>
      </c>
      <c r="AC10" s="27"/>
      <c r="AD10" s="134" t="s">
        <v>551</v>
      </c>
      <c r="AE10" s="68">
        <v>1</v>
      </c>
      <c r="AF10" s="15" t="s">
        <v>665</v>
      </c>
      <c r="AG10" s="144">
        <v>1</v>
      </c>
      <c r="AH10" s="64" t="s">
        <v>666</v>
      </c>
      <c r="AI10" s="15" t="s">
        <v>665</v>
      </c>
      <c r="AJ10" s="134" t="s">
        <v>551</v>
      </c>
      <c r="AK10" s="135" t="s">
        <v>551</v>
      </c>
      <c r="AL10" s="16" t="s">
        <v>543</v>
      </c>
      <c r="AM10" s="27"/>
      <c r="AN10" s="101" t="s">
        <v>551</v>
      </c>
    </row>
    <row r="11" spans="1:40" ht="284.25" customHeight="1">
      <c r="A11" s="289"/>
      <c r="B11" s="289"/>
      <c r="C11" s="29" t="s">
        <v>43</v>
      </c>
      <c r="D11" s="32" t="s">
        <v>2</v>
      </c>
      <c r="E11" s="31" t="s">
        <v>38</v>
      </c>
      <c r="F11" s="32" t="s">
        <v>450</v>
      </c>
      <c r="G11" s="32" t="s">
        <v>451</v>
      </c>
      <c r="H11" s="32" t="s">
        <v>452</v>
      </c>
      <c r="I11" s="32" t="s">
        <v>453</v>
      </c>
      <c r="J11" s="32" t="s">
        <v>454</v>
      </c>
      <c r="K11" s="21"/>
      <c r="L11" s="22" t="s">
        <v>3</v>
      </c>
      <c r="M11" s="37" t="s">
        <v>3</v>
      </c>
      <c r="N11" s="31" t="s">
        <v>244</v>
      </c>
      <c r="O11" s="16" t="s">
        <v>405</v>
      </c>
      <c r="P11" s="15"/>
      <c r="Q11" s="17"/>
      <c r="R11" s="16" t="s">
        <v>405</v>
      </c>
      <c r="S11" s="15"/>
      <c r="T11" s="17"/>
      <c r="U11" s="16">
        <v>1</v>
      </c>
      <c r="V11" s="64">
        <v>0</v>
      </c>
      <c r="W11" s="201">
        <f t="shared" si="0"/>
        <v>0</v>
      </c>
      <c r="X11" s="17" t="s">
        <v>405</v>
      </c>
      <c r="Y11" s="85" t="s">
        <v>765</v>
      </c>
      <c r="Z11" s="91"/>
      <c r="AA11" s="17"/>
      <c r="AB11" s="16" t="s">
        <v>766</v>
      </c>
      <c r="AC11" s="15" t="s">
        <v>554</v>
      </c>
      <c r="AD11" s="133" t="s">
        <v>635</v>
      </c>
      <c r="AE11" s="146">
        <v>1</v>
      </c>
      <c r="AF11" s="15">
        <v>0.5</v>
      </c>
      <c r="AG11" s="143">
        <v>0.5</v>
      </c>
      <c r="AH11" s="64" t="s">
        <v>822</v>
      </c>
      <c r="AI11" s="229" t="s">
        <v>1006</v>
      </c>
      <c r="AJ11" s="209">
        <v>0.4</v>
      </c>
      <c r="AK11" s="245" t="s">
        <v>1007</v>
      </c>
      <c r="AL11" s="16" t="s">
        <v>1008</v>
      </c>
      <c r="AM11" s="233" t="s">
        <v>1009</v>
      </c>
      <c r="AN11" s="101" t="s">
        <v>1010</v>
      </c>
    </row>
    <row r="12" spans="1:40" ht="235.5" customHeight="1">
      <c r="A12" s="289"/>
      <c r="B12" s="289"/>
      <c r="C12" s="29" t="s">
        <v>43</v>
      </c>
      <c r="D12" s="31" t="s">
        <v>6</v>
      </c>
      <c r="E12" s="31" t="s">
        <v>39</v>
      </c>
      <c r="F12" s="31" t="s">
        <v>178</v>
      </c>
      <c r="G12" s="31" t="s">
        <v>153</v>
      </c>
      <c r="H12" s="32" t="s">
        <v>149</v>
      </c>
      <c r="I12" s="32" t="s">
        <v>182</v>
      </c>
      <c r="J12" s="31" t="s">
        <v>193</v>
      </c>
      <c r="K12" s="103" t="s">
        <v>3</v>
      </c>
      <c r="L12" s="91"/>
      <c r="M12" s="101"/>
      <c r="N12" s="31" t="s">
        <v>4</v>
      </c>
      <c r="O12" s="16" t="s">
        <v>342</v>
      </c>
      <c r="P12" s="20">
        <v>0.5</v>
      </c>
      <c r="Q12" s="40" t="s">
        <v>341</v>
      </c>
      <c r="R12" s="16" t="s">
        <v>350</v>
      </c>
      <c r="S12" s="27" t="s">
        <v>341</v>
      </c>
      <c r="T12" s="19" t="s">
        <v>346</v>
      </c>
      <c r="U12" s="16">
        <v>1</v>
      </c>
      <c r="V12" s="64">
        <v>0.5</v>
      </c>
      <c r="W12" s="68">
        <f t="shared" si="0"/>
        <v>0.5</v>
      </c>
      <c r="X12" s="17" t="s">
        <v>413</v>
      </c>
      <c r="Y12" s="85" t="s">
        <v>669</v>
      </c>
      <c r="Z12" s="20" t="s">
        <v>182</v>
      </c>
      <c r="AA12" s="40" t="s">
        <v>767</v>
      </c>
      <c r="AB12" s="16" t="s">
        <v>768</v>
      </c>
      <c r="AC12" s="78" t="s">
        <v>593</v>
      </c>
      <c r="AD12" s="135" t="s">
        <v>587</v>
      </c>
      <c r="AE12" s="146">
        <v>2</v>
      </c>
      <c r="AF12" s="15">
        <v>2</v>
      </c>
      <c r="AG12" s="144">
        <v>1</v>
      </c>
      <c r="AH12" s="64" t="s">
        <v>769</v>
      </c>
      <c r="AI12" s="135" t="s">
        <v>551</v>
      </c>
      <c r="AJ12" s="135" t="s">
        <v>551</v>
      </c>
      <c r="AK12" s="135" t="s">
        <v>551</v>
      </c>
      <c r="AL12" s="16" t="s">
        <v>1052</v>
      </c>
      <c r="AM12" s="233" t="s">
        <v>593</v>
      </c>
      <c r="AN12" s="220" t="s">
        <v>587</v>
      </c>
    </row>
    <row r="13" spans="1:40" ht="369.75" customHeight="1">
      <c r="A13" s="289"/>
      <c r="B13" s="289"/>
      <c r="C13" s="29" t="s">
        <v>43</v>
      </c>
      <c r="D13" s="31" t="s">
        <v>6</v>
      </c>
      <c r="E13" s="31" t="s">
        <v>40</v>
      </c>
      <c r="F13" s="31" t="s">
        <v>455</v>
      </c>
      <c r="G13" s="31" t="s">
        <v>456</v>
      </c>
      <c r="H13" s="31" t="s">
        <v>457</v>
      </c>
      <c r="I13" s="31" t="s">
        <v>458</v>
      </c>
      <c r="J13" s="31" t="s">
        <v>459</v>
      </c>
      <c r="K13" s="16"/>
      <c r="L13" s="15" t="s">
        <v>3</v>
      </c>
      <c r="M13" s="17"/>
      <c r="N13" s="31" t="s">
        <v>23</v>
      </c>
      <c r="O13" s="16" t="s">
        <v>535</v>
      </c>
      <c r="P13" s="15">
        <v>2</v>
      </c>
      <c r="Q13" s="17"/>
      <c r="R13" s="16" t="s">
        <v>460</v>
      </c>
      <c r="S13" s="15"/>
      <c r="T13" s="19" t="s">
        <v>346</v>
      </c>
      <c r="U13" s="16">
        <v>1</v>
      </c>
      <c r="V13" s="64">
        <v>0.5</v>
      </c>
      <c r="W13" s="68">
        <f t="shared" si="0"/>
        <v>0.5</v>
      </c>
      <c r="X13" s="17" t="s">
        <v>461</v>
      </c>
      <c r="Y13" s="85" t="s">
        <v>770</v>
      </c>
      <c r="Z13" s="84">
        <v>0.6</v>
      </c>
      <c r="AA13" s="17" t="s">
        <v>586</v>
      </c>
      <c r="AB13" s="16" t="s">
        <v>1012</v>
      </c>
      <c r="AC13" s="78" t="s">
        <v>592</v>
      </c>
      <c r="AD13" s="135" t="s">
        <v>587</v>
      </c>
      <c r="AE13" s="146">
        <v>2</v>
      </c>
      <c r="AF13" s="15">
        <v>1.2</v>
      </c>
      <c r="AG13" s="143">
        <v>0.6</v>
      </c>
      <c r="AH13" s="64" t="s">
        <v>812</v>
      </c>
      <c r="AI13" s="15" t="s">
        <v>1011</v>
      </c>
      <c r="AJ13" s="209">
        <v>0.6</v>
      </c>
      <c r="AK13" s="133" t="s">
        <v>554</v>
      </c>
      <c r="AL13" s="16" t="s">
        <v>1014</v>
      </c>
      <c r="AM13" s="233" t="s">
        <v>1015</v>
      </c>
      <c r="AN13" s="220" t="s">
        <v>1013</v>
      </c>
    </row>
    <row r="14" spans="1:40" ht="348.75" customHeight="1">
      <c r="A14" s="289"/>
      <c r="B14" s="289"/>
      <c r="C14" s="29" t="s">
        <v>43</v>
      </c>
      <c r="D14" s="31" t="s">
        <v>9</v>
      </c>
      <c r="E14" s="31" t="s">
        <v>41</v>
      </c>
      <c r="F14" s="31" t="s">
        <v>110</v>
      </c>
      <c r="G14" s="31" t="s">
        <v>156</v>
      </c>
      <c r="H14" s="31" t="s">
        <v>115</v>
      </c>
      <c r="I14" s="31" t="s">
        <v>114</v>
      </c>
      <c r="J14" s="31" t="s">
        <v>195</v>
      </c>
      <c r="K14" s="16" t="s">
        <v>3</v>
      </c>
      <c r="L14" s="15" t="s">
        <v>3</v>
      </c>
      <c r="M14" s="17" t="s">
        <v>3</v>
      </c>
      <c r="N14" s="31" t="s">
        <v>194</v>
      </c>
      <c r="O14" s="16" t="s">
        <v>462</v>
      </c>
      <c r="P14" s="18">
        <f>3/12</f>
        <v>0.25</v>
      </c>
      <c r="Q14" s="40" t="s">
        <v>349</v>
      </c>
      <c r="R14" s="16" t="s">
        <v>463</v>
      </c>
      <c r="S14" s="27" t="s">
        <v>351</v>
      </c>
      <c r="T14" s="19" t="s">
        <v>346</v>
      </c>
      <c r="U14" s="16">
        <v>1</v>
      </c>
      <c r="V14" s="64">
        <v>0.13</v>
      </c>
      <c r="W14" s="68">
        <f>V14/U14</f>
        <v>0.13</v>
      </c>
      <c r="X14" s="17" t="s">
        <v>423</v>
      </c>
      <c r="Y14" s="85" t="s">
        <v>819</v>
      </c>
      <c r="Z14" s="87">
        <v>0.5</v>
      </c>
      <c r="AA14" s="86" t="s">
        <v>544</v>
      </c>
      <c r="AB14" s="16" t="s">
        <v>583</v>
      </c>
      <c r="AC14" s="78" t="s">
        <v>553</v>
      </c>
      <c r="AD14" s="135" t="s">
        <v>573</v>
      </c>
      <c r="AE14" s="146">
        <v>54</v>
      </c>
      <c r="AF14" s="15">
        <v>36</v>
      </c>
      <c r="AG14" s="165">
        <v>0.66600000000000004</v>
      </c>
      <c r="AH14" s="64" t="s">
        <v>832</v>
      </c>
      <c r="AI14" s="16" t="s">
        <v>1046</v>
      </c>
      <c r="AJ14" s="230" t="s">
        <v>1016</v>
      </c>
      <c r="AK14" s="246">
        <f>9/12</f>
        <v>0.75</v>
      </c>
      <c r="AL14" s="16" t="s">
        <v>1045</v>
      </c>
      <c r="AM14" s="233" t="s">
        <v>1018</v>
      </c>
      <c r="AN14" s="220" t="s">
        <v>1017</v>
      </c>
    </row>
    <row r="15" spans="1:40" ht="254.25" customHeight="1" thickBot="1">
      <c r="A15" s="291"/>
      <c r="B15" s="291"/>
      <c r="C15" s="30" t="s">
        <v>43</v>
      </c>
      <c r="D15" s="34" t="s">
        <v>10</v>
      </c>
      <c r="E15" s="34" t="s">
        <v>42</v>
      </c>
      <c r="F15" s="34" t="s">
        <v>313</v>
      </c>
      <c r="G15" s="34" t="s">
        <v>157</v>
      </c>
      <c r="H15" s="34" t="s">
        <v>245</v>
      </c>
      <c r="I15" s="34" t="s">
        <v>246</v>
      </c>
      <c r="J15" s="34" t="s">
        <v>214</v>
      </c>
      <c r="K15" s="23" t="s">
        <v>3</v>
      </c>
      <c r="L15" s="24" t="s">
        <v>3</v>
      </c>
      <c r="M15" s="25" t="s">
        <v>3</v>
      </c>
      <c r="N15" s="34" t="s">
        <v>11</v>
      </c>
      <c r="O15" s="23" t="s">
        <v>352</v>
      </c>
      <c r="P15" s="41">
        <f>1/3</f>
        <v>0.33333333333333331</v>
      </c>
      <c r="Q15" s="25" t="s">
        <v>464</v>
      </c>
      <c r="R15" s="23" t="s">
        <v>353</v>
      </c>
      <c r="S15" s="24" t="s">
        <v>354</v>
      </c>
      <c r="T15" s="49" t="s">
        <v>346</v>
      </c>
      <c r="U15" s="23">
        <v>1</v>
      </c>
      <c r="V15" s="65">
        <v>0.33</v>
      </c>
      <c r="W15" s="70">
        <f t="shared" si="0"/>
        <v>0.33</v>
      </c>
      <c r="X15" s="71" t="s">
        <v>424</v>
      </c>
      <c r="Y15" s="92" t="s">
        <v>771</v>
      </c>
      <c r="Z15" s="95">
        <v>0.66</v>
      </c>
      <c r="AA15" s="25" t="s">
        <v>545</v>
      </c>
      <c r="AB15" s="23" t="s">
        <v>675</v>
      </c>
      <c r="AC15" s="24" t="s">
        <v>550</v>
      </c>
      <c r="AD15" s="136" t="s">
        <v>556</v>
      </c>
      <c r="AE15" s="150">
        <v>3</v>
      </c>
      <c r="AF15" s="157">
        <v>2</v>
      </c>
      <c r="AG15" s="153">
        <v>0.66</v>
      </c>
      <c r="AH15" s="213" t="s">
        <v>772</v>
      </c>
      <c r="AI15" s="235" t="s">
        <v>1037</v>
      </c>
      <c r="AJ15" s="234">
        <v>1</v>
      </c>
      <c r="AK15" s="133" t="s">
        <v>1038</v>
      </c>
      <c r="AL15" s="16" t="s">
        <v>1042</v>
      </c>
      <c r="AM15" s="233" t="s">
        <v>1041</v>
      </c>
      <c r="AN15" s="254" t="s">
        <v>551</v>
      </c>
    </row>
    <row r="16" spans="1:40" ht="178.5" customHeight="1" thickBot="1">
      <c r="A16" s="283"/>
      <c r="B16" s="289"/>
      <c r="C16" s="42" t="s">
        <v>71</v>
      </c>
      <c r="D16" s="50" t="s">
        <v>46</v>
      </c>
      <c r="E16" s="43" t="s">
        <v>44</v>
      </c>
      <c r="F16" s="43" t="s">
        <v>243</v>
      </c>
      <c r="G16" s="43" t="s">
        <v>154</v>
      </c>
      <c r="H16" s="43" t="s">
        <v>119</v>
      </c>
      <c r="I16" s="44" t="s">
        <v>465</v>
      </c>
      <c r="J16" s="43" t="s">
        <v>297</v>
      </c>
      <c r="K16" s="102" t="s">
        <v>3</v>
      </c>
      <c r="L16" s="97"/>
      <c r="M16" s="77"/>
      <c r="N16" s="43" t="s">
        <v>298</v>
      </c>
      <c r="O16" s="45" t="s">
        <v>466</v>
      </c>
      <c r="P16" s="51">
        <v>1</v>
      </c>
      <c r="Q16" s="52" t="s">
        <v>438</v>
      </c>
      <c r="R16" s="45" t="s">
        <v>356</v>
      </c>
      <c r="S16" s="46" t="s">
        <v>386</v>
      </c>
      <c r="T16" s="47" t="s">
        <v>355</v>
      </c>
      <c r="U16" s="45">
        <v>1</v>
      </c>
      <c r="V16" s="66">
        <v>1</v>
      </c>
      <c r="W16" s="67">
        <f t="shared" si="0"/>
        <v>1</v>
      </c>
      <c r="X16" s="47" t="s">
        <v>425</v>
      </c>
      <c r="Y16" s="88" t="s">
        <v>594</v>
      </c>
      <c r="Z16" s="93">
        <v>1</v>
      </c>
      <c r="AA16" s="80" t="s">
        <v>595</v>
      </c>
      <c r="AB16" s="45" t="s">
        <v>661</v>
      </c>
      <c r="AC16" s="81" t="s">
        <v>596</v>
      </c>
      <c r="AD16" s="134" t="s">
        <v>551</v>
      </c>
      <c r="AE16" s="146"/>
      <c r="AF16" s="15" t="s">
        <v>665</v>
      </c>
      <c r="AG16" s="144">
        <v>1</v>
      </c>
      <c r="AH16" s="64" t="s">
        <v>666</v>
      </c>
      <c r="AI16" s="91" t="s">
        <v>551</v>
      </c>
      <c r="AJ16" s="134" t="s">
        <v>551</v>
      </c>
      <c r="AK16" s="133" t="s">
        <v>551</v>
      </c>
      <c r="AL16" s="255" t="s">
        <v>1072</v>
      </c>
      <c r="AM16" s="233" t="s">
        <v>1111</v>
      </c>
      <c r="AN16" s="101" t="s">
        <v>551</v>
      </c>
    </row>
    <row r="17" spans="1:40" ht="303.75" customHeight="1" thickBot="1">
      <c r="A17" s="283"/>
      <c r="B17" s="289"/>
      <c r="C17" s="29" t="s">
        <v>71</v>
      </c>
      <c r="D17" s="33" t="s">
        <v>69</v>
      </c>
      <c r="E17" s="31" t="s">
        <v>45</v>
      </c>
      <c r="F17" s="31" t="s">
        <v>242</v>
      </c>
      <c r="G17" s="31" t="s">
        <v>155</v>
      </c>
      <c r="H17" s="32" t="s">
        <v>120</v>
      </c>
      <c r="I17" s="32" t="s">
        <v>218</v>
      </c>
      <c r="J17" s="31" t="s">
        <v>196</v>
      </c>
      <c r="K17" s="103" t="s">
        <v>3</v>
      </c>
      <c r="L17" s="91"/>
      <c r="M17" s="101"/>
      <c r="N17" s="31" t="s">
        <v>299</v>
      </c>
      <c r="O17" s="16" t="s">
        <v>467</v>
      </c>
      <c r="P17" s="20">
        <v>0.3</v>
      </c>
      <c r="Q17" s="40" t="s">
        <v>439</v>
      </c>
      <c r="R17" s="16" t="s">
        <v>468</v>
      </c>
      <c r="S17" s="27" t="s">
        <v>440</v>
      </c>
      <c r="T17" s="19" t="s">
        <v>346</v>
      </c>
      <c r="U17" s="16">
        <v>1</v>
      </c>
      <c r="V17" s="64">
        <v>0.3</v>
      </c>
      <c r="W17" s="68">
        <f t="shared" si="0"/>
        <v>0.3</v>
      </c>
      <c r="X17" s="17" t="s">
        <v>426</v>
      </c>
      <c r="Y17" s="85" t="s">
        <v>773</v>
      </c>
      <c r="Z17" s="84">
        <v>0.3</v>
      </c>
      <c r="AA17" s="80" t="s">
        <v>595</v>
      </c>
      <c r="AB17" s="45" t="s">
        <v>662</v>
      </c>
      <c r="AC17" s="78" t="s">
        <v>598</v>
      </c>
      <c r="AD17" s="134" t="s">
        <v>551</v>
      </c>
      <c r="AE17" s="146">
        <v>1</v>
      </c>
      <c r="AF17" s="15">
        <v>0.9</v>
      </c>
      <c r="AG17" s="143">
        <v>0.9</v>
      </c>
      <c r="AH17" s="64" t="s">
        <v>833</v>
      </c>
      <c r="AI17" s="237" t="s">
        <v>1073</v>
      </c>
      <c r="AJ17" s="134" t="s">
        <v>551</v>
      </c>
      <c r="AK17" s="133" t="s">
        <v>551</v>
      </c>
      <c r="AL17" s="16" t="s">
        <v>1109</v>
      </c>
      <c r="AM17" s="233" t="s">
        <v>1110</v>
      </c>
      <c r="AN17" s="101" t="s">
        <v>551</v>
      </c>
    </row>
    <row r="18" spans="1:40" ht="334.5" customHeight="1" thickBot="1">
      <c r="A18" s="283"/>
      <c r="B18" s="289"/>
      <c r="C18" s="29" t="s">
        <v>71</v>
      </c>
      <c r="D18" s="31" t="s">
        <v>117</v>
      </c>
      <c r="E18" s="31" t="s">
        <v>49</v>
      </c>
      <c r="F18" s="32" t="s">
        <v>469</v>
      </c>
      <c r="G18" s="32" t="s">
        <v>470</v>
      </c>
      <c r="H18" s="32" t="s">
        <v>300</v>
      </c>
      <c r="I18" s="32" t="s">
        <v>471</v>
      </c>
      <c r="J18" s="32" t="s">
        <v>220</v>
      </c>
      <c r="K18" s="21"/>
      <c r="L18" s="22" t="s">
        <v>3</v>
      </c>
      <c r="M18" s="37" t="s">
        <v>3</v>
      </c>
      <c r="N18" s="32" t="s">
        <v>116</v>
      </c>
      <c r="O18" s="16" t="s">
        <v>405</v>
      </c>
      <c r="P18" s="15"/>
      <c r="Q18" s="17"/>
      <c r="R18" s="16" t="s">
        <v>405</v>
      </c>
      <c r="S18" s="15"/>
      <c r="T18" s="17"/>
      <c r="U18" s="16">
        <v>1</v>
      </c>
      <c r="V18" s="64"/>
      <c r="W18" s="68">
        <f t="shared" si="0"/>
        <v>0</v>
      </c>
      <c r="X18" s="17" t="s">
        <v>405</v>
      </c>
      <c r="Y18" s="85" t="s">
        <v>597</v>
      </c>
      <c r="Z18" s="84">
        <v>0.3</v>
      </c>
      <c r="AA18" s="80" t="s">
        <v>595</v>
      </c>
      <c r="AB18" s="16" t="s">
        <v>663</v>
      </c>
      <c r="AC18" s="78" t="s">
        <v>600</v>
      </c>
      <c r="AD18" s="133" t="s">
        <v>589</v>
      </c>
      <c r="AE18" s="146">
        <v>1</v>
      </c>
      <c r="AF18" s="15">
        <v>0.5</v>
      </c>
      <c r="AG18" s="164">
        <v>0.5</v>
      </c>
      <c r="AH18" s="64" t="s">
        <v>834</v>
      </c>
      <c r="AI18" s="237" t="s">
        <v>1074</v>
      </c>
      <c r="AJ18" s="84">
        <v>0.6</v>
      </c>
      <c r="AK18" s="133" t="s">
        <v>1105</v>
      </c>
      <c r="AL18" s="16" t="s">
        <v>1108</v>
      </c>
      <c r="AM18" s="233" t="s">
        <v>1103</v>
      </c>
      <c r="AN18" s="101" t="s">
        <v>1104</v>
      </c>
    </row>
    <row r="19" spans="1:40" ht="297" customHeight="1" thickBot="1">
      <c r="A19" s="283"/>
      <c r="B19" s="289"/>
      <c r="C19" s="30" t="s">
        <v>71</v>
      </c>
      <c r="D19" s="34" t="s">
        <v>70</v>
      </c>
      <c r="E19" s="34" t="s">
        <v>50</v>
      </c>
      <c r="F19" s="36" t="s">
        <v>472</v>
      </c>
      <c r="G19" s="36" t="s">
        <v>181</v>
      </c>
      <c r="H19" s="36" t="s">
        <v>118</v>
      </c>
      <c r="I19" s="36" t="s">
        <v>301</v>
      </c>
      <c r="J19" s="36" t="s">
        <v>221</v>
      </c>
      <c r="K19" s="53"/>
      <c r="L19" s="54" t="s">
        <v>3</v>
      </c>
      <c r="M19" s="55" t="s">
        <v>3</v>
      </c>
      <c r="N19" s="36" t="s">
        <v>116</v>
      </c>
      <c r="O19" s="23" t="s">
        <v>405</v>
      </c>
      <c r="P19" s="24"/>
      <c r="Q19" s="25"/>
      <c r="R19" s="23" t="s">
        <v>405</v>
      </c>
      <c r="S19" s="24"/>
      <c r="T19" s="25"/>
      <c r="U19" s="23">
        <v>1</v>
      </c>
      <c r="V19" s="65"/>
      <c r="W19" s="70">
        <f t="shared" si="0"/>
        <v>0</v>
      </c>
      <c r="X19" s="71" t="s">
        <v>405</v>
      </c>
      <c r="Y19" s="92" t="s">
        <v>599</v>
      </c>
      <c r="Z19" s="84">
        <v>0.3</v>
      </c>
      <c r="AA19" s="80" t="s">
        <v>595</v>
      </c>
      <c r="AB19" s="16" t="s">
        <v>664</v>
      </c>
      <c r="AC19" s="94" t="s">
        <v>601</v>
      </c>
      <c r="AD19" s="133" t="s">
        <v>589</v>
      </c>
      <c r="AE19" s="146">
        <v>2</v>
      </c>
      <c r="AF19" s="15">
        <v>1</v>
      </c>
      <c r="AG19" s="164">
        <v>0.5</v>
      </c>
      <c r="AH19" s="64" t="s">
        <v>774</v>
      </c>
      <c r="AI19" s="237" t="s">
        <v>1075</v>
      </c>
      <c r="AJ19" s="84">
        <v>0.75</v>
      </c>
      <c r="AK19" s="133" t="s">
        <v>1106</v>
      </c>
      <c r="AL19" s="16" t="s">
        <v>1107</v>
      </c>
      <c r="AM19" s="233"/>
      <c r="AN19" s="101" t="s">
        <v>1017</v>
      </c>
    </row>
    <row r="20" spans="1:40" ht="374.25" customHeight="1">
      <c r="A20" s="282" t="s">
        <v>99</v>
      </c>
      <c r="B20" s="290" t="s">
        <v>431</v>
      </c>
      <c r="C20" s="42" t="s">
        <v>432</v>
      </c>
      <c r="D20" s="43" t="s">
        <v>47</v>
      </c>
      <c r="E20" s="43" t="s">
        <v>51</v>
      </c>
      <c r="F20" s="43" t="s">
        <v>241</v>
      </c>
      <c r="G20" s="43" t="s">
        <v>159</v>
      </c>
      <c r="H20" s="43" t="s">
        <v>315</v>
      </c>
      <c r="I20" s="43" t="s">
        <v>240</v>
      </c>
      <c r="J20" s="43" t="s">
        <v>197</v>
      </c>
      <c r="K20" s="45" t="s">
        <v>3</v>
      </c>
      <c r="L20" s="46" t="s">
        <v>3</v>
      </c>
      <c r="M20" s="47" t="s">
        <v>3</v>
      </c>
      <c r="N20" s="43" t="s">
        <v>15</v>
      </c>
      <c r="O20" s="45" t="s">
        <v>357</v>
      </c>
      <c r="P20" s="48">
        <f>3/12</f>
        <v>0.25</v>
      </c>
      <c r="Q20" s="47" t="s">
        <v>343</v>
      </c>
      <c r="R20" s="45" t="s">
        <v>358</v>
      </c>
      <c r="S20" s="46" t="s">
        <v>359</v>
      </c>
      <c r="T20" s="56" t="s">
        <v>346</v>
      </c>
      <c r="U20" s="45">
        <v>1</v>
      </c>
      <c r="V20" s="66">
        <v>0.25</v>
      </c>
      <c r="W20" s="67">
        <f t="shared" si="0"/>
        <v>0.25</v>
      </c>
      <c r="X20" s="47" t="s">
        <v>473</v>
      </c>
      <c r="Y20" s="88" t="s">
        <v>820</v>
      </c>
      <c r="Z20" s="90">
        <v>0.5</v>
      </c>
      <c r="AA20" s="47" t="s">
        <v>343</v>
      </c>
      <c r="AB20" s="45" t="s">
        <v>576</v>
      </c>
      <c r="AC20" s="81" t="s">
        <v>574</v>
      </c>
      <c r="AD20" s="137" t="s">
        <v>573</v>
      </c>
      <c r="AE20" s="146">
        <v>12</v>
      </c>
      <c r="AF20" s="15">
        <v>8</v>
      </c>
      <c r="AG20" s="165">
        <v>0.66600000000000004</v>
      </c>
      <c r="AH20" s="213" t="s">
        <v>821</v>
      </c>
      <c r="AI20" s="235" t="s">
        <v>1029</v>
      </c>
      <c r="AJ20" s="234">
        <v>0.75</v>
      </c>
      <c r="AK20" s="216" t="s">
        <v>343</v>
      </c>
      <c r="AL20" s="16" t="s">
        <v>1030</v>
      </c>
      <c r="AM20" s="233" t="s">
        <v>1031</v>
      </c>
      <c r="AN20" s="220" t="s">
        <v>1017</v>
      </c>
    </row>
    <row r="21" spans="1:40" ht="326.25" customHeight="1" thickBot="1">
      <c r="A21" s="283"/>
      <c r="B21" s="289"/>
      <c r="C21" s="29" t="s">
        <v>432</v>
      </c>
      <c r="D21" s="31" t="s">
        <v>47</v>
      </c>
      <c r="E21" s="31" t="s">
        <v>52</v>
      </c>
      <c r="F21" s="31" t="s">
        <v>122</v>
      </c>
      <c r="G21" s="31" t="s">
        <v>158</v>
      </c>
      <c r="H21" s="31" t="s">
        <v>150</v>
      </c>
      <c r="I21" s="32" t="s">
        <v>239</v>
      </c>
      <c r="J21" s="32" t="s">
        <v>474</v>
      </c>
      <c r="K21" s="38" t="s">
        <v>3</v>
      </c>
      <c r="L21" s="26" t="s">
        <v>3</v>
      </c>
      <c r="M21" s="39" t="s">
        <v>3</v>
      </c>
      <c r="N21" s="31" t="s">
        <v>7</v>
      </c>
      <c r="O21" s="16" t="s">
        <v>332</v>
      </c>
      <c r="P21" s="15" t="s">
        <v>331</v>
      </c>
      <c r="Q21" s="40" t="s">
        <v>475</v>
      </c>
      <c r="R21" s="16" t="s">
        <v>360</v>
      </c>
      <c r="S21" s="27" t="s">
        <v>475</v>
      </c>
      <c r="T21" s="19" t="s">
        <v>346</v>
      </c>
      <c r="U21" s="16">
        <v>1</v>
      </c>
      <c r="V21" s="64">
        <v>0.75</v>
      </c>
      <c r="W21" s="68">
        <f t="shared" si="0"/>
        <v>0.75</v>
      </c>
      <c r="X21" s="17" t="s">
        <v>414</v>
      </c>
      <c r="Y21" s="85" t="s">
        <v>681</v>
      </c>
      <c r="Z21" s="84">
        <v>0.66</v>
      </c>
      <c r="AA21" s="27" t="s">
        <v>475</v>
      </c>
      <c r="AB21" s="16" t="s">
        <v>360</v>
      </c>
      <c r="AC21" s="115" t="s">
        <v>636</v>
      </c>
      <c r="AD21" s="135" t="s">
        <v>556</v>
      </c>
      <c r="AE21" s="146" t="s">
        <v>682</v>
      </c>
      <c r="AF21" s="20">
        <v>1</v>
      </c>
      <c r="AG21" s="144">
        <v>1</v>
      </c>
      <c r="AH21" s="214" t="s">
        <v>823</v>
      </c>
      <c r="AI21" s="221"/>
      <c r="AJ21" s="91" t="s">
        <v>551</v>
      </c>
      <c r="AK21" s="247"/>
      <c r="AL21" s="16" t="s">
        <v>1055</v>
      </c>
      <c r="AM21" s="251" t="s">
        <v>1054</v>
      </c>
      <c r="AN21" s="101" t="s">
        <v>551</v>
      </c>
    </row>
    <row r="22" spans="1:40" ht="123" customHeight="1">
      <c r="A22" s="283"/>
      <c r="B22" s="289"/>
      <c r="C22" s="29" t="s">
        <v>432</v>
      </c>
      <c r="D22" s="31" t="s">
        <v>47</v>
      </c>
      <c r="E22" s="31" t="s">
        <v>53</v>
      </c>
      <c r="F22" s="31" t="s">
        <v>190</v>
      </c>
      <c r="G22" s="31" t="s">
        <v>160</v>
      </c>
      <c r="H22" s="31" t="s">
        <v>121</v>
      </c>
      <c r="I22" s="31" t="s">
        <v>12</v>
      </c>
      <c r="J22" s="31" t="s">
        <v>476</v>
      </c>
      <c r="K22" s="16" t="s">
        <v>3</v>
      </c>
      <c r="L22" s="15" t="s">
        <v>5</v>
      </c>
      <c r="M22" s="17" t="s">
        <v>5</v>
      </c>
      <c r="N22" s="31" t="s">
        <v>7</v>
      </c>
      <c r="O22" s="16" t="s">
        <v>477</v>
      </c>
      <c r="P22" s="18">
        <f>2/2</f>
        <v>1</v>
      </c>
      <c r="Q22" s="40" t="s">
        <v>441</v>
      </c>
      <c r="R22" s="16" t="s">
        <v>477</v>
      </c>
      <c r="S22" s="27" t="s">
        <v>441</v>
      </c>
      <c r="T22" s="17" t="s">
        <v>361</v>
      </c>
      <c r="U22" s="16">
        <v>1</v>
      </c>
      <c r="V22" s="64">
        <v>1</v>
      </c>
      <c r="W22" s="68">
        <f t="shared" si="0"/>
        <v>1</v>
      </c>
      <c r="X22" s="17" t="s">
        <v>478</v>
      </c>
      <c r="Y22" s="85" t="s">
        <v>543</v>
      </c>
      <c r="Z22" s="87"/>
      <c r="AA22" s="40"/>
      <c r="AB22" s="16" t="s">
        <v>543</v>
      </c>
      <c r="AC22" s="78" t="s">
        <v>683</v>
      </c>
      <c r="AD22" s="134" t="s">
        <v>551</v>
      </c>
      <c r="AE22" s="68">
        <v>1</v>
      </c>
      <c r="AF22" s="20">
        <v>1</v>
      </c>
      <c r="AG22" s="145">
        <v>1</v>
      </c>
      <c r="AH22" s="64" t="s">
        <v>684</v>
      </c>
      <c r="AI22" s="91" t="s">
        <v>551</v>
      </c>
      <c r="AJ22" s="91" t="s">
        <v>551</v>
      </c>
      <c r="AK22" s="133" t="s">
        <v>551</v>
      </c>
      <c r="AL22" s="16" t="s">
        <v>543</v>
      </c>
      <c r="AM22" s="233" t="s">
        <v>683</v>
      </c>
      <c r="AN22" s="101" t="s">
        <v>551</v>
      </c>
    </row>
    <row r="23" spans="1:40" ht="211.5" customHeight="1" thickBot="1">
      <c r="A23" s="283"/>
      <c r="B23" s="289"/>
      <c r="C23" s="29" t="s">
        <v>432</v>
      </c>
      <c r="D23" s="31" t="s">
        <v>47</v>
      </c>
      <c r="E23" s="31" t="s">
        <v>54</v>
      </c>
      <c r="F23" s="31" t="s">
        <v>247</v>
      </c>
      <c r="G23" s="31" t="s">
        <v>161</v>
      </c>
      <c r="H23" s="31" t="s">
        <v>248</v>
      </c>
      <c r="I23" s="31" t="s">
        <v>249</v>
      </c>
      <c r="J23" s="31" t="s">
        <v>479</v>
      </c>
      <c r="K23" s="16"/>
      <c r="L23" s="15" t="s">
        <v>3</v>
      </c>
      <c r="M23" s="17" t="s">
        <v>3</v>
      </c>
      <c r="N23" s="31" t="s">
        <v>7</v>
      </c>
      <c r="O23" s="16" t="s">
        <v>405</v>
      </c>
      <c r="P23" s="15"/>
      <c r="Q23" s="17"/>
      <c r="R23" s="16" t="s">
        <v>405</v>
      </c>
      <c r="S23" s="15"/>
      <c r="T23" s="17"/>
      <c r="U23" s="16">
        <v>1</v>
      </c>
      <c r="V23" s="64"/>
      <c r="W23" s="68">
        <f t="shared" si="0"/>
        <v>0</v>
      </c>
      <c r="X23" s="17" t="s">
        <v>405</v>
      </c>
      <c r="Y23" s="85" t="s">
        <v>775</v>
      </c>
      <c r="Z23" s="87">
        <f>1/2</f>
        <v>0.5</v>
      </c>
      <c r="AA23" s="86" t="s">
        <v>558</v>
      </c>
      <c r="AB23" s="16" t="s">
        <v>639</v>
      </c>
      <c r="AC23" s="78" t="s">
        <v>640</v>
      </c>
      <c r="AD23" s="133" t="s">
        <v>638</v>
      </c>
      <c r="AE23" s="150">
        <v>2</v>
      </c>
      <c r="AF23" s="15">
        <v>2</v>
      </c>
      <c r="AG23" s="145">
        <v>1</v>
      </c>
      <c r="AH23" s="213" t="s">
        <v>776</v>
      </c>
      <c r="AI23" s="85" t="s">
        <v>1057</v>
      </c>
      <c r="AJ23" s="91" t="s">
        <v>551</v>
      </c>
      <c r="AK23" s="248" t="s">
        <v>1056</v>
      </c>
      <c r="AL23" s="16" t="s">
        <v>1058</v>
      </c>
      <c r="AM23" s="233" t="s">
        <v>1056</v>
      </c>
      <c r="AN23" s="101" t="s">
        <v>551</v>
      </c>
    </row>
    <row r="24" spans="1:40" ht="105.75" customHeight="1">
      <c r="A24" s="283"/>
      <c r="B24" s="289"/>
      <c r="C24" s="29" t="s">
        <v>432</v>
      </c>
      <c r="D24" s="31" t="s">
        <v>47</v>
      </c>
      <c r="E24" s="31" t="s">
        <v>55</v>
      </c>
      <c r="F24" s="31" t="s">
        <v>238</v>
      </c>
      <c r="G24" s="31" t="s">
        <v>162</v>
      </c>
      <c r="H24" s="31" t="s">
        <v>123</v>
      </c>
      <c r="I24" s="31" t="s">
        <v>250</v>
      </c>
      <c r="J24" s="31" t="s">
        <v>185</v>
      </c>
      <c r="K24" s="38" t="s">
        <v>3</v>
      </c>
      <c r="L24" s="26" t="s">
        <v>8</v>
      </c>
      <c r="M24" s="39"/>
      <c r="N24" s="31" t="s">
        <v>7</v>
      </c>
      <c r="O24" s="16" t="s">
        <v>480</v>
      </c>
      <c r="P24" s="18">
        <f>3/3</f>
        <v>1</v>
      </c>
      <c r="Q24" s="17" t="s">
        <v>481</v>
      </c>
      <c r="R24" s="16" t="s">
        <v>482</v>
      </c>
      <c r="S24" s="15" t="s">
        <v>481</v>
      </c>
      <c r="T24" s="17" t="s">
        <v>361</v>
      </c>
      <c r="U24" s="16">
        <v>1</v>
      </c>
      <c r="V24" s="64">
        <v>1</v>
      </c>
      <c r="W24" s="68">
        <f t="shared" si="0"/>
        <v>1</v>
      </c>
      <c r="X24" s="72" t="s">
        <v>483</v>
      </c>
      <c r="Y24" s="85" t="s">
        <v>557</v>
      </c>
      <c r="Z24" s="87">
        <v>1</v>
      </c>
      <c r="AA24" s="86" t="s">
        <v>559</v>
      </c>
      <c r="AB24" s="16" t="s">
        <v>557</v>
      </c>
      <c r="AC24" s="78" t="s">
        <v>637</v>
      </c>
      <c r="AD24" s="134" t="s">
        <v>551</v>
      </c>
      <c r="AE24" s="68">
        <v>0.03</v>
      </c>
      <c r="AF24" s="20">
        <v>0.03</v>
      </c>
      <c r="AG24" s="145">
        <v>1</v>
      </c>
      <c r="AH24" s="64" t="s">
        <v>685</v>
      </c>
      <c r="AI24" s="91" t="s">
        <v>551</v>
      </c>
      <c r="AJ24" s="91" t="s">
        <v>551</v>
      </c>
      <c r="AK24" s="133" t="s">
        <v>551</v>
      </c>
      <c r="AL24" s="16" t="s">
        <v>1059</v>
      </c>
      <c r="AM24" s="233" t="s">
        <v>1053</v>
      </c>
      <c r="AN24" s="101" t="s">
        <v>551</v>
      </c>
    </row>
    <row r="25" spans="1:40" ht="256.5" customHeight="1">
      <c r="A25" s="283"/>
      <c r="B25" s="289"/>
      <c r="C25" s="29" t="s">
        <v>432</v>
      </c>
      <c r="D25" s="31" t="s">
        <v>48</v>
      </c>
      <c r="E25" s="31" t="s">
        <v>56</v>
      </c>
      <c r="F25" s="31" t="s">
        <v>219</v>
      </c>
      <c r="G25" s="31" t="s">
        <v>191</v>
      </c>
      <c r="H25" s="31" t="s">
        <v>124</v>
      </c>
      <c r="I25" s="31" t="s">
        <v>284</v>
      </c>
      <c r="J25" s="31" t="s">
        <v>187</v>
      </c>
      <c r="K25" s="38" t="s">
        <v>3</v>
      </c>
      <c r="L25" s="26" t="s">
        <v>3</v>
      </c>
      <c r="M25" s="39" t="s">
        <v>3</v>
      </c>
      <c r="N25" s="31" t="s">
        <v>13</v>
      </c>
      <c r="O25" s="21" t="s">
        <v>336</v>
      </c>
      <c r="P25" s="22" t="s">
        <v>484</v>
      </c>
      <c r="Q25" s="37" t="s">
        <v>337</v>
      </c>
      <c r="R25" s="16" t="s">
        <v>485</v>
      </c>
      <c r="S25" s="27" t="s">
        <v>362</v>
      </c>
      <c r="T25" s="19" t="s">
        <v>346</v>
      </c>
      <c r="U25" s="16">
        <v>1</v>
      </c>
      <c r="V25" s="64">
        <v>0.33</v>
      </c>
      <c r="W25" s="68">
        <f t="shared" si="0"/>
        <v>0.33</v>
      </c>
      <c r="X25" s="17" t="s">
        <v>486</v>
      </c>
      <c r="Y25" s="83" t="s">
        <v>677</v>
      </c>
      <c r="Z25" s="98" t="s">
        <v>562</v>
      </c>
      <c r="AA25" s="37" t="s">
        <v>337</v>
      </c>
      <c r="AB25" s="16" t="s">
        <v>565</v>
      </c>
      <c r="AC25" s="78" t="s">
        <v>566</v>
      </c>
      <c r="AD25" s="135" t="s">
        <v>551</v>
      </c>
      <c r="AE25" s="68">
        <v>1</v>
      </c>
      <c r="AF25" s="20">
        <v>1</v>
      </c>
      <c r="AG25" s="160">
        <v>1</v>
      </c>
      <c r="AH25" s="214" t="s">
        <v>824</v>
      </c>
      <c r="AI25" s="83" t="s">
        <v>1060</v>
      </c>
      <c r="AJ25" s="98" t="s">
        <v>1061</v>
      </c>
      <c r="AK25" s="215" t="s">
        <v>337</v>
      </c>
      <c r="AL25" s="16" t="s">
        <v>1064</v>
      </c>
      <c r="AM25" s="233" t="s">
        <v>1062</v>
      </c>
      <c r="AN25" s="220" t="s">
        <v>551</v>
      </c>
    </row>
    <row r="26" spans="1:40" ht="334.5" customHeight="1">
      <c r="A26" s="283"/>
      <c r="B26" s="289"/>
      <c r="C26" s="29" t="s">
        <v>432</v>
      </c>
      <c r="D26" s="31" t="s">
        <v>48</v>
      </c>
      <c r="E26" s="31" t="s">
        <v>57</v>
      </c>
      <c r="F26" s="31" t="s">
        <v>237</v>
      </c>
      <c r="G26" s="31" t="s">
        <v>188</v>
      </c>
      <c r="H26" s="31" t="s">
        <v>189</v>
      </c>
      <c r="I26" s="31" t="s">
        <v>312</v>
      </c>
      <c r="J26" s="31" t="s">
        <v>223</v>
      </c>
      <c r="K26" s="16" t="s">
        <v>3</v>
      </c>
      <c r="L26" s="15" t="s">
        <v>3</v>
      </c>
      <c r="M26" s="17" t="s">
        <v>3</v>
      </c>
      <c r="N26" s="31" t="s">
        <v>13</v>
      </c>
      <c r="O26" s="21" t="s">
        <v>338</v>
      </c>
      <c r="P26" s="20">
        <v>1</v>
      </c>
      <c r="Q26" s="37" t="s">
        <v>487</v>
      </c>
      <c r="R26" s="21" t="s">
        <v>364</v>
      </c>
      <c r="S26" s="15" t="s">
        <v>363</v>
      </c>
      <c r="T26" s="19" t="s">
        <v>346</v>
      </c>
      <c r="U26" s="16">
        <v>1</v>
      </c>
      <c r="V26" s="64">
        <v>0.33</v>
      </c>
      <c r="W26" s="68">
        <f t="shared" si="0"/>
        <v>0.33</v>
      </c>
      <c r="X26" s="17" t="s">
        <v>569</v>
      </c>
      <c r="Y26" s="83" t="s">
        <v>563</v>
      </c>
      <c r="Z26" s="84">
        <v>1</v>
      </c>
      <c r="AA26" s="37" t="s">
        <v>568</v>
      </c>
      <c r="AB26" s="21" t="s">
        <v>570</v>
      </c>
      <c r="AC26" s="78" t="s">
        <v>567</v>
      </c>
      <c r="AD26" s="135" t="s">
        <v>556</v>
      </c>
      <c r="AE26" s="68">
        <v>1</v>
      </c>
      <c r="AF26" s="158">
        <v>0.66600000000000004</v>
      </c>
      <c r="AG26" s="166">
        <v>0.66600000000000004</v>
      </c>
      <c r="AH26" s="214" t="s">
        <v>777</v>
      </c>
      <c r="AI26" s="83" t="s">
        <v>1068</v>
      </c>
      <c r="AJ26" s="84">
        <v>1</v>
      </c>
      <c r="AK26" s="215" t="s">
        <v>568</v>
      </c>
      <c r="AL26" s="21" t="s">
        <v>1069</v>
      </c>
      <c r="AM26" s="233" t="s">
        <v>1063</v>
      </c>
      <c r="AN26" s="220" t="s">
        <v>551</v>
      </c>
    </row>
    <row r="27" spans="1:40" ht="324.75" customHeight="1">
      <c r="A27" s="283"/>
      <c r="B27" s="289"/>
      <c r="C27" s="29" t="s">
        <v>432</v>
      </c>
      <c r="D27" s="31" t="s">
        <v>48</v>
      </c>
      <c r="E27" s="31" t="s">
        <v>256</v>
      </c>
      <c r="F27" s="31" t="s">
        <v>314</v>
      </c>
      <c r="G27" s="31" t="s">
        <v>488</v>
      </c>
      <c r="H27" s="31" t="s">
        <v>285</v>
      </c>
      <c r="I27" s="35" t="s">
        <v>286</v>
      </c>
      <c r="J27" s="31" t="s">
        <v>287</v>
      </c>
      <c r="K27" s="16" t="s">
        <v>3</v>
      </c>
      <c r="L27" s="15" t="s">
        <v>3</v>
      </c>
      <c r="M27" s="17" t="s">
        <v>3</v>
      </c>
      <c r="N27" s="31" t="s">
        <v>13</v>
      </c>
      <c r="O27" s="21" t="s">
        <v>339</v>
      </c>
      <c r="P27" s="22" t="s">
        <v>345</v>
      </c>
      <c r="Q27" s="37" t="s">
        <v>340</v>
      </c>
      <c r="R27" s="16" t="s">
        <v>365</v>
      </c>
      <c r="S27" s="15" t="s">
        <v>366</v>
      </c>
      <c r="T27" s="19" t="s">
        <v>346</v>
      </c>
      <c r="U27" s="16">
        <v>1</v>
      </c>
      <c r="V27" s="64">
        <v>0.3</v>
      </c>
      <c r="W27" s="68">
        <f t="shared" si="0"/>
        <v>0.3</v>
      </c>
      <c r="X27" s="39" t="s">
        <v>678</v>
      </c>
      <c r="Y27" s="21" t="s">
        <v>778</v>
      </c>
      <c r="Z27" s="99" t="s">
        <v>564</v>
      </c>
      <c r="AA27" s="37" t="s">
        <v>340</v>
      </c>
      <c r="AB27" s="16" t="s">
        <v>779</v>
      </c>
      <c r="AC27" s="78" t="s">
        <v>572</v>
      </c>
      <c r="AD27" s="135" t="s">
        <v>571</v>
      </c>
      <c r="AE27" s="146">
        <v>20</v>
      </c>
      <c r="AF27" s="22">
        <v>7</v>
      </c>
      <c r="AG27" s="159">
        <v>0.35</v>
      </c>
      <c r="AH27" s="215" t="s">
        <v>780</v>
      </c>
      <c r="AI27" s="21" t="s">
        <v>1065</v>
      </c>
      <c r="AJ27" s="99" t="s">
        <v>1066</v>
      </c>
      <c r="AK27" s="215" t="s">
        <v>1067</v>
      </c>
      <c r="AL27" s="16" t="s">
        <v>1070</v>
      </c>
      <c r="AM27" s="233" t="s">
        <v>1071</v>
      </c>
      <c r="AN27" s="101" t="s">
        <v>551</v>
      </c>
    </row>
    <row r="28" spans="1:40" ht="319.5" customHeight="1">
      <c r="A28" s="283"/>
      <c r="B28" s="289"/>
      <c r="C28" s="29" t="s">
        <v>432</v>
      </c>
      <c r="D28" s="31" t="s">
        <v>48</v>
      </c>
      <c r="E28" s="31" t="s">
        <v>58</v>
      </c>
      <c r="F28" s="31" t="s">
        <v>103</v>
      </c>
      <c r="G28" s="31" t="s">
        <v>163</v>
      </c>
      <c r="H28" s="31" t="s">
        <v>125</v>
      </c>
      <c r="I28" s="31" t="s">
        <v>236</v>
      </c>
      <c r="J28" s="31" t="s">
        <v>198</v>
      </c>
      <c r="K28" s="105" t="s">
        <v>3</v>
      </c>
      <c r="L28" s="106" t="s">
        <v>3</v>
      </c>
      <c r="M28" s="107" t="s">
        <v>3</v>
      </c>
      <c r="N28" s="31" t="s">
        <v>14</v>
      </c>
      <c r="O28" s="16" t="s">
        <v>489</v>
      </c>
      <c r="P28" s="15" t="s">
        <v>372</v>
      </c>
      <c r="Q28" s="17" t="s">
        <v>372</v>
      </c>
      <c r="R28" s="16" t="s">
        <v>373</v>
      </c>
      <c r="S28" s="15" t="s">
        <v>372</v>
      </c>
      <c r="T28" s="17"/>
      <c r="U28" s="16">
        <v>1</v>
      </c>
      <c r="V28" s="64">
        <v>0</v>
      </c>
      <c r="W28" s="68">
        <f t="shared" si="0"/>
        <v>0</v>
      </c>
      <c r="X28" s="39" t="s">
        <v>670</v>
      </c>
      <c r="Y28" s="85" t="s">
        <v>813</v>
      </c>
      <c r="Z28" s="84">
        <v>1</v>
      </c>
      <c r="AA28" s="111" t="s">
        <v>602</v>
      </c>
      <c r="AB28" s="16" t="s">
        <v>781</v>
      </c>
      <c r="AC28" s="78" t="s">
        <v>603</v>
      </c>
      <c r="AD28" s="133" t="s">
        <v>587</v>
      </c>
      <c r="AE28" s="68">
        <v>1</v>
      </c>
      <c r="AF28" s="20">
        <v>0.66</v>
      </c>
      <c r="AG28" s="164">
        <v>0.66</v>
      </c>
      <c r="AH28" s="64" t="s">
        <v>825</v>
      </c>
      <c r="AI28" s="235" t="s">
        <v>1076</v>
      </c>
      <c r="AJ28" s="232" t="s">
        <v>1077</v>
      </c>
      <c r="AK28" s="216" t="s">
        <v>1078</v>
      </c>
      <c r="AL28" s="16" t="s">
        <v>1079</v>
      </c>
      <c r="AM28" s="233" t="s">
        <v>1114</v>
      </c>
      <c r="AN28" s="101" t="s">
        <v>551</v>
      </c>
    </row>
    <row r="29" spans="1:40" ht="158.25" customHeight="1">
      <c r="A29" s="283"/>
      <c r="B29" s="289"/>
      <c r="C29" s="29" t="s">
        <v>432</v>
      </c>
      <c r="D29" s="31" t="s">
        <v>48</v>
      </c>
      <c r="E29" s="31" t="s">
        <v>59</v>
      </c>
      <c r="F29" s="31" t="s">
        <v>104</v>
      </c>
      <c r="G29" s="31" t="s">
        <v>490</v>
      </c>
      <c r="H29" s="31" t="s">
        <v>126</v>
      </c>
      <c r="I29" s="31" t="s">
        <v>127</v>
      </c>
      <c r="J29" s="31" t="s">
        <v>203</v>
      </c>
      <c r="K29" s="38"/>
      <c r="L29" s="26" t="s">
        <v>5</v>
      </c>
      <c r="M29" s="39" t="s">
        <v>8</v>
      </c>
      <c r="N29" s="31" t="s">
        <v>60</v>
      </c>
      <c r="O29" s="16" t="s">
        <v>404</v>
      </c>
      <c r="P29" s="15"/>
      <c r="Q29" s="17"/>
      <c r="R29" s="16" t="s">
        <v>404</v>
      </c>
      <c r="S29" s="15"/>
      <c r="T29" s="17"/>
      <c r="U29" s="16">
        <v>1</v>
      </c>
      <c r="V29" s="64">
        <v>0</v>
      </c>
      <c r="W29" s="68">
        <f t="shared" si="0"/>
        <v>0</v>
      </c>
      <c r="X29" s="17" t="s">
        <v>404</v>
      </c>
      <c r="Y29" s="85" t="s">
        <v>404</v>
      </c>
      <c r="Z29" s="91"/>
      <c r="AA29" s="17"/>
      <c r="AB29" s="16" t="s">
        <v>404</v>
      </c>
      <c r="AC29" s="15"/>
      <c r="AD29" s="133" t="s">
        <v>660</v>
      </c>
      <c r="AE29" s="68">
        <v>1</v>
      </c>
      <c r="AF29" s="18">
        <v>0</v>
      </c>
      <c r="AG29" s="87">
        <v>0</v>
      </c>
      <c r="AH29" s="64" t="s">
        <v>686</v>
      </c>
      <c r="AI29" s="31" t="s">
        <v>1112</v>
      </c>
      <c r="AJ29" s="236">
        <v>0</v>
      </c>
      <c r="AK29" s="247"/>
      <c r="AL29" s="16" t="s">
        <v>404</v>
      </c>
      <c r="AM29" s="15"/>
      <c r="AN29" s="101" t="s">
        <v>660</v>
      </c>
    </row>
    <row r="30" spans="1:40" ht="79.5" customHeight="1">
      <c r="A30" s="283"/>
      <c r="B30" s="289"/>
      <c r="C30" s="29" t="s">
        <v>432</v>
      </c>
      <c r="D30" s="31" t="s">
        <v>48</v>
      </c>
      <c r="E30" s="31" t="s">
        <v>62</v>
      </c>
      <c r="F30" s="31" t="s">
        <v>105</v>
      </c>
      <c r="G30" s="31" t="s">
        <v>164</v>
      </c>
      <c r="H30" s="31" t="s">
        <v>491</v>
      </c>
      <c r="I30" s="31" t="s">
        <v>492</v>
      </c>
      <c r="J30" s="31" t="s">
        <v>204</v>
      </c>
      <c r="K30" s="38"/>
      <c r="L30" s="26"/>
      <c r="M30" s="39" t="s">
        <v>3</v>
      </c>
      <c r="N30" s="31" t="s">
        <v>61</v>
      </c>
      <c r="O30" s="16" t="s">
        <v>404</v>
      </c>
      <c r="P30" s="15"/>
      <c r="Q30" s="17"/>
      <c r="R30" s="16" t="s">
        <v>404</v>
      </c>
      <c r="S30" s="15"/>
      <c r="T30" s="17"/>
      <c r="U30" s="16">
        <v>1</v>
      </c>
      <c r="V30" s="64"/>
      <c r="W30" s="68">
        <f t="shared" si="0"/>
        <v>0</v>
      </c>
      <c r="X30" s="17" t="s">
        <v>404</v>
      </c>
      <c r="Y30" s="85" t="s">
        <v>404</v>
      </c>
      <c r="Z30" s="91"/>
      <c r="AA30" s="17"/>
      <c r="AB30" s="16" t="s">
        <v>404</v>
      </c>
      <c r="AC30" s="15"/>
      <c r="AD30" s="133" t="s">
        <v>660</v>
      </c>
      <c r="AE30" s="68">
        <v>1</v>
      </c>
      <c r="AF30" s="18">
        <v>0</v>
      </c>
      <c r="AG30" s="87">
        <v>0</v>
      </c>
      <c r="AH30" s="64" t="s">
        <v>686</v>
      </c>
      <c r="AI30" s="31" t="s">
        <v>1113</v>
      </c>
      <c r="AJ30" s="236">
        <v>0</v>
      </c>
      <c r="AK30" s="247"/>
      <c r="AL30" s="16" t="s">
        <v>404</v>
      </c>
      <c r="AM30" s="15"/>
      <c r="AN30" s="101" t="s">
        <v>660</v>
      </c>
    </row>
    <row r="31" spans="1:40" ht="86.25" customHeight="1">
      <c r="A31" s="283"/>
      <c r="B31" s="289"/>
      <c r="C31" s="29" t="s">
        <v>432</v>
      </c>
      <c r="D31" s="31" t="s">
        <v>48</v>
      </c>
      <c r="E31" s="31" t="s">
        <v>63</v>
      </c>
      <c r="F31" s="31" t="s">
        <v>251</v>
      </c>
      <c r="G31" s="31" t="s">
        <v>253</v>
      </c>
      <c r="H31" s="31" t="s">
        <v>254</v>
      </c>
      <c r="I31" s="31" t="s">
        <v>252</v>
      </c>
      <c r="J31" s="31" t="s">
        <v>205</v>
      </c>
      <c r="K31" s="38"/>
      <c r="L31" s="15"/>
      <c r="M31" s="17" t="s">
        <v>3</v>
      </c>
      <c r="N31" s="31" t="s">
        <v>493</v>
      </c>
      <c r="O31" s="16" t="s">
        <v>404</v>
      </c>
      <c r="P31" s="15"/>
      <c r="Q31" s="17"/>
      <c r="R31" s="16" t="s">
        <v>404</v>
      </c>
      <c r="S31" s="15"/>
      <c r="T31" s="17"/>
      <c r="U31" s="16">
        <v>1</v>
      </c>
      <c r="V31" s="64">
        <v>0</v>
      </c>
      <c r="W31" s="68">
        <f t="shared" si="0"/>
        <v>0</v>
      </c>
      <c r="X31" s="17" t="s">
        <v>404</v>
      </c>
      <c r="Y31" s="85" t="s">
        <v>404</v>
      </c>
      <c r="Z31" s="91"/>
      <c r="AA31" s="17"/>
      <c r="AB31" s="16" t="s">
        <v>404</v>
      </c>
      <c r="AC31" s="15"/>
      <c r="AD31" s="133" t="s">
        <v>660</v>
      </c>
      <c r="AE31" s="146">
        <v>1</v>
      </c>
      <c r="AF31" s="15">
        <v>0</v>
      </c>
      <c r="AG31" s="84">
        <v>0</v>
      </c>
      <c r="AH31" s="64" t="s">
        <v>686</v>
      </c>
      <c r="AI31" s="31" t="s">
        <v>1116</v>
      </c>
      <c r="AJ31" s="236">
        <v>60</v>
      </c>
      <c r="AK31" s="133" t="s">
        <v>1117</v>
      </c>
      <c r="AL31" s="16" t="s">
        <v>1118</v>
      </c>
      <c r="AM31" s="233" t="s">
        <v>1115</v>
      </c>
      <c r="AN31" s="101" t="s">
        <v>1010</v>
      </c>
    </row>
    <row r="32" spans="1:40" ht="327" customHeight="1" thickBot="1">
      <c r="A32" s="283"/>
      <c r="B32" s="289"/>
      <c r="C32" s="57" t="s">
        <v>432</v>
      </c>
      <c r="D32" s="34" t="s">
        <v>72</v>
      </c>
      <c r="E32" s="34" t="s">
        <v>64</v>
      </c>
      <c r="F32" s="34" t="s">
        <v>73</v>
      </c>
      <c r="G32" s="58" t="s">
        <v>165</v>
      </c>
      <c r="H32" s="58" t="s">
        <v>128</v>
      </c>
      <c r="I32" s="58" t="s">
        <v>235</v>
      </c>
      <c r="J32" s="34" t="s">
        <v>206</v>
      </c>
      <c r="K32" s="108" t="s">
        <v>3</v>
      </c>
      <c r="L32" s="109" t="s">
        <v>3</v>
      </c>
      <c r="M32" s="110" t="s">
        <v>3</v>
      </c>
      <c r="N32" s="58" t="s">
        <v>65</v>
      </c>
      <c r="O32" s="23" t="s">
        <v>381</v>
      </c>
      <c r="P32" s="41">
        <f>3/12</f>
        <v>0.25</v>
      </c>
      <c r="Q32" s="59" t="s">
        <v>374</v>
      </c>
      <c r="R32" s="23" t="s">
        <v>375</v>
      </c>
      <c r="S32" s="60" t="s">
        <v>374</v>
      </c>
      <c r="T32" s="49" t="s">
        <v>346</v>
      </c>
      <c r="U32" s="23">
        <v>1</v>
      </c>
      <c r="V32" s="65">
        <v>0.25</v>
      </c>
      <c r="W32" s="70">
        <f t="shared" si="0"/>
        <v>0.25</v>
      </c>
      <c r="X32" s="71" t="s">
        <v>433</v>
      </c>
      <c r="Y32" s="92" t="s">
        <v>782</v>
      </c>
      <c r="Z32" s="95">
        <v>0.17</v>
      </c>
      <c r="AA32" s="96" t="s">
        <v>584</v>
      </c>
      <c r="AB32" s="23" t="s">
        <v>783</v>
      </c>
      <c r="AC32" s="94" t="s">
        <v>585</v>
      </c>
      <c r="AD32" s="138" t="s">
        <v>573</v>
      </c>
      <c r="AE32" s="68">
        <v>1</v>
      </c>
      <c r="AF32" s="161">
        <v>0.66600000000000004</v>
      </c>
      <c r="AG32" s="165">
        <v>0.66600000000000004</v>
      </c>
      <c r="AH32" s="64" t="s">
        <v>826</v>
      </c>
      <c r="AI32" s="31" t="s">
        <v>1121</v>
      </c>
      <c r="AJ32" s="236">
        <v>75</v>
      </c>
      <c r="AK32" s="133" t="s">
        <v>1119</v>
      </c>
      <c r="AL32" s="16" t="s">
        <v>1120</v>
      </c>
      <c r="AM32" s="233" t="s">
        <v>1147</v>
      </c>
      <c r="AN32" s="220" t="s">
        <v>1017</v>
      </c>
    </row>
    <row r="33" spans="1:40" ht="320.25" customHeight="1" thickBot="1">
      <c r="A33" s="282" t="s">
        <v>494</v>
      </c>
      <c r="B33" s="290" t="s">
        <v>96</v>
      </c>
      <c r="C33" s="42" t="s">
        <v>434</v>
      </c>
      <c r="D33" s="43" t="s">
        <v>16</v>
      </c>
      <c r="E33" s="43" t="s">
        <v>66</v>
      </c>
      <c r="F33" s="43" t="s">
        <v>106</v>
      </c>
      <c r="G33" s="43" t="s">
        <v>495</v>
      </c>
      <c r="H33" s="43" t="s">
        <v>129</v>
      </c>
      <c r="I33" s="43" t="s">
        <v>234</v>
      </c>
      <c r="J33" s="43" t="s">
        <v>200</v>
      </c>
      <c r="K33" s="102" t="s">
        <v>3</v>
      </c>
      <c r="L33" s="97" t="s">
        <v>3</v>
      </c>
      <c r="M33" s="77" t="s">
        <v>3</v>
      </c>
      <c r="N33" s="43" t="s">
        <v>74</v>
      </c>
      <c r="O33" s="45" t="s">
        <v>496</v>
      </c>
      <c r="P33" s="48">
        <f>16/4</f>
        <v>4</v>
      </c>
      <c r="Q33" s="52" t="s">
        <v>376</v>
      </c>
      <c r="R33" s="45" t="s">
        <v>378</v>
      </c>
      <c r="S33" s="61" t="s">
        <v>376</v>
      </c>
      <c r="T33" s="56" t="s">
        <v>346</v>
      </c>
      <c r="U33" s="45">
        <v>1</v>
      </c>
      <c r="V33" s="66">
        <v>0.36</v>
      </c>
      <c r="W33" s="67">
        <f t="shared" si="0"/>
        <v>0.36</v>
      </c>
      <c r="X33" s="47" t="s">
        <v>427</v>
      </c>
      <c r="Y33" s="88" t="s">
        <v>1081</v>
      </c>
      <c r="Z33" s="90">
        <v>1</v>
      </c>
      <c r="AA33" s="80" t="s">
        <v>604</v>
      </c>
      <c r="AB33" s="23" t="s">
        <v>605</v>
      </c>
      <c r="AC33" s="81" t="s">
        <v>607</v>
      </c>
      <c r="AD33" s="137" t="s">
        <v>556</v>
      </c>
      <c r="AE33" s="146">
        <v>11</v>
      </c>
      <c r="AF33" s="15">
        <v>22</v>
      </c>
      <c r="AG33" s="145">
        <v>1</v>
      </c>
      <c r="AH33" s="64" t="s">
        <v>831</v>
      </c>
      <c r="AI33" s="239" t="s">
        <v>1082</v>
      </c>
      <c r="AJ33" s="240">
        <v>1</v>
      </c>
      <c r="AK33" s="238" t="s">
        <v>1078</v>
      </c>
      <c r="AL33" s="16" t="s">
        <v>1083</v>
      </c>
      <c r="AM33" s="233" t="s">
        <v>1080</v>
      </c>
      <c r="AN33" s="220" t="s">
        <v>551</v>
      </c>
    </row>
    <row r="34" spans="1:40" ht="242.25" customHeight="1">
      <c r="A34" s="283"/>
      <c r="B34" s="289"/>
      <c r="C34" s="29" t="s">
        <v>434</v>
      </c>
      <c r="D34" s="31" t="s">
        <v>17</v>
      </c>
      <c r="E34" s="31" t="s">
        <v>67</v>
      </c>
      <c r="F34" s="31" t="s">
        <v>107</v>
      </c>
      <c r="G34" s="31" t="s">
        <v>166</v>
      </c>
      <c r="H34" s="31" t="s">
        <v>303</v>
      </c>
      <c r="I34" s="31" t="s">
        <v>302</v>
      </c>
      <c r="J34" s="31" t="s">
        <v>199</v>
      </c>
      <c r="K34" s="103" t="s">
        <v>3</v>
      </c>
      <c r="L34" s="91" t="s">
        <v>3</v>
      </c>
      <c r="M34" s="101" t="s">
        <v>3</v>
      </c>
      <c r="N34" s="31" t="s">
        <v>74</v>
      </c>
      <c r="O34" s="16" t="s">
        <v>497</v>
      </c>
      <c r="P34" s="18">
        <f>78 / 91</f>
        <v>0.8571428571428571</v>
      </c>
      <c r="Q34" s="40" t="s">
        <v>377</v>
      </c>
      <c r="R34" s="16" t="s">
        <v>379</v>
      </c>
      <c r="S34" s="15" t="s">
        <v>498</v>
      </c>
      <c r="T34" s="19" t="s">
        <v>346</v>
      </c>
      <c r="U34" s="16">
        <v>1</v>
      </c>
      <c r="V34" s="64">
        <v>0.33</v>
      </c>
      <c r="W34" s="68">
        <f t="shared" si="0"/>
        <v>0.33</v>
      </c>
      <c r="X34" s="39" t="s">
        <v>415</v>
      </c>
      <c r="Y34" s="85" t="s">
        <v>784</v>
      </c>
      <c r="Z34" s="87">
        <v>0.8</v>
      </c>
      <c r="AA34" s="40" t="s">
        <v>606</v>
      </c>
      <c r="AB34" s="21" t="s">
        <v>608</v>
      </c>
      <c r="AC34" s="78" t="s">
        <v>609</v>
      </c>
      <c r="AD34" s="139" t="s">
        <v>611</v>
      </c>
      <c r="AE34" s="155">
        <v>0.85</v>
      </c>
      <c r="AF34" s="15">
        <v>31</v>
      </c>
      <c r="AG34" s="153">
        <v>0.66</v>
      </c>
      <c r="AH34" s="64" t="s">
        <v>785</v>
      </c>
      <c r="AI34" s="235" t="s">
        <v>1084</v>
      </c>
      <c r="AJ34" s="84">
        <f>9/12</f>
        <v>0.75</v>
      </c>
      <c r="AK34" s="216" t="s">
        <v>1078</v>
      </c>
      <c r="AL34" s="21" t="s">
        <v>1085</v>
      </c>
      <c r="AM34" s="233" t="s">
        <v>1086</v>
      </c>
      <c r="AN34" s="256" t="s">
        <v>618</v>
      </c>
    </row>
    <row r="35" spans="1:40" ht="318.75" customHeight="1">
      <c r="A35" s="283"/>
      <c r="B35" s="289"/>
      <c r="C35" s="29" t="s">
        <v>434</v>
      </c>
      <c r="D35" s="31" t="s">
        <v>18</v>
      </c>
      <c r="E35" s="31" t="s">
        <v>257</v>
      </c>
      <c r="F35" s="31" t="s">
        <v>499</v>
      </c>
      <c r="G35" s="31" t="s">
        <v>167</v>
      </c>
      <c r="H35" s="31" t="s">
        <v>232</v>
      </c>
      <c r="I35" s="31" t="s">
        <v>130</v>
      </c>
      <c r="J35" s="31" t="s">
        <v>500</v>
      </c>
      <c r="K35" s="103" t="s">
        <v>3</v>
      </c>
      <c r="L35" s="91" t="s">
        <v>3</v>
      </c>
      <c r="M35" s="101" t="s">
        <v>3</v>
      </c>
      <c r="N35" s="31" t="s">
        <v>74</v>
      </c>
      <c r="O35" s="16" t="s">
        <v>368</v>
      </c>
      <c r="P35" s="18">
        <f>5/24</f>
        <v>0.20833333333333334</v>
      </c>
      <c r="Q35" s="40" t="s">
        <v>380</v>
      </c>
      <c r="R35" s="16" t="s">
        <v>501</v>
      </c>
      <c r="S35" s="15" t="s">
        <v>380</v>
      </c>
      <c r="T35" s="19" t="s">
        <v>346</v>
      </c>
      <c r="U35" s="16">
        <v>1</v>
      </c>
      <c r="V35" s="64">
        <v>0.24</v>
      </c>
      <c r="W35" s="68">
        <f t="shared" si="0"/>
        <v>0.24</v>
      </c>
      <c r="X35" s="39" t="s">
        <v>416</v>
      </c>
      <c r="Y35" s="85" t="s">
        <v>786</v>
      </c>
      <c r="Z35" s="87">
        <v>0.45</v>
      </c>
      <c r="AA35" s="86" t="s">
        <v>610</v>
      </c>
      <c r="AB35" s="16" t="s">
        <v>612</v>
      </c>
      <c r="AC35" s="78" t="s">
        <v>613</v>
      </c>
      <c r="AD35" s="135" t="s">
        <v>556</v>
      </c>
      <c r="AE35" s="146">
        <v>24</v>
      </c>
      <c r="AF35" s="15">
        <v>18</v>
      </c>
      <c r="AG35" s="153">
        <v>0.75</v>
      </c>
      <c r="AH35" s="64" t="s">
        <v>787</v>
      </c>
      <c r="AI35" s="235" t="s">
        <v>1087</v>
      </c>
      <c r="AJ35" s="84">
        <f>9/12</f>
        <v>0.75</v>
      </c>
      <c r="AK35" s="216" t="s">
        <v>1078</v>
      </c>
      <c r="AL35" s="16" t="s">
        <v>1088</v>
      </c>
      <c r="AM35" s="233" t="s">
        <v>1089</v>
      </c>
      <c r="AN35" s="220" t="s">
        <v>551</v>
      </c>
    </row>
    <row r="36" spans="1:40" ht="326.25" customHeight="1">
      <c r="A36" s="283"/>
      <c r="B36" s="289"/>
      <c r="C36" s="29" t="s">
        <v>434</v>
      </c>
      <c r="D36" s="31" t="s">
        <v>19</v>
      </c>
      <c r="E36" s="31" t="s">
        <v>258</v>
      </c>
      <c r="F36" s="31" t="s">
        <v>108</v>
      </c>
      <c r="G36" s="31" t="s">
        <v>168</v>
      </c>
      <c r="H36" s="31" t="s">
        <v>233</v>
      </c>
      <c r="I36" s="31" t="s">
        <v>111</v>
      </c>
      <c r="J36" s="31" t="s">
        <v>201</v>
      </c>
      <c r="K36" s="103" t="s">
        <v>3</v>
      </c>
      <c r="L36" s="91" t="s">
        <v>3</v>
      </c>
      <c r="M36" s="101" t="s">
        <v>3</v>
      </c>
      <c r="N36" s="31" t="s">
        <v>74</v>
      </c>
      <c r="O36" s="16" t="s">
        <v>369</v>
      </c>
      <c r="P36" s="15" t="s">
        <v>385</v>
      </c>
      <c r="Q36" s="40" t="s">
        <v>382</v>
      </c>
      <c r="R36" s="16" t="s">
        <v>384</v>
      </c>
      <c r="S36" s="15" t="s">
        <v>383</v>
      </c>
      <c r="T36" s="19" t="s">
        <v>346</v>
      </c>
      <c r="U36" s="16">
        <v>1</v>
      </c>
      <c r="V36" s="64">
        <v>0.33</v>
      </c>
      <c r="W36" s="68">
        <f t="shared" si="0"/>
        <v>0.33</v>
      </c>
      <c r="X36" s="17" t="s">
        <v>417</v>
      </c>
      <c r="Y36" s="85" t="s">
        <v>673</v>
      </c>
      <c r="Z36" s="84">
        <v>1</v>
      </c>
      <c r="AA36" s="111" t="s">
        <v>614</v>
      </c>
      <c r="AB36" s="16" t="s">
        <v>615</v>
      </c>
      <c r="AC36" s="78" t="s">
        <v>616</v>
      </c>
      <c r="AD36" s="135" t="s">
        <v>556</v>
      </c>
      <c r="AE36" s="146">
        <v>12</v>
      </c>
      <c r="AF36" s="15">
        <v>7</v>
      </c>
      <c r="AG36" s="156">
        <v>0.58299999999999996</v>
      </c>
      <c r="AH36" s="64" t="s">
        <v>679</v>
      </c>
      <c r="AI36" s="235" t="s">
        <v>1090</v>
      </c>
      <c r="AJ36" s="84">
        <f>9/12</f>
        <v>0.75</v>
      </c>
      <c r="AK36" s="216" t="s">
        <v>1078</v>
      </c>
      <c r="AL36" s="16" t="s">
        <v>1091</v>
      </c>
      <c r="AM36" s="233" t="s">
        <v>1092</v>
      </c>
      <c r="AN36" s="220" t="s">
        <v>1017</v>
      </c>
    </row>
    <row r="37" spans="1:40" ht="249" customHeight="1">
      <c r="A37" s="283"/>
      <c r="B37" s="289"/>
      <c r="C37" s="29" t="s">
        <v>434</v>
      </c>
      <c r="D37" s="31" t="s">
        <v>20</v>
      </c>
      <c r="E37" s="31" t="s">
        <v>75</v>
      </c>
      <c r="F37" s="31" t="s">
        <v>183</v>
      </c>
      <c r="G37" s="31" t="s">
        <v>169</v>
      </c>
      <c r="H37" s="31" t="s">
        <v>131</v>
      </c>
      <c r="I37" s="31" t="s">
        <v>132</v>
      </c>
      <c r="J37" s="31" t="s">
        <v>202</v>
      </c>
      <c r="K37" s="103" t="s">
        <v>3</v>
      </c>
      <c r="L37" s="91" t="s">
        <v>3</v>
      </c>
      <c r="M37" s="101" t="s">
        <v>3</v>
      </c>
      <c r="N37" s="31" t="s">
        <v>74</v>
      </c>
      <c r="O37" s="16" t="s">
        <v>502</v>
      </c>
      <c r="P37" s="15" t="s">
        <v>503</v>
      </c>
      <c r="Q37" s="86" t="s">
        <v>387</v>
      </c>
      <c r="R37" s="16" t="s">
        <v>388</v>
      </c>
      <c r="S37" s="78" t="s">
        <v>387</v>
      </c>
      <c r="T37" s="19" t="s">
        <v>346</v>
      </c>
      <c r="U37" s="16">
        <v>1</v>
      </c>
      <c r="V37" s="64">
        <v>0.33</v>
      </c>
      <c r="W37" s="68">
        <f t="shared" si="0"/>
        <v>0.33</v>
      </c>
      <c r="X37" s="17" t="s">
        <v>418</v>
      </c>
      <c r="Y37" s="85" t="s">
        <v>788</v>
      </c>
      <c r="Z37" s="84">
        <v>0.96</v>
      </c>
      <c r="AA37" s="111" t="s">
        <v>617</v>
      </c>
      <c r="AB37" s="16" t="s">
        <v>789</v>
      </c>
      <c r="AC37" s="78" t="s">
        <v>619</v>
      </c>
      <c r="AD37" s="135" t="s">
        <v>618</v>
      </c>
      <c r="AE37" s="68">
        <v>0.98</v>
      </c>
      <c r="AF37" s="15" t="s">
        <v>674</v>
      </c>
      <c r="AG37" s="166">
        <v>0.66600000000000004</v>
      </c>
      <c r="AH37" s="64" t="s">
        <v>790</v>
      </c>
      <c r="AI37" s="235" t="s">
        <v>1093</v>
      </c>
      <c r="AJ37" s="84">
        <f>9/12</f>
        <v>0.75</v>
      </c>
      <c r="AK37" s="216" t="s">
        <v>1078</v>
      </c>
      <c r="AL37" s="16" t="s">
        <v>1095</v>
      </c>
      <c r="AM37" s="233" t="s">
        <v>1094</v>
      </c>
      <c r="AN37" s="220" t="s">
        <v>618</v>
      </c>
    </row>
    <row r="38" spans="1:40" ht="231.75" customHeight="1" thickBot="1">
      <c r="A38" s="301"/>
      <c r="B38" s="291"/>
      <c r="C38" s="30" t="s">
        <v>434</v>
      </c>
      <c r="D38" s="34" t="s">
        <v>20</v>
      </c>
      <c r="E38" s="34" t="s">
        <v>76</v>
      </c>
      <c r="F38" s="34" t="s">
        <v>112</v>
      </c>
      <c r="G38" s="34" t="s">
        <v>170</v>
      </c>
      <c r="H38" s="34" t="s">
        <v>133</v>
      </c>
      <c r="I38" s="34" t="s">
        <v>80</v>
      </c>
      <c r="J38" s="34" t="s">
        <v>504</v>
      </c>
      <c r="K38" s="23" t="s">
        <v>8</v>
      </c>
      <c r="L38" s="24" t="s">
        <v>8</v>
      </c>
      <c r="M38" s="25" t="s">
        <v>3</v>
      </c>
      <c r="N38" s="34" t="s">
        <v>21</v>
      </c>
      <c r="O38" s="23" t="s">
        <v>370</v>
      </c>
      <c r="P38" s="24" t="s">
        <v>372</v>
      </c>
      <c r="Q38" s="25" t="s">
        <v>372</v>
      </c>
      <c r="R38" s="23" t="s">
        <v>392</v>
      </c>
      <c r="S38" s="24" t="s">
        <v>372</v>
      </c>
      <c r="T38" s="25"/>
      <c r="U38" s="23">
        <v>1</v>
      </c>
      <c r="V38" s="65">
        <v>0</v>
      </c>
      <c r="W38" s="70">
        <f t="shared" si="0"/>
        <v>0</v>
      </c>
      <c r="X38" s="71" t="s">
        <v>505</v>
      </c>
      <c r="Y38" s="92" t="s">
        <v>791</v>
      </c>
      <c r="Z38" s="100">
        <v>1</v>
      </c>
      <c r="AA38" s="96" t="s">
        <v>620</v>
      </c>
      <c r="AB38" s="23" t="s">
        <v>792</v>
      </c>
      <c r="AC38" s="94" t="s">
        <v>621</v>
      </c>
      <c r="AD38" s="140" t="s">
        <v>555</v>
      </c>
      <c r="AE38" s="146">
        <v>3</v>
      </c>
      <c r="AF38" s="15">
        <v>1</v>
      </c>
      <c r="AG38" s="163">
        <v>0.33</v>
      </c>
      <c r="AH38" s="64" t="s">
        <v>793</v>
      </c>
      <c r="AI38" s="235" t="s">
        <v>1096</v>
      </c>
      <c r="AJ38" s="234">
        <v>0.66</v>
      </c>
      <c r="AK38" s="216" t="s">
        <v>1078</v>
      </c>
      <c r="AL38" s="16" t="s">
        <v>1098</v>
      </c>
      <c r="AM38" s="233" t="s">
        <v>1097</v>
      </c>
      <c r="AN38" s="101" t="s">
        <v>1017</v>
      </c>
    </row>
    <row r="39" spans="1:40" ht="288" customHeight="1">
      <c r="A39" s="282" t="s">
        <v>435</v>
      </c>
      <c r="B39" s="288" t="s">
        <v>436</v>
      </c>
      <c r="C39" s="42" t="s">
        <v>22</v>
      </c>
      <c r="D39" s="43" t="s">
        <v>82</v>
      </c>
      <c r="E39" s="43" t="s">
        <v>77</v>
      </c>
      <c r="F39" s="43" t="s">
        <v>506</v>
      </c>
      <c r="G39" s="43" t="s">
        <v>507</v>
      </c>
      <c r="H39" s="43" t="s">
        <v>134</v>
      </c>
      <c r="I39" s="43" t="s">
        <v>508</v>
      </c>
      <c r="J39" s="43" t="s">
        <v>509</v>
      </c>
      <c r="K39" s="45" t="s">
        <v>3</v>
      </c>
      <c r="L39" s="46" t="s">
        <v>3</v>
      </c>
      <c r="M39" s="47" t="s">
        <v>3</v>
      </c>
      <c r="N39" s="43" t="s">
        <v>7</v>
      </c>
      <c r="O39" s="45" t="s">
        <v>510</v>
      </c>
      <c r="P39" s="51">
        <f>(13+56)/(13+56)</f>
        <v>1</v>
      </c>
      <c r="Q39" s="80" t="s">
        <v>330</v>
      </c>
      <c r="R39" s="45" t="s">
        <v>511</v>
      </c>
      <c r="S39" s="61" t="s">
        <v>330</v>
      </c>
      <c r="T39" s="56" t="s">
        <v>346</v>
      </c>
      <c r="U39" s="45">
        <v>1</v>
      </c>
      <c r="V39" s="66">
        <v>0.33</v>
      </c>
      <c r="W39" s="67">
        <f t="shared" si="0"/>
        <v>0.33</v>
      </c>
      <c r="X39" s="47" t="s">
        <v>512</v>
      </c>
      <c r="Y39" s="88" t="s">
        <v>794</v>
      </c>
      <c r="Z39" s="93">
        <v>1</v>
      </c>
      <c r="AA39" s="80" t="s">
        <v>560</v>
      </c>
      <c r="AB39" s="45" t="s">
        <v>648</v>
      </c>
      <c r="AC39" s="81" t="s">
        <v>560</v>
      </c>
      <c r="AD39" s="137" t="s">
        <v>556</v>
      </c>
      <c r="AE39" s="68">
        <v>1</v>
      </c>
      <c r="AF39" s="158">
        <v>0.66600000000000004</v>
      </c>
      <c r="AG39" s="166">
        <v>0.66600000000000004</v>
      </c>
      <c r="AH39" s="213" t="s">
        <v>1124</v>
      </c>
      <c r="AI39" s="232" t="s">
        <v>1125</v>
      </c>
      <c r="AJ39" s="241">
        <v>0.75</v>
      </c>
      <c r="AK39" s="216" t="s">
        <v>1122</v>
      </c>
      <c r="AL39" s="16" t="s">
        <v>1126</v>
      </c>
      <c r="AM39" s="233" t="s">
        <v>1123</v>
      </c>
      <c r="AN39" s="220" t="s">
        <v>1017</v>
      </c>
    </row>
    <row r="40" spans="1:40" ht="302.25" customHeight="1">
      <c r="A40" s="283"/>
      <c r="B40" s="288"/>
      <c r="C40" s="29" t="s">
        <v>22</v>
      </c>
      <c r="D40" s="31" t="s">
        <v>82</v>
      </c>
      <c r="E40" s="31" t="s">
        <v>78</v>
      </c>
      <c r="F40" s="31" t="s">
        <v>292</v>
      </c>
      <c r="G40" s="31" t="s">
        <v>293</v>
      </c>
      <c r="H40" s="31" t="s">
        <v>135</v>
      </c>
      <c r="I40" s="31" t="s">
        <v>294</v>
      </c>
      <c r="J40" s="31" t="s">
        <v>207</v>
      </c>
      <c r="K40" s="16"/>
      <c r="L40" s="15" t="s">
        <v>3</v>
      </c>
      <c r="M40" s="17" t="s">
        <v>3</v>
      </c>
      <c r="N40" s="31" t="s">
        <v>7</v>
      </c>
      <c r="O40" s="16" t="s">
        <v>405</v>
      </c>
      <c r="P40" s="15"/>
      <c r="Q40" s="17"/>
      <c r="R40" s="16" t="s">
        <v>405</v>
      </c>
      <c r="S40" s="15"/>
      <c r="T40" s="17"/>
      <c r="U40" s="16">
        <v>1</v>
      </c>
      <c r="V40" s="64">
        <v>0</v>
      </c>
      <c r="W40" s="68">
        <f t="shared" si="0"/>
        <v>0</v>
      </c>
      <c r="X40" s="17" t="s">
        <v>405</v>
      </c>
      <c r="Y40" s="85" t="s">
        <v>687</v>
      </c>
      <c r="Z40" s="87" t="s">
        <v>645</v>
      </c>
      <c r="AA40" s="86" t="s">
        <v>644</v>
      </c>
      <c r="AB40" s="85" t="s">
        <v>647</v>
      </c>
      <c r="AC40" s="78" t="s">
        <v>649</v>
      </c>
      <c r="AD40" s="133" t="s">
        <v>646</v>
      </c>
      <c r="AE40" s="146">
        <v>5</v>
      </c>
      <c r="AF40" s="15">
        <v>11</v>
      </c>
      <c r="AG40" s="145">
        <v>1</v>
      </c>
      <c r="AH40" s="213" t="s">
        <v>827</v>
      </c>
      <c r="AI40" s="85" t="s">
        <v>1127</v>
      </c>
      <c r="AJ40" s="87" t="s">
        <v>1129</v>
      </c>
      <c r="AK40" s="248" t="s">
        <v>1128</v>
      </c>
      <c r="AL40" s="16" t="s">
        <v>1130</v>
      </c>
      <c r="AM40" s="233" t="s">
        <v>649</v>
      </c>
      <c r="AN40" s="101" t="s">
        <v>551</v>
      </c>
    </row>
    <row r="41" spans="1:40" ht="279.75" customHeight="1">
      <c r="A41" s="283"/>
      <c r="B41" s="288"/>
      <c r="C41" s="29" t="s">
        <v>22</v>
      </c>
      <c r="D41" s="31" t="s">
        <v>82</v>
      </c>
      <c r="E41" s="31" t="s">
        <v>79</v>
      </c>
      <c r="F41" s="31" t="s">
        <v>100</v>
      </c>
      <c r="G41" s="31" t="s">
        <v>171</v>
      </c>
      <c r="H41" s="31" t="s">
        <v>136</v>
      </c>
      <c r="I41" s="31" t="s">
        <v>137</v>
      </c>
      <c r="J41" s="32" t="s">
        <v>215</v>
      </c>
      <c r="K41" s="16" t="s">
        <v>3</v>
      </c>
      <c r="L41" s="15" t="s">
        <v>3</v>
      </c>
      <c r="M41" s="17" t="s">
        <v>3</v>
      </c>
      <c r="N41" s="31" t="s">
        <v>11</v>
      </c>
      <c r="O41" s="16" t="s">
        <v>352</v>
      </c>
      <c r="P41" s="18">
        <f>1/3</f>
        <v>0.33333333333333331</v>
      </c>
      <c r="Q41" s="17" t="s">
        <v>389</v>
      </c>
      <c r="R41" s="16" t="s">
        <v>390</v>
      </c>
      <c r="S41" s="27" t="s">
        <v>391</v>
      </c>
      <c r="T41" s="19" t="s">
        <v>346</v>
      </c>
      <c r="U41" s="16">
        <v>1</v>
      </c>
      <c r="V41" s="64">
        <v>0.33</v>
      </c>
      <c r="W41" s="68">
        <f t="shared" si="0"/>
        <v>0.33</v>
      </c>
      <c r="X41" s="17" t="s">
        <v>419</v>
      </c>
      <c r="Y41" s="85" t="s">
        <v>795</v>
      </c>
      <c r="Z41" s="87">
        <v>0.33</v>
      </c>
      <c r="AA41" s="17" t="s">
        <v>546</v>
      </c>
      <c r="AB41" s="16" t="s">
        <v>634</v>
      </c>
      <c r="AC41" s="16" t="s">
        <v>554</v>
      </c>
      <c r="AD41" s="135" t="s">
        <v>555</v>
      </c>
      <c r="AE41" s="146">
        <v>3</v>
      </c>
      <c r="AF41" s="15">
        <v>2</v>
      </c>
      <c r="AG41" s="165">
        <v>0.66600000000000004</v>
      </c>
      <c r="AH41" s="213" t="s">
        <v>676</v>
      </c>
      <c r="AI41" s="91" t="s">
        <v>1039</v>
      </c>
      <c r="AJ41" s="234">
        <v>0.66</v>
      </c>
      <c r="AK41" s="247" t="s">
        <v>554</v>
      </c>
      <c r="AL41" s="16" t="s">
        <v>1101</v>
      </c>
      <c r="AM41" s="233" t="s">
        <v>1043</v>
      </c>
      <c r="AN41" s="220" t="s">
        <v>556</v>
      </c>
    </row>
    <row r="42" spans="1:40" ht="309.75" customHeight="1">
      <c r="A42" s="283"/>
      <c r="B42" s="288"/>
      <c r="C42" s="29" t="s">
        <v>22</v>
      </c>
      <c r="D42" s="31" t="s">
        <v>24</v>
      </c>
      <c r="E42" s="31" t="s">
        <v>81</v>
      </c>
      <c r="F42" s="31" t="s">
        <v>113</v>
      </c>
      <c r="G42" s="31" t="s">
        <v>224</v>
      </c>
      <c r="H42" s="31" t="s">
        <v>138</v>
      </c>
      <c r="I42" s="31" t="s">
        <v>231</v>
      </c>
      <c r="J42" s="31" t="s">
        <v>513</v>
      </c>
      <c r="K42" s="103" t="s">
        <v>3</v>
      </c>
      <c r="L42" s="91" t="s">
        <v>3</v>
      </c>
      <c r="M42" s="101" t="s">
        <v>3</v>
      </c>
      <c r="N42" s="31" t="s">
        <v>74</v>
      </c>
      <c r="O42" s="16" t="s">
        <v>514</v>
      </c>
      <c r="P42" s="20">
        <v>1</v>
      </c>
      <c r="Q42" s="40" t="s">
        <v>393</v>
      </c>
      <c r="R42" s="16" t="s">
        <v>394</v>
      </c>
      <c r="S42" s="27" t="s">
        <v>393</v>
      </c>
      <c r="T42" s="19" t="s">
        <v>346</v>
      </c>
      <c r="U42" s="16">
        <v>1</v>
      </c>
      <c r="V42" s="64">
        <v>0.33</v>
      </c>
      <c r="W42" s="68">
        <f t="shared" si="0"/>
        <v>0.33</v>
      </c>
      <c r="X42" s="39" t="s">
        <v>420</v>
      </c>
      <c r="Y42" s="112" t="s">
        <v>623</v>
      </c>
      <c r="Z42" s="84">
        <v>1</v>
      </c>
      <c r="AA42" s="111" t="s">
        <v>622</v>
      </c>
      <c r="AB42" s="16" t="s">
        <v>624</v>
      </c>
      <c r="AC42" s="78" t="s">
        <v>625</v>
      </c>
      <c r="AD42" s="135" t="s">
        <v>556</v>
      </c>
      <c r="AE42" s="146">
        <v>12</v>
      </c>
      <c r="AF42" s="141">
        <v>7</v>
      </c>
      <c r="AG42" s="156">
        <v>0.58299999999999996</v>
      </c>
      <c r="AH42" s="64" t="s">
        <v>796</v>
      </c>
      <c r="AI42" s="232" t="s">
        <v>1099</v>
      </c>
      <c r="AJ42" s="234">
        <v>0.75</v>
      </c>
      <c r="AK42" s="216" t="s">
        <v>1078</v>
      </c>
      <c r="AL42" s="16" t="s">
        <v>1102</v>
      </c>
      <c r="AM42" s="233" t="s">
        <v>1100</v>
      </c>
      <c r="AN42" s="220" t="s">
        <v>1017</v>
      </c>
    </row>
    <row r="43" spans="1:40" ht="126.75" customHeight="1">
      <c r="A43" s="283"/>
      <c r="B43" s="288"/>
      <c r="C43" s="29" t="s">
        <v>22</v>
      </c>
      <c r="D43" s="31" t="s">
        <v>25</v>
      </c>
      <c r="E43" s="31" t="s">
        <v>83</v>
      </c>
      <c r="F43" s="31" t="s">
        <v>87</v>
      </c>
      <c r="G43" s="31" t="s">
        <v>175</v>
      </c>
      <c r="H43" s="31" t="s">
        <v>173</v>
      </c>
      <c r="I43" s="31" t="s">
        <v>174</v>
      </c>
      <c r="J43" s="31" t="s">
        <v>216</v>
      </c>
      <c r="K43" s="16"/>
      <c r="L43" s="15"/>
      <c r="M43" s="17" t="s">
        <v>3</v>
      </c>
      <c r="N43" s="31" t="s">
        <v>304</v>
      </c>
      <c r="O43" s="16" t="s">
        <v>515</v>
      </c>
      <c r="P43" s="20">
        <v>0.05</v>
      </c>
      <c r="Q43" s="40" t="s">
        <v>409</v>
      </c>
      <c r="R43" s="16" t="s">
        <v>516</v>
      </c>
      <c r="S43" s="28" t="s">
        <v>442</v>
      </c>
      <c r="T43" s="19" t="s">
        <v>346</v>
      </c>
      <c r="U43" s="16">
        <v>1</v>
      </c>
      <c r="V43" s="64">
        <v>0</v>
      </c>
      <c r="W43" s="68">
        <f t="shared" si="0"/>
        <v>0</v>
      </c>
      <c r="X43" s="17" t="s">
        <v>538</v>
      </c>
      <c r="Y43" s="85" t="s">
        <v>538</v>
      </c>
      <c r="Z43" s="84"/>
      <c r="AA43" s="40"/>
      <c r="AB43" s="16" t="s">
        <v>538</v>
      </c>
      <c r="AC43" s="28"/>
      <c r="AD43" s="133" t="s">
        <v>660</v>
      </c>
      <c r="AE43" s="68">
        <v>1</v>
      </c>
      <c r="AF43" s="20">
        <v>0</v>
      </c>
      <c r="AG43" s="220">
        <v>0</v>
      </c>
      <c r="AH43" s="64" t="s">
        <v>686</v>
      </c>
      <c r="AI43" s="231" t="s">
        <v>1019</v>
      </c>
      <c r="AJ43" s="209">
        <f>18/20</f>
        <v>0.9</v>
      </c>
      <c r="AK43" s="245" t="s">
        <v>1020</v>
      </c>
      <c r="AL43" s="16" t="s">
        <v>1023</v>
      </c>
      <c r="AM43" s="233" t="s">
        <v>1024</v>
      </c>
      <c r="AN43" s="101" t="s">
        <v>571</v>
      </c>
    </row>
    <row r="44" spans="1:40" ht="237.75" customHeight="1" thickBot="1">
      <c r="A44" s="283"/>
      <c r="B44" s="288"/>
      <c r="C44" s="29" t="s">
        <v>22</v>
      </c>
      <c r="D44" s="31" t="s">
        <v>25</v>
      </c>
      <c r="E44" s="31" t="s">
        <v>84</v>
      </c>
      <c r="F44" s="31" t="s">
        <v>140</v>
      </c>
      <c r="G44" s="31" t="s">
        <v>172</v>
      </c>
      <c r="H44" s="31" t="s">
        <v>139</v>
      </c>
      <c r="I44" s="31" t="s">
        <v>141</v>
      </c>
      <c r="J44" s="31" t="s">
        <v>517</v>
      </c>
      <c r="K44" s="16"/>
      <c r="L44" s="15" t="s">
        <v>3</v>
      </c>
      <c r="M44" s="17" t="s">
        <v>3</v>
      </c>
      <c r="N44" s="31" t="s">
        <v>23</v>
      </c>
      <c r="O44" s="16" t="s">
        <v>405</v>
      </c>
      <c r="P44" s="15"/>
      <c r="Q44" s="17"/>
      <c r="R44" s="16" t="s">
        <v>405</v>
      </c>
      <c r="S44" s="15"/>
      <c r="T44" s="17"/>
      <c r="U44" s="16">
        <v>1</v>
      </c>
      <c r="V44" s="64">
        <v>0</v>
      </c>
      <c r="W44" s="68">
        <f t="shared" si="0"/>
        <v>0</v>
      </c>
      <c r="X44" s="17" t="s">
        <v>405</v>
      </c>
      <c r="Y44" s="85" t="s">
        <v>680</v>
      </c>
      <c r="Z44" s="84">
        <v>0.3</v>
      </c>
      <c r="AA44" s="85" t="s">
        <v>588</v>
      </c>
      <c r="AB44" s="16" t="s">
        <v>590</v>
      </c>
      <c r="AC44" s="78" t="s">
        <v>591</v>
      </c>
      <c r="AD44" s="133" t="s">
        <v>589</v>
      </c>
      <c r="AE44" s="68">
        <v>1</v>
      </c>
      <c r="AF44" s="20">
        <v>0.4</v>
      </c>
      <c r="AG44" s="163">
        <v>0.4</v>
      </c>
      <c r="AH44" s="213" t="s">
        <v>797</v>
      </c>
      <c r="AI44" s="229" t="s">
        <v>1022</v>
      </c>
      <c r="AJ44" s="209" t="s">
        <v>1021</v>
      </c>
      <c r="AK44" s="245" t="s">
        <v>1020</v>
      </c>
      <c r="AL44" s="16" t="s">
        <v>1025</v>
      </c>
      <c r="AM44" s="233" t="s">
        <v>1026</v>
      </c>
      <c r="AN44" s="101" t="s">
        <v>611</v>
      </c>
    </row>
    <row r="45" spans="1:40" ht="362.25" customHeight="1">
      <c r="A45" s="283"/>
      <c r="B45" s="288"/>
      <c r="C45" s="29" t="s">
        <v>22</v>
      </c>
      <c r="D45" s="31" t="s">
        <v>26</v>
      </c>
      <c r="E45" s="31" t="s">
        <v>85</v>
      </c>
      <c r="F45" s="31" t="s">
        <v>288</v>
      </c>
      <c r="G45" s="31" t="s">
        <v>289</v>
      </c>
      <c r="H45" s="31" t="s">
        <v>518</v>
      </c>
      <c r="I45" s="31" t="s">
        <v>519</v>
      </c>
      <c r="J45" s="31" t="s">
        <v>290</v>
      </c>
      <c r="K45" s="16" t="s">
        <v>3</v>
      </c>
      <c r="L45" s="15" t="s">
        <v>3</v>
      </c>
      <c r="M45" s="17" t="s">
        <v>3</v>
      </c>
      <c r="N45" s="31" t="s">
        <v>88</v>
      </c>
      <c r="O45" s="16" t="s">
        <v>344</v>
      </c>
      <c r="P45" s="18">
        <v>0</v>
      </c>
      <c r="Q45" s="40" t="s">
        <v>333</v>
      </c>
      <c r="R45" s="16" t="s">
        <v>395</v>
      </c>
      <c r="S45" s="15" t="s">
        <v>372</v>
      </c>
      <c r="T45" s="17" t="s">
        <v>367</v>
      </c>
      <c r="U45" s="16">
        <v>1</v>
      </c>
      <c r="V45" s="64">
        <v>0</v>
      </c>
      <c r="W45" s="68">
        <f t="shared" si="0"/>
        <v>0</v>
      </c>
      <c r="X45" s="17" t="s">
        <v>421</v>
      </c>
      <c r="Y45" s="85" t="s">
        <v>577</v>
      </c>
      <c r="Z45" s="87">
        <v>0.1</v>
      </c>
      <c r="AA45" s="86" t="s">
        <v>579</v>
      </c>
      <c r="AB45" s="16" t="s">
        <v>798</v>
      </c>
      <c r="AC45" s="78" t="s">
        <v>578</v>
      </c>
      <c r="AD45" s="137" t="s">
        <v>575</v>
      </c>
      <c r="AE45" s="146">
        <v>4</v>
      </c>
      <c r="AF45" s="15">
        <v>0.4</v>
      </c>
      <c r="AG45" s="154">
        <v>0.1</v>
      </c>
      <c r="AH45" s="213" t="s">
        <v>799</v>
      </c>
      <c r="AI45" s="235" t="s">
        <v>1027</v>
      </c>
      <c r="AJ45" s="234">
        <v>0.25</v>
      </c>
      <c r="AK45" s="216" t="s">
        <v>1028</v>
      </c>
      <c r="AL45" s="16" t="s">
        <v>1034</v>
      </c>
      <c r="AM45" s="233" t="s">
        <v>1032</v>
      </c>
      <c r="AN45" s="220" t="s">
        <v>1033</v>
      </c>
    </row>
    <row r="46" spans="1:40" ht="409.5" customHeight="1" thickBot="1">
      <c r="A46" s="283"/>
      <c r="B46" s="288"/>
      <c r="C46" s="29" t="s">
        <v>22</v>
      </c>
      <c r="D46" s="31" t="s">
        <v>27</v>
      </c>
      <c r="E46" s="31" t="s">
        <v>86</v>
      </c>
      <c r="F46" s="31" t="s">
        <v>520</v>
      </c>
      <c r="G46" s="31" t="s">
        <v>305</v>
      </c>
      <c r="H46" s="31" t="s">
        <v>306</v>
      </c>
      <c r="I46" s="31" t="s">
        <v>307</v>
      </c>
      <c r="J46" s="31" t="s">
        <v>308</v>
      </c>
      <c r="K46" s="103" t="s">
        <v>3</v>
      </c>
      <c r="L46" s="91" t="s">
        <v>3</v>
      </c>
      <c r="M46" s="101" t="s">
        <v>3</v>
      </c>
      <c r="N46" s="31" t="s">
        <v>309</v>
      </c>
      <c r="O46" s="16" t="s">
        <v>521</v>
      </c>
      <c r="P46" s="18">
        <f>1/3</f>
        <v>0.33333333333333331</v>
      </c>
      <c r="Q46" s="40" t="s">
        <v>396</v>
      </c>
      <c r="R46" s="16" t="s">
        <v>522</v>
      </c>
      <c r="S46" s="27" t="s">
        <v>397</v>
      </c>
      <c r="T46" s="19" t="s">
        <v>346</v>
      </c>
      <c r="U46" s="16">
        <v>1</v>
      </c>
      <c r="V46" s="64">
        <v>0.33</v>
      </c>
      <c r="W46" s="68">
        <f t="shared" si="0"/>
        <v>0.33</v>
      </c>
      <c r="X46" s="39" t="s">
        <v>523</v>
      </c>
      <c r="Y46" s="85" t="s">
        <v>626</v>
      </c>
      <c r="Z46" s="87">
        <v>0.17</v>
      </c>
      <c r="AA46" s="40" t="s">
        <v>627</v>
      </c>
      <c r="AB46" s="16" t="s">
        <v>629</v>
      </c>
      <c r="AC46" s="114"/>
      <c r="AD46" s="135" t="s">
        <v>628</v>
      </c>
      <c r="AE46" s="146">
        <v>3</v>
      </c>
      <c r="AF46" s="15">
        <v>0.51</v>
      </c>
      <c r="AG46" s="154">
        <v>0.17</v>
      </c>
      <c r="AH46" s="64" t="s">
        <v>800</v>
      </c>
      <c r="AI46" s="91" t="s">
        <v>1005</v>
      </c>
      <c r="AJ46" s="91" t="s">
        <v>554</v>
      </c>
      <c r="AK46" s="133" t="s">
        <v>554</v>
      </c>
      <c r="AL46" s="16" t="s">
        <v>1145</v>
      </c>
      <c r="AM46" s="114"/>
      <c r="AN46" s="220" t="s">
        <v>1144</v>
      </c>
    </row>
    <row r="47" spans="1:40" ht="330" customHeight="1">
      <c r="A47" s="283"/>
      <c r="B47" s="288"/>
      <c r="C47" s="29" t="s">
        <v>22</v>
      </c>
      <c r="D47" s="31" t="s">
        <v>27</v>
      </c>
      <c r="E47" s="31" t="s">
        <v>259</v>
      </c>
      <c r="F47" s="31" t="s">
        <v>319</v>
      </c>
      <c r="G47" s="31" t="s">
        <v>524</v>
      </c>
      <c r="H47" s="31" t="s">
        <v>322</v>
      </c>
      <c r="I47" s="31" t="s">
        <v>561</v>
      </c>
      <c r="J47" s="31" t="s">
        <v>321</v>
      </c>
      <c r="K47" s="16" t="s">
        <v>3</v>
      </c>
      <c r="L47" s="15" t="s">
        <v>3</v>
      </c>
      <c r="M47" s="17" t="s">
        <v>3</v>
      </c>
      <c r="N47" s="31" t="s">
        <v>320</v>
      </c>
      <c r="O47" s="16" t="s">
        <v>525</v>
      </c>
      <c r="P47" s="18">
        <v>0.05</v>
      </c>
      <c r="Q47" s="40" t="s">
        <v>526</v>
      </c>
      <c r="R47" s="16" t="s">
        <v>399</v>
      </c>
      <c r="S47" s="27" t="s">
        <v>443</v>
      </c>
      <c r="T47" s="19" t="s">
        <v>346</v>
      </c>
      <c r="U47" s="16">
        <v>1</v>
      </c>
      <c r="V47" s="64">
        <v>0.05</v>
      </c>
      <c r="W47" s="68">
        <f t="shared" si="0"/>
        <v>0.05</v>
      </c>
      <c r="X47" s="39" t="s">
        <v>428</v>
      </c>
      <c r="Y47" s="85" t="s">
        <v>688</v>
      </c>
      <c r="Z47" s="87">
        <v>0.16</v>
      </c>
      <c r="AA47" s="86" t="s">
        <v>579</v>
      </c>
      <c r="AB47" s="16" t="s">
        <v>581</v>
      </c>
      <c r="AC47" s="78" t="s">
        <v>580</v>
      </c>
      <c r="AD47" s="137" t="s">
        <v>582</v>
      </c>
      <c r="AE47" s="68">
        <v>1</v>
      </c>
      <c r="AF47" s="18">
        <v>0.5</v>
      </c>
      <c r="AG47" s="152">
        <v>0.5</v>
      </c>
      <c r="AH47" s="213" t="s">
        <v>801</v>
      </c>
      <c r="AI47" s="235" t="s">
        <v>1131</v>
      </c>
      <c r="AJ47" s="234">
        <v>0.6</v>
      </c>
      <c r="AK47" s="247" t="s">
        <v>333</v>
      </c>
      <c r="AL47" s="16" t="s">
        <v>1035</v>
      </c>
      <c r="AM47" s="233" t="s">
        <v>1036</v>
      </c>
      <c r="AN47" s="220" t="s">
        <v>573</v>
      </c>
    </row>
    <row r="48" spans="1:40" ht="247.5" customHeight="1">
      <c r="A48" s="283"/>
      <c r="B48" s="288"/>
      <c r="C48" s="29" t="s">
        <v>22</v>
      </c>
      <c r="D48" s="31" t="s">
        <v>27</v>
      </c>
      <c r="E48" s="31" t="s">
        <v>89</v>
      </c>
      <c r="F48" s="31" t="s">
        <v>527</v>
      </c>
      <c r="G48" s="31" t="s">
        <v>528</v>
      </c>
      <c r="H48" s="31" t="s">
        <v>529</v>
      </c>
      <c r="I48" s="31" t="s">
        <v>530</v>
      </c>
      <c r="J48" s="31" t="s">
        <v>310</v>
      </c>
      <c r="K48" s="103" t="s">
        <v>3</v>
      </c>
      <c r="L48" s="91" t="s">
        <v>3</v>
      </c>
      <c r="M48" s="101" t="s">
        <v>3</v>
      </c>
      <c r="N48" s="31" t="s">
        <v>309</v>
      </c>
      <c r="O48" s="16" t="s">
        <v>531</v>
      </c>
      <c r="P48" s="18">
        <f>1/3</f>
        <v>0.33333333333333331</v>
      </c>
      <c r="Q48" s="40" t="s">
        <v>398</v>
      </c>
      <c r="R48" s="16" t="s">
        <v>532</v>
      </c>
      <c r="S48" s="27" t="s">
        <v>398</v>
      </c>
      <c r="T48" s="19" t="s">
        <v>346</v>
      </c>
      <c r="U48" s="16">
        <v>1</v>
      </c>
      <c r="V48" s="64">
        <v>0.33</v>
      </c>
      <c r="W48" s="68">
        <f t="shared" si="0"/>
        <v>0.33</v>
      </c>
      <c r="X48" s="39" t="s">
        <v>533</v>
      </c>
      <c r="Y48" s="85" t="s">
        <v>630</v>
      </c>
      <c r="Z48" s="87">
        <v>0.17</v>
      </c>
      <c r="AA48" s="40" t="s">
        <v>633</v>
      </c>
      <c r="AB48" s="16" t="s">
        <v>802</v>
      </c>
      <c r="AC48" s="78" t="s">
        <v>632</v>
      </c>
      <c r="AD48" s="135" t="s">
        <v>631</v>
      </c>
      <c r="AE48" s="146">
        <v>3</v>
      </c>
      <c r="AF48" s="15">
        <v>2</v>
      </c>
      <c r="AG48" s="153">
        <v>0.66</v>
      </c>
      <c r="AH48" s="64" t="s">
        <v>803</v>
      </c>
      <c r="AI48" s="91" t="s">
        <v>1141</v>
      </c>
      <c r="AJ48" s="91" t="s">
        <v>551</v>
      </c>
      <c r="AK48" s="133"/>
      <c r="AL48" s="16" t="s">
        <v>1146</v>
      </c>
      <c r="AM48" s="233" t="s">
        <v>632</v>
      </c>
      <c r="AN48" s="91" t="s">
        <v>551</v>
      </c>
    </row>
    <row r="49" spans="1:40" ht="230.25" customHeight="1" thickBot="1">
      <c r="A49" s="301"/>
      <c r="B49" s="288"/>
      <c r="C49" s="30" t="s">
        <v>22</v>
      </c>
      <c r="D49" s="34" t="s">
        <v>27</v>
      </c>
      <c r="E49" s="34" t="s">
        <v>90</v>
      </c>
      <c r="F49" s="34" t="s">
        <v>109</v>
      </c>
      <c r="G49" s="34" t="s">
        <v>176</v>
      </c>
      <c r="H49" s="34" t="s">
        <v>142</v>
      </c>
      <c r="I49" s="34" t="s">
        <v>230</v>
      </c>
      <c r="J49" s="34" t="s">
        <v>208</v>
      </c>
      <c r="K49" s="23"/>
      <c r="L49" s="24" t="s">
        <v>3</v>
      </c>
      <c r="M49" s="25" t="s">
        <v>3</v>
      </c>
      <c r="N49" s="34" t="s">
        <v>7</v>
      </c>
      <c r="O49" s="23" t="s">
        <v>405</v>
      </c>
      <c r="P49" s="24"/>
      <c r="Q49" s="25"/>
      <c r="R49" s="23" t="s">
        <v>405</v>
      </c>
      <c r="S49" s="24"/>
      <c r="T49" s="25"/>
      <c r="U49" s="23">
        <v>1</v>
      </c>
      <c r="V49" s="65"/>
      <c r="W49" s="70">
        <f t="shared" si="0"/>
        <v>0</v>
      </c>
      <c r="X49" s="71" t="s">
        <v>405</v>
      </c>
      <c r="Y49" s="92" t="s">
        <v>689</v>
      </c>
      <c r="Z49" s="100">
        <v>0.5</v>
      </c>
      <c r="AA49" s="96" t="s">
        <v>642</v>
      </c>
      <c r="AB49" s="23" t="s">
        <v>641</v>
      </c>
      <c r="AC49" s="94" t="s">
        <v>643</v>
      </c>
      <c r="AD49" s="140" t="s">
        <v>638</v>
      </c>
      <c r="AE49" s="146">
        <v>2</v>
      </c>
      <c r="AF49" s="15">
        <v>1</v>
      </c>
      <c r="AG49" s="143">
        <v>0.5</v>
      </c>
      <c r="AH49" s="213" t="s">
        <v>804</v>
      </c>
      <c r="AI49" s="92" t="s">
        <v>1132</v>
      </c>
      <c r="AJ49" s="100">
        <v>0.5</v>
      </c>
      <c r="AK49" s="249" t="s">
        <v>642</v>
      </c>
      <c r="AL49" s="16" t="s">
        <v>1134</v>
      </c>
      <c r="AM49" s="233" t="s">
        <v>1133</v>
      </c>
      <c r="AN49" s="101" t="s">
        <v>1135</v>
      </c>
    </row>
    <row r="50" spans="1:40" ht="237" customHeight="1">
      <c r="A50" s="290" t="s">
        <v>98</v>
      </c>
      <c r="B50" s="290" t="s">
        <v>437</v>
      </c>
      <c r="C50" s="42" t="s">
        <v>28</v>
      </c>
      <c r="D50" s="43" t="s">
        <v>295</v>
      </c>
      <c r="E50" s="43" t="s">
        <v>260</v>
      </c>
      <c r="F50" s="43" t="s">
        <v>261</v>
      </c>
      <c r="G50" s="43" t="s">
        <v>262</v>
      </c>
      <c r="H50" s="43" t="s">
        <v>263</v>
      </c>
      <c r="I50" s="43" t="s">
        <v>264</v>
      </c>
      <c r="J50" s="43" t="s">
        <v>534</v>
      </c>
      <c r="K50" s="45" t="s">
        <v>3</v>
      </c>
      <c r="L50" s="46"/>
      <c r="M50" s="47"/>
      <c r="N50" s="43" t="s">
        <v>265</v>
      </c>
      <c r="O50" s="45" t="s">
        <v>400</v>
      </c>
      <c r="P50" s="46" t="s">
        <v>401</v>
      </c>
      <c r="Q50" s="52" t="s">
        <v>402</v>
      </c>
      <c r="R50" s="45" t="s">
        <v>329</v>
      </c>
      <c r="S50" s="61" t="s">
        <v>402</v>
      </c>
      <c r="T50" s="47" t="s">
        <v>355</v>
      </c>
      <c r="U50" s="45">
        <v>1</v>
      </c>
      <c r="V50" s="66">
        <v>1</v>
      </c>
      <c r="W50" s="67">
        <f t="shared" si="0"/>
        <v>1</v>
      </c>
      <c r="X50" s="73" t="s">
        <v>422</v>
      </c>
      <c r="Y50" s="88" t="s">
        <v>543</v>
      </c>
      <c r="Z50" s="97"/>
      <c r="AA50" s="52"/>
      <c r="AB50" s="88" t="s">
        <v>543</v>
      </c>
      <c r="AC50" s="61"/>
      <c r="AD50" s="134" t="s">
        <v>551</v>
      </c>
      <c r="AE50" s="146">
        <v>1</v>
      </c>
      <c r="AF50" s="15">
        <v>1</v>
      </c>
      <c r="AG50" s="144">
        <v>1</v>
      </c>
      <c r="AH50" s="213" t="s">
        <v>690</v>
      </c>
      <c r="AI50" s="219"/>
      <c r="AJ50" s="134" t="s">
        <v>551</v>
      </c>
      <c r="AK50" s="244"/>
      <c r="AL50" s="16" t="s">
        <v>543</v>
      </c>
      <c r="AM50" s="27"/>
      <c r="AN50" s="101" t="s">
        <v>551</v>
      </c>
    </row>
    <row r="51" spans="1:40" ht="409.5" customHeight="1">
      <c r="A51" s="289"/>
      <c r="B51" s="289"/>
      <c r="C51" s="29" t="s">
        <v>28</v>
      </c>
      <c r="D51" s="31" t="s">
        <v>296</v>
      </c>
      <c r="E51" s="31" t="s">
        <v>91</v>
      </c>
      <c r="F51" s="31" t="s">
        <v>266</v>
      </c>
      <c r="G51" s="31" t="s">
        <v>267</v>
      </c>
      <c r="H51" s="31" t="s">
        <v>268</v>
      </c>
      <c r="I51" s="31" t="s">
        <v>269</v>
      </c>
      <c r="J51" s="31" t="s">
        <v>270</v>
      </c>
      <c r="K51" s="16" t="s">
        <v>3</v>
      </c>
      <c r="L51" s="15" t="s">
        <v>3</v>
      </c>
      <c r="M51" s="17" t="s">
        <v>3</v>
      </c>
      <c r="N51" s="31" t="s">
        <v>265</v>
      </c>
      <c r="O51" s="16" t="s">
        <v>408</v>
      </c>
      <c r="P51" s="18">
        <f>2/12</f>
        <v>0.16666666666666666</v>
      </c>
      <c r="Q51" s="40" t="s">
        <v>407</v>
      </c>
      <c r="R51" s="16" t="s">
        <v>410</v>
      </c>
      <c r="S51" s="27" t="s">
        <v>407</v>
      </c>
      <c r="T51" s="17"/>
      <c r="U51" s="16">
        <v>1</v>
      </c>
      <c r="V51" s="64">
        <v>0</v>
      </c>
      <c r="W51" s="68">
        <f t="shared" si="0"/>
        <v>0</v>
      </c>
      <c r="X51" s="17" t="s">
        <v>429</v>
      </c>
      <c r="Y51" s="85" t="s">
        <v>805</v>
      </c>
      <c r="Z51" s="87">
        <v>0.33</v>
      </c>
      <c r="AA51" s="85" t="s">
        <v>652</v>
      </c>
      <c r="AB51" s="16" t="s">
        <v>806</v>
      </c>
      <c r="AC51" s="78" t="s">
        <v>407</v>
      </c>
      <c r="AD51" s="133" t="s">
        <v>651</v>
      </c>
      <c r="AE51" s="68">
        <v>1</v>
      </c>
      <c r="AF51" s="20">
        <v>0.6</v>
      </c>
      <c r="AG51" s="152">
        <v>0.6</v>
      </c>
      <c r="AH51" s="64" t="s">
        <v>828</v>
      </c>
      <c r="AI51" s="232" t="s">
        <v>1141</v>
      </c>
      <c r="AJ51" s="232">
        <v>60</v>
      </c>
      <c r="AK51" s="133" t="s">
        <v>1138</v>
      </c>
      <c r="AL51" s="16" t="s">
        <v>1142</v>
      </c>
      <c r="AM51" s="233" t="s">
        <v>407</v>
      </c>
      <c r="AN51" s="101" t="s">
        <v>1140</v>
      </c>
    </row>
    <row r="52" spans="1:40" ht="69" customHeight="1">
      <c r="A52" s="289"/>
      <c r="B52" s="289"/>
      <c r="C52" s="29" t="s">
        <v>28</v>
      </c>
      <c r="D52" s="31" t="s">
        <v>271</v>
      </c>
      <c r="E52" s="31" t="s">
        <v>92</v>
      </c>
      <c r="F52" s="31" t="s">
        <v>272</v>
      </c>
      <c r="G52" s="31" t="s">
        <v>273</v>
      </c>
      <c r="H52" s="31" t="s">
        <v>274</v>
      </c>
      <c r="I52" s="31" t="s">
        <v>275</v>
      </c>
      <c r="J52" s="31" t="s">
        <v>276</v>
      </c>
      <c r="K52" s="16"/>
      <c r="L52" s="15"/>
      <c r="M52" s="17" t="s">
        <v>3</v>
      </c>
      <c r="N52" s="31" t="s">
        <v>95</v>
      </c>
      <c r="O52" s="16" t="s">
        <v>406</v>
      </c>
      <c r="P52" s="15"/>
      <c r="Q52" s="17"/>
      <c r="R52" s="16" t="s">
        <v>406</v>
      </c>
      <c r="S52" s="15"/>
      <c r="T52" s="17"/>
      <c r="U52" s="16">
        <v>1</v>
      </c>
      <c r="V52" s="64"/>
      <c r="W52" s="68">
        <f t="shared" si="0"/>
        <v>0</v>
      </c>
      <c r="X52" s="17" t="s">
        <v>406</v>
      </c>
      <c r="Y52" s="85" t="s">
        <v>406</v>
      </c>
      <c r="Z52" s="91"/>
      <c r="AA52" s="17"/>
      <c r="AB52" s="16" t="s">
        <v>406</v>
      </c>
      <c r="AC52" s="15"/>
      <c r="AD52" s="133" t="s">
        <v>660</v>
      </c>
      <c r="AE52" s="146">
        <v>1</v>
      </c>
      <c r="AF52" s="15">
        <v>0</v>
      </c>
      <c r="AG52" s="84">
        <v>0</v>
      </c>
      <c r="AH52" s="64" t="s">
        <v>686</v>
      </c>
      <c r="AI52" s="242" t="s">
        <v>406</v>
      </c>
      <c r="AJ52" s="232" t="s">
        <v>1136</v>
      </c>
      <c r="AK52" s="216" t="s">
        <v>554</v>
      </c>
      <c r="AL52" s="16" t="s">
        <v>406</v>
      </c>
      <c r="AM52" s="15"/>
      <c r="AN52" s="101" t="s">
        <v>660</v>
      </c>
    </row>
    <row r="53" spans="1:40" ht="163.5" customHeight="1">
      <c r="A53" s="289"/>
      <c r="B53" s="289"/>
      <c r="C53" s="29" t="s">
        <v>28</v>
      </c>
      <c r="D53" s="31" t="s">
        <v>277</v>
      </c>
      <c r="E53" s="31" t="s">
        <v>93</v>
      </c>
      <c r="F53" s="31" t="s">
        <v>229</v>
      </c>
      <c r="G53" s="31" t="s">
        <v>177</v>
      </c>
      <c r="H53" s="31" t="s">
        <v>143</v>
      </c>
      <c r="I53" s="31" t="s">
        <v>278</v>
      </c>
      <c r="J53" s="31" t="s">
        <v>186</v>
      </c>
      <c r="K53" s="16"/>
      <c r="L53" s="15"/>
      <c r="M53" s="17" t="s">
        <v>3</v>
      </c>
      <c r="N53" s="31" t="s">
        <v>95</v>
      </c>
      <c r="O53" s="16" t="s">
        <v>406</v>
      </c>
      <c r="P53" s="15"/>
      <c r="Q53" s="17"/>
      <c r="R53" s="16" t="s">
        <v>406</v>
      </c>
      <c r="S53" s="15"/>
      <c r="T53" s="17"/>
      <c r="U53" s="16">
        <v>1</v>
      </c>
      <c r="V53" s="64"/>
      <c r="W53" s="68">
        <f t="shared" si="0"/>
        <v>0</v>
      </c>
      <c r="X53" s="17" t="s">
        <v>406</v>
      </c>
      <c r="Y53" s="85" t="s">
        <v>653</v>
      </c>
      <c r="Z53" s="116" t="s">
        <v>654</v>
      </c>
      <c r="AA53" s="117" t="s">
        <v>655</v>
      </c>
      <c r="AB53" s="16" t="s">
        <v>807</v>
      </c>
      <c r="AC53" s="78" t="s">
        <v>656</v>
      </c>
      <c r="AD53" s="133" t="s">
        <v>660</v>
      </c>
      <c r="AE53" s="146">
        <v>1</v>
      </c>
      <c r="AF53" s="15">
        <v>0</v>
      </c>
      <c r="AG53" s="167">
        <v>0</v>
      </c>
      <c r="AH53" s="216" t="s">
        <v>808</v>
      </c>
      <c r="AI53" s="242" t="s">
        <v>406</v>
      </c>
      <c r="AJ53" s="232" t="s">
        <v>1136</v>
      </c>
      <c r="AK53" s="216" t="s">
        <v>554</v>
      </c>
      <c r="AL53" s="16" t="s">
        <v>1143</v>
      </c>
      <c r="AM53" s="91" t="s">
        <v>554</v>
      </c>
      <c r="AN53" s="101" t="s">
        <v>660</v>
      </c>
    </row>
    <row r="54" spans="1:40" ht="294" customHeight="1">
      <c r="A54" s="289"/>
      <c r="B54" s="289"/>
      <c r="C54" s="29" t="s">
        <v>28</v>
      </c>
      <c r="D54" s="31" t="s">
        <v>277</v>
      </c>
      <c r="E54" s="31" t="s">
        <v>94</v>
      </c>
      <c r="F54" s="31" t="s">
        <v>279</v>
      </c>
      <c r="G54" s="31" t="s">
        <v>280</v>
      </c>
      <c r="H54" s="31" t="s">
        <v>281</v>
      </c>
      <c r="I54" s="31" t="s">
        <v>282</v>
      </c>
      <c r="J54" s="31" t="s">
        <v>283</v>
      </c>
      <c r="K54" s="16" t="s">
        <v>3</v>
      </c>
      <c r="L54" s="15" t="s">
        <v>3</v>
      </c>
      <c r="M54" s="17" t="s">
        <v>3</v>
      </c>
      <c r="N54" s="31" t="s">
        <v>265</v>
      </c>
      <c r="O54" s="16" t="s">
        <v>650</v>
      </c>
      <c r="P54" s="15"/>
      <c r="Q54" s="17"/>
      <c r="R54" s="16" t="s">
        <v>371</v>
      </c>
      <c r="S54" s="15"/>
      <c r="T54" s="17"/>
      <c r="U54" s="16">
        <v>1</v>
      </c>
      <c r="V54" s="64"/>
      <c r="W54" s="68">
        <v>3.3E-3</v>
      </c>
      <c r="X54" s="17" t="s">
        <v>428</v>
      </c>
      <c r="Y54" s="85" t="s">
        <v>657</v>
      </c>
      <c r="Z54" s="118">
        <f>1/3</f>
        <v>0.33333333333333331</v>
      </c>
      <c r="AA54" s="119" t="s">
        <v>809</v>
      </c>
      <c r="AB54" s="16" t="s">
        <v>810</v>
      </c>
      <c r="AC54" s="78" t="s">
        <v>658</v>
      </c>
      <c r="AD54" s="133" t="s">
        <v>555</v>
      </c>
      <c r="AE54" s="146">
        <v>3</v>
      </c>
      <c r="AF54" s="15">
        <v>2</v>
      </c>
      <c r="AG54" s="203">
        <v>0.66600000000000004</v>
      </c>
      <c r="AH54" s="217" t="s">
        <v>691</v>
      </c>
      <c r="AI54" s="242" t="s">
        <v>1137</v>
      </c>
      <c r="AJ54" s="84">
        <v>0.6</v>
      </c>
      <c r="AK54" s="133" t="s">
        <v>1138</v>
      </c>
      <c r="AL54" s="16" t="s">
        <v>1139</v>
      </c>
      <c r="AM54" s="233" t="s">
        <v>658</v>
      </c>
      <c r="AN54" s="101" t="s">
        <v>1104</v>
      </c>
    </row>
    <row r="55" spans="1:40" ht="278.25" customHeight="1" thickBot="1">
      <c r="A55" s="300"/>
      <c r="B55" s="300"/>
      <c r="C55" s="30" t="s">
        <v>28</v>
      </c>
      <c r="D55" s="34" t="s">
        <v>277</v>
      </c>
      <c r="E55" s="34" t="s">
        <v>316</v>
      </c>
      <c r="F55" s="15" t="s">
        <v>835</v>
      </c>
      <c r="G55" s="15" t="s">
        <v>836</v>
      </c>
      <c r="H55" s="91" t="s">
        <v>837</v>
      </c>
      <c r="I55" s="91" t="s">
        <v>838</v>
      </c>
      <c r="J55" s="22" t="s">
        <v>217</v>
      </c>
      <c r="K55" s="91"/>
      <c r="L55" s="91" t="s">
        <v>3</v>
      </c>
      <c r="M55" s="91" t="s">
        <v>3</v>
      </c>
      <c r="N55" s="91" t="s">
        <v>11</v>
      </c>
      <c r="O55" s="23" t="s">
        <v>403</v>
      </c>
      <c r="P55" s="24"/>
      <c r="Q55" s="25"/>
      <c r="R55" s="23" t="s">
        <v>403</v>
      </c>
      <c r="S55" s="24"/>
      <c r="T55" s="25"/>
      <c r="U55" s="23">
        <v>1</v>
      </c>
      <c r="V55" s="65"/>
      <c r="W55" s="69">
        <f t="shared" si="0"/>
        <v>0</v>
      </c>
      <c r="X55" s="25" t="s">
        <v>403</v>
      </c>
      <c r="Y55" s="92" t="s">
        <v>547</v>
      </c>
      <c r="Z55" s="100">
        <v>0.5</v>
      </c>
      <c r="AA55" s="25" t="s">
        <v>548</v>
      </c>
      <c r="AB55" s="23" t="s">
        <v>811</v>
      </c>
      <c r="AC55" s="94" t="s">
        <v>659</v>
      </c>
      <c r="AD55" s="140" t="s">
        <v>552</v>
      </c>
      <c r="AE55" s="151">
        <v>2</v>
      </c>
      <c r="AF55" s="24">
        <v>1</v>
      </c>
      <c r="AG55" s="168">
        <v>0.5</v>
      </c>
      <c r="AH55" s="65" t="s">
        <v>829</v>
      </c>
      <c r="AI55" s="91" t="s">
        <v>1040</v>
      </c>
      <c r="AJ55" s="234">
        <v>0.5</v>
      </c>
      <c r="AK55" s="247" t="s">
        <v>554</v>
      </c>
      <c r="AL55" s="23" t="s">
        <v>1044</v>
      </c>
      <c r="AM55" s="94" t="s">
        <v>659</v>
      </c>
      <c r="AN55" s="257" t="s">
        <v>573</v>
      </c>
    </row>
    <row r="56" spans="1:40">
      <c r="A56" s="8"/>
      <c r="B56" s="8"/>
      <c r="C56" s="8"/>
      <c r="D56" s="8"/>
      <c r="E56" s="8"/>
      <c r="G56" s="8"/>
      <c r="H56" s="8"/>
      <c r="I56" s="8"/>
      <c r="J56" s="8"/>
      <c r="K56" s="63"/>
      <c r="L56" s="63"/>
      <c r="M56" s="63"/>
      <c r="N56" s="8"/>
      <c r="O56" s="8"/>
      <c r="P56" s="8"/>
      <c r="Q56" s="8"/>
      <c r="R56" s="8"/>
      <c r="S56" s="8"/>
      <c r="T56" s="8"/>
      <c r="U56" s="8"/>
      <c r="V56" s="8"/>
      <c r="W56" s="63"/>
      <c r="X56" s="8"/>
      <c r="Y56" s="8"/>
      <c r="Z56" s="63"/>
      <c r="AA56" s="8"/>
      <c r="AF56" s="8"/>
      <c r="AG56" s="63"/>
      <c r="AH56" s="8"/>
    </row>
    <row r="57" spans="1:40" ht="29.25" customHeight="1" thickBot="1">
      <c r="A57" s="280" t="s">
        <v>225</v>
      </c>
      <c r="B57" s="281"/>
      <c r="C57" s="281"/>
      <c r="D57" s="281"/>
      <c r="E57" s="281"/>
      <c r="F57" s="281"/>
      <c r="G57" s="281"/>
      <c r="H57" s="281"/>
      <c r="I57" s="281"/>
      <c r="J57" s="281"/>
      <c r="K57" s="281"/>
      <c r="L57" s="281"/>
      <c r="M57" s="281"/>
      <c r="N57" s="281"/>
    </row>
    <row r="58" spans="1:40" s="4" customFormat="1" ht="29.25" customHeight="1" thickBot="1">
      <c r="A58" s="74" t="s">
        <v>226</v>
      </c>
      <c r="B58" s="277" t="s">
        <v>227</v>
      </c>
      <c r="C58" s="277"/>
      <c r="D58" s="277"/>
      <c r="E58" s="277"/>
      <c r="F58" s="277"/>
      <c r="G58" s="277"/>
      <c r="H58" s="277"/>
      <c r="I58" s="277"/>
      <c r="J58" s="278" t="s">
        <v>228</v>
      </c>
      <c r="K58" s="278"/>
      <c r="L58" s="278"/>
      <c r="M58" s="278"/>
      <c r="N58" s="279"/>
      <c r="Y58" s="10"/>
      <c r="Z58" s="79"/>
      <c r="AD58" s="82"/>
      <c r="AE58" s="121"/>
      <c r="AF58" s="10"/>
      <c r="AG58" s="120"/>
      <c r="AN58" s="210"/>
    </row>
    <row r="59" spans="1:40" s="4" customFormat="1" ht="26.25" customHeight="1">
      <c r="A59" s="75">
        <v>1</v>
      </c>
      <c r="B59" s="284" t="s">
        <v>318</v>
      </c>
      <c r="C59" s="284"/>
      <c r="D59" s="284"/>
      <c r="E59" s="284"/>
      <c r="F59" s="284"/>
      <c r="G59" s="284"/>
      <c r="H59" s="284"/>
      <c r="I59" s="284"/>
      <c r="J59" s="285" t="s">
        <v>317</v>
      </c>
      <c r="K59" s="285"/>
      <c r="L59" s="285"/>
      <c r="M59" s="285"/>
      <c r="N59" s="286"/>
      <c r="Y59" s="10"/>
      <c r="Z59" s="79"/>
      <c r="AD59" s="82"/>
      <c r="AE59" s="121"/>
      <c r="AF59" s="10"/>
      <c r="AG59" s="120"/>
      <c r="AN59" s="210"/>
    </row>
    <row r="60" spans="1:40" s="4" customFormat="1" ht="43.5" customHeight="1" thickBot="1">
      <c r="A60" s="76">
        <v>2</v>
      </c>
      <c r="B60" s="258" t="s">
        <v>539</v>
      </c>
      <c r="C60" s="258"/>
      <c r="D60" s="258"/>
      <c r="E60" s="258"/>
      <c r="F60" s="258"/>
      <c r="G60" s="258"/>
      <c r="H60" s="258"/>
      <c r="I60" s="258"/>
      <c r="J60" s="259" t="s">
        <v>540</v>
      </c>
      <c r="K60" s="259"/>
      <c r="L60" s="259"/>
      <c r="M60" s="259"/>
      <c r="N60" s="260"/>
      <c r="Y60" s="10"/>
      <c r="Z60" s="79"/>
      <c r="AD60" s="82"/>
      <c r="AE60" s="121"/>
      <c r="AF60" s="10"/>
      <c r="AG60" s="120"/>
      <c r="AN60" s="210"/>
    </row>
    <row r="61" spans="1:40" s="4" customFormat="1" ht="54" customHeight="1" thickBot="1">
      <c r="A61" s="76">
        <v>3</v>
      </c>
      <c r="B61" s="258" t="s">
        <v>542</v>
      </c>
      <c r="C61" s="258"/>
      <c r="D61" s="258"/>
      <c r="E61" s="258"/>
      <c r="F61" s="258"/>
      <c r="G61" s="258"/>
      <c r="H61" s="258"/>
      <c r="I61" s="258"/>
      <c r="J61" s="259" t="s">
        <v>541</v>
      </c>
      <c r="K61" s="259"/>
      <c r="L61" s="259"/>
      <c r="M61" s="259"/>
      <c r="N61" s="260"/>
      <c r="Y61" s="10"/>
      <c r="Z61" s="79"/>
      <c r="AD61" s="82"/>
      <c r="AE61" s="121"/>
      <c r="AF61" s="10"/>
      <c r="AG61" s="120"/>
      <c r="AN61" s="210"/>
    </row>
    <row r="62" spans="1:40" ht="27" customHeight="1" thickBot="1">
      <c r="A62" s="76">
        <v>4</v>
      </c>
      <c r="B62" s="258" t="s">
        <v>839</v>
      </c>
      <c r="C62" s="258"/>
      <c r="D62" s="258"/>
      <c r="E62" s="258"/>
      <c r="F62" s="258"/>
      <c r="G62" s="258"/>
      <c r="H62" s="258"/>
      <c r="I62" s="258"/>
      <c r="J62" s="259" t="s">
        <v>840</v>
      </c>
      <c r="K62" s="259"/>
      <c r="L62" s="259"/>
      <c r="M62" s="259"/>
      <c r="N62" s="260"/>
    </row>
    <row r="63" spans="1:40">
      <c r="G63" s="8"/>
      <c r="H63" s="8"/>
      <c r="I63" s="8"/>
      <c r="J63" s="8"/>
    </row>
    <row r="64" spans="1:40">
      <c r="G64" s="8"/>
      <c r="I64" s="8"/>
      <c r="J64" s="8"/>
    </row>
    <row r="65" spans="6:12">
      <c r="I65" s="8"/>
      <c r="J65" s="8"/>
    </row>
    <row r="66" spans="6:12">
      <c r="I66" s="8"/>
    </row>
    <row r="67" spans="6:12">
      <c r="I67" s="8"/>
    </row>
    <row r="75" spans="6:12">
      <c r="F75" s="10"/>
      <c r="G75" s="13"/>
      <c r="H75" s="14"/>
      <c r="I75" s="14"/>
      <c r="J75" s="13"/>
      <c r="K75" s="82"/>
      <c r="L75" s="82"/>
    </row>
  </sheetData>
  <autoFilter ref="A6:AN55">
    <filterColumn colId="10" showButton="0"/>
    <filterColumn colId="11" showButton="0"/>
    <filterColumn colId="14" showButton="0"/>
    <filterColumn colId="15" showButton="0"/>
    <filterColumn colId="17" showButton="0"/>
    <filterColumn colId="18" showButton="0"/>
    <filterColumn colId="20" showButton="0"/>
    <filterColumn colId="21" showButton="0"/>
    <filterColumn colId="22" showButton="0"/>
    <filterColumn colId="24" showButton="0"/>
    <filterColumn colId="25" showButton="0"/>
    <filterColumn colId="27" showButton="0"/>
    <filterColumn colId="28" showButton="0"/>
    <filterColumn colId="30" showButton="0"/>
    <filterColumn colId="31" showButton="0"/>
    <filterColumn colId="32" showButton="0"/>
    <filterColumn colId="34" showButton="0"/>
    <filterColumn colId="35" showButton="0"/>
    <filterColumn colId="37" showButton="0"/>
    <filterColumn colId="38" showButton="0"/>
  </autoFilter>
  <mergeCells count="48">
    <mergeCell ref="AL6:AN6"/>
    <mergeCell ref="G6:G7"/>
    <mergeCell ref="C6:C7"/>
    <mergeCell ref="D6:D7"/>
    <mergeCell ref="F6:F7"/>
    <mergeCell ref="AI6:AK6"/>
    <mergeCell ref="B50:B55"/>
    <mergeCell ref="A50:A55"/>
    <mergeCell ref="B33:B38"/>
    <mergeCell ref="A33:A38"/>
    <mergeCell ref="A39:A49"/>
    <mergeCell ref="O6:Q6"/>
    <mergeCell ref="I6:I7"/>
    <mergeCell ref="K6:M6"/>
    <mergeCell ref="J6:J7"/>
    <mergeCell ref="B20:B32"/>
    <mergeCell ref="B59:I59"/>
    <mergeCell ref="J59:N59"/>
    <mergeCell ref="B60:I60"/>
    <mergeCell ref="J60:N60"/>
    <mergeCell ref="A1:B1"/>
    <mergeCell ref="B39:B49"/>
    <mergeCell ref="E6:E7"/>
    <mergeCell ref="B16:B19"/>
    <mergeCell ref="A16:A19"/>
    <mergeCell ref="A8:A15"/>
    <mergeCell ref="B8:B15"/>
    <mergeCell ref="A6:A7"/>
    <mergeCell ref="B6:B7"/>
    <mergeCell ref="C1:AA1"/>
    <mergeCell ref="A3:AA3"/>
    <mergeCell ref="A4:AA4"/>
    <mergeCell ref="B62:I62"/>
    <mergeCell ref="J62:N62"/>
    <mergeCell ref="O5:X5"/>
    <mergeCell ref="Y6:AA6"/>
    <mergeCell ref="AE6:AH6"/>
    <mergeCell ref="U6:X6"/>
    <mergeCell ref="AB6:AD6"/>
    <mergeCell ref="R6:T6"/>
    <mergeCell ref="N6:N7"/>
    <mergeCell ref="H6:H7"/>
    <mergeCell ref="B58:I58"/>
    <mergeCell ref="J58:N58"/>
    <mergeCell ref="A57:N57"/>
    <mergeCell ref="A20:A32"/>
    <mergeCell ref="B61:I61"/>
    <mergeCell ref="J61:N61"/>
  </mergeCells>
  <phoneticPr fontId="3" type="noConversion"/>
  <hyperlinks>
    <hyperlink ref="Q39" r:id="rId1"/>
    <hyperlink ref="Q21" r:id="rId2" display="https://drive.google.com/drive/folders/1s4PNs4RxnOUwTaglkRXNs60SVRD4YXX7"/>
    <hyperlink ref="Q22" r:id="rId3" display="https://drive.google.com/drive/folders/1xd2KxIBo4OfWzqdeuiIyV7H89Yxu1mUS"/>
    <hyperlink ref="Q47" r:id="rId4" location="gid=0" display="https://docs.google.com/spreadsheets/d/1i0qUNaFF5pRhXOysdvWcHLl-vOTcqUCkOxOzOUFozoo/edit#gid=0"/>
    <hyperlink ref="Q45" r:id="rId5"/>
    <hyperlink ref="Q12" r:id="rId6"/>
    <hyperlink ref="Q16" r:id="rId7" display="https://drive.google.com/drive/folders/1JNy8vOpuSM670yDF5c1-dCyWMS6MPBGZ"/>
    <hyperlink ref="S10" r:id="rId8" location="gid=1910405506 "/>
    <hyperlink ref="S12" r:id="rId9"/>
    <hyperlink ref="Q14" r:id="rId10" location="gid=1910405506 "/>
    <hyperlink ref="S14" r:id="rId11" location="gid=1910405506 " display="https://docs.google.com/spreadsheets/d/1DH49K1qz5y9vy3ufTmCk0S0WjUSNi3XN/edit#gid=1910405506 "/>
    <hyperlink ref="Q17" r:id="rId12" display="https://drive.google.com/drive/folders/1aLej40l0TmAoZHpnabOO6V6dAj8FSOLD"/>
    <hyperlink ref="S17" r:id="rId13" display="https://drive.google.com/drive/folders/1aLej40l0TmAoZHpnabOO6V6dAj8FSOLD"/>
    <hyperlink ref="S21" r:id="rId14" display="https://drive.google.com/drive/folders/1s4PNs4RxnOUwTaglkRXNs60SVRD4YXX7"/>
    <hyperlink ref="S22" r:id="rId15" display="https://drive.google.com/drive/folders/1xd2KxIBo4OfWzqdeuiIyV7H89Yxu1mUS"/>
    <hyperlink ref="S25" r:id="rId16"/>
    <hyperlink ref="S32" r:id="rId17"/>
    <hyperlink ref="Q33" r:id="rId18"/>
    <hyperlink ref="S33" r:id="rId19"/>
    <hyperlink ref="Q34" r:id="rId20"/>
    <hyperlink ref="Q35" r:id="rId21"/>
    <hyperlink ref="Q32" r:id="rId22"/>
    <hyperlink ref="Q36" r:id="rId23"/>
    <hyperlink ref="Q37" r:id="rId24"/>
    <hyperlink ref="S37" r:id="rId25"/>
    <hyperlink ref="S39" r:id="rId26"/>
    <hyperlink ref="S41" r:id="rId27"/>
    <hyperlink ref="Q42" r:id="rId28"/>
    <hyperlink ref="S42" r:id="rId29"/>
    <hyperlink ref="Q46" r:id="rId30"/>
    <hyperlink ref="S46" r:id="rId31"/>
    <hyperlink ref="S47" r:id="rId32" location="gid=0" display="https://docs.google.com/spreadsheets/d/1i0qUNaFF5pRhXOysdvWcHLl-vOTcqUCkOxOzOUFozoo/edit#gid=0"/>
    <hyperlink ref="Q48" r:id="rId33"/>
    <hyperlink ref="S48" r:id="rId34"/>
    <hyperlink ref="Q50" r:id="rId35" display="http://ambientebogota.gov.co/web/transparencia/plan-anticorrupcion-y-de-atencion-al-ciudadano/-/document_library_display/yTv5/view/10867439"/>
    <hyperlink ref="S50" r:id="rId36" display="http://ambientebogota.gov.co/web/transparencia/plan-anticorrupcion-y-de-atencion-al-ciudadano/-/document_library_display/yTv5/view/10867439"/>
    <hyperlink ref="S51" r:id="rId37"/>
    <hyperlink ref="Q51" r:id="rId38"/>
    <hyperlink ref="Q43" r:id="rId39"/>
    <hyperlink ref="S43" r:id="rId40" display="https://drive.google.com/drive/folders/1G3I3_q-x245inrQK8fOaqUs-e5AzxS-m"/>
    <hyperlink ref="AA14" r:id="rId41"/>
    <hyperlink ref="AA21" r:id="rId42" display="https://drive.google.com/drive/folders/1s4PNs4RxnOUwTaglkRXNs60SVRD4YXX7"/>
    <hyperlink ref="AC37" r:id="rId43"/>
    <hyperlink ref="AC47" r:id="rId44"/>
    <hyperlink ref="AC14" r:id="rId45"/>
    <hyperlink ref="AA23" r:id="rId46"/>
    <hyperlink ref="AA24" r:id="rId47" display="https://drive.google.com/drive/folders/15hIEedhzM1gfTQLG6d5r22uE40nyIQRi?usp=sharing"/>
    <hyperlink ref="AA39" r:id="rId48"/>
    <hyperlink ref="AC25" r:id="rId49"/>
    <hyperlink ref="AC26" r:id="rId50"/>
    <hyperlink ref="AC27" r:id="rId51"/>
    <hyperlink ref="AC20" r:id="rId52"/>
    <hyperlink ref="AC45" r:id="rId53"/>
    <hyperlink ref="AA45" r:id="rId54"/>
    <hyperlink ref="AA47" r:id="rId55"/>
    <hyperlink ref="AA32" r:id="rId56"/>
    <hyperlink ref="AC32" r:id="rId57"/>
    <hyperlink ref="AA44" r:id="rId58" display="https://drive.google.com/folderview?id=15sdFqKf7BHgjnnfF-AquqQPw7ss2CMK4"/>
    <hyperlink ref="AC44" r:id="rId59"/>
    <hyperlink ref="AC13" r:id="rId60"/>
    <hyperlink ref="AC12" r:id="rId61"/>
    <hyperlink ref="AA16" r:id="rId62"/>
    <hyperlink ref="AC16" r:id="rId63"/>
    <hyperlink ref="AA17" r:id="rId64"/>
    <hyperlink ref="AC17" r:id="rId65"/>
    <hyperlink ref="AA18" r:id="rId66"/>
    <hyperlink ref="AA19" r:id="rId67"/>
    <hyperlink ref="AC18" r:id="rId68"/>
    <hyperlink ref="AC19" r:id="rId69"/>
    <hyperlink ref="AA28" r:id="rId70"/>
    <hyperlink ref="AC28" r:id="rId71"/>
    <hyperlink ref="AA33" r:id="rId72"/>
    <hyperlink ref="AC33" r:id="rId73"/>
    <hyperlink ref="AC34" r:id="rId74"/>
    <hyperlink ref="AA35" r:id="rId75"/>
    <hyperlink ref="AC35" r:id="rId76"/>
    <hyperlink ref="AA36" r:id="rId77"/>
    <hyperlink ref="AC36" r:id="rId78"/>
    <hyperlink ref="AA38" r:id="rId79"/>
    <hyperlink ref="AC38" r:id="rId80"/>
    <hyperlink ref="AA42" r:id="rId81"/>
    <hyperlink ref="AC42" r:id="rId82"/>
    <hyperlink ref="AC48" r:id="rId83"/>
    <hyperlink ref="AC21" r:id="rId84"/>
    <hyperlink ref="AC24" r:id="rId85"/>
    <hyperlink ref="AC23" r:id="rId86"/>
    <hyperlink ref="AA49" r:id="rId87" location="gid=0"/>
    <hyperlink ref="AC49" r:id="rId88"/>
    <hyperlink ref="AA40" r:id="rId89"/>
    <hyperlink ref="AC39" r:id="rId90"/>
    <hyperlink ref="AC40" r:id="rId91"/>
    <hyperlink ref="AC51" r:id="rId92"/>
    <hyperlink ref="AC53" r:id="rId93"/>
    <hyperlink ref="AC54" r:id="rId94"/>
    <hyperlink ref="AC55" r:id="rId95"/>
    <hyperlink ref="AA37" r:id="rId96"/>
    <hyperlink ref="AC22" r:id="rId97"/>
    <hyperlink ref="AM37" r:id="rId98"/>
    <hyperlink ref="AM14" r:id="rId99" display="https://drive.google.com/drive/folders/14_qn-BKq7gOwCQrRPPafy4sPS5xecD2E"/>
    <hyperlink ref="AM45" r:id="rId100" display="https://drive.google.com/drive/folders/1AiTO0pNFef_3Mw-NQMlJcB_9hJYshlOc?usp=sharing"/>
    <hyperlink ref="AM32" r:id="rId101"/>
    <hyperlink ref="AM12" r:id="rId102"/>
    <hyperlink ref="AM33" r:id="rId103"/>
    <hyperlink ref="AM48" r:id="rId104"/>
    <hyperlink ref="AM49" r:id="rId105"/>
    <hyperlink ref="AM40" r:id="rId106"/>
    <hyperlink ref="AM51" r:id="rId107"/>
    <hyperlink ref="AM54" r:id="rId108"/>
    <hyperlink ref="AM22" r:id="rId109"/>
    <hyperlink ref="AM11" r:id="rId110"/>
    <hyperlink ref="AM13" r:id="rId111"/>
    <hyperlink ref="AJ14" r:id="rId112"/>
    <hyperlink ref="AM44" r:id="rId113" display="https://drive.google.com/drive/folders/1pI0EpZDjaUvksZ8I36e0fX57WIwux47H"/>
    <hyperlink ref="AM43" r:id="rId114"/>
    <hyperlink ref="AM20" r:id="rId115"/>
    <hyperlink ref="AM47" r:id="rId116"/>
    <hyperlink ref="AM15" r:id="rId117"/>
    <hyperlink ref="AM41" r:id="rId118"/>
    <hyperlink ref="AM55" r:id="rId119"/>
    <hyperlink ref="AM8" r:id="rId120"/>
    <hyperlink ref="AM21" r:id="rId121"/>
    <hyperlink ref="AM23" r:id="rId122"/>
    <hyperlink ref="AK23" r:id="rId123"/>
    <hyperlink ref="AM25" r:id="rId124"/>
    <hyperlink ref="AM26" r:id="rId125"/>
    <hyperlink ref="AM27" r:id="rId126"/>
    <hyperlink ref="AM34" r:id="rId127"/>
    <hyperlink ref="AM35" r:id="rId128"/>
    <hyperlink ref="AM36" r:id="rId129"/>
    <hyperlink ref="AM38" r:id="rId130"/>
    <hyperlink ref="AM42" r:id="rId131"/>
    <hyperlink ref="AM18" r:id="rId132"/>
    <hyperlink ref="AM17" r:id="rId133"/>
    <hyperlink ref="AM16" r:id="rId134"/>
    <hyperlink ref="AM28" r:id="rId135"/>
    <hyperlink ref="AM31" r:id="rId136"/>
    <hyperlink ref="AM39" r:id="rId137"/>
    <hyperlink ref="AK40" r:id="rId138" display="https://drive.google.com/drive/folders/1lLEpAgFl3v6fMekoEaeID64x6WbQWn6C"/>
    <hyperlink ref="AK49" r:id="rId139" location="gid=0"/>
  </hyperlinks>
  <pageMargins left="0.7" right="0.7" top="0.75" bottom="0.75" header="0.3" footer="0.3"/>
  <pageSetup orientation="portrait" r:id="rId140"/>
  <drawing r:id="rId141"/>
  <legacyDrawing r:id="rId1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6"/>
  <sheetViews>
    <sheetView topLeftCell="K17" zoomScale="85" zoomScaleNormal="85" workbookViewId="0">
      <selection activeCell="M17" sqref="M17"/>
    </sheetView>
  </sheetViews>
  <sheetFormatPr baseColWidth="10" defaultRowHeight="69.75" customHeight="1"/>
  <cols>
    <col min="1" max="1" width="2.28515625" style="4" customWidth="1"/>
    <col min="2" max="2" width="17.7109375" style="4" customWidth="1"/>
    <col min="3" max="3" width="31.7109375" style="4" customWidth="1"/>
    <col min="4" max="4" width="25.5703125" style="4" customWidth="1"/>
    <col min="5" max="5" width="39.85546875" style="4" customWidth="1"/>
    <col min="6" max="6" width="7.140625" style="4" customWidth="1"/>
    <col min="7" max="7" width="7.5703125" style="4" customWidth="1"/>
    <col min="8" max="8" width="7.28515625" style="4" customWidth="1"/>
    <col min="9" max="9" width="19.5703125" style="4" customWidth="1"/>
    <col min="10" max="10" width="29.7109375" style="4" customWidth="1"/>
    <col min="11" max="11" width="47.5703125" style="4" customWidth="1"/>
    <col min="12" max="12" width="34.5703125" style="4" customWidth="1"/>
    <col min="13" max="13" width="42.28515625" style="4" customWidth="1"/>
    <col min="14" max="14" width="36.42578125" style="4" customWidth="1"/>
    <col min="15" max="16384" width="11.42578125" style="4"/>
  </cols>
  <sheetData>
    <row r="1" spans="2:15" ht="69.75" customHeight="1" thickBot="1">
      <c r="C1" s="335" t="s">
        <v>692</v>
      </c>
      <c r="D1" s="336"/>
      <c r="E1" s="336"/>
      <c r="F1" s="336"/>
      <c r="G1" s="336"/>
      <c r="H1" s="336"/>
      <c r="I1" s="336"/>
      <c r="J1" s="336"/>
    </row>
    <row r="2" spans="2:15" ht="31.5" customHeight="1">
      <c r="B2" s="337" t="s">
        <v>693</v>
      </c>
      <c r="C2" s="338"/>
      <c r="D2" s="339">
        <v>7699</v>
      </c>
      <c r="E2" s="339"/>
      <c r="F2" s="339"/>
      <c r="G2" s="339"/>
      <c r="H2" s="339"/>
      <c r="I2" s="339"/>
      <c r="J2" s="339"/>
      <c r="K2" s="339"/>
      <c r="L2" s="169"/>
      <c r="M2" s="169"/>
      <c r="N2" s="9"/>
    </row>
    <row r="3" spans="2:15" ht="31.5" customHeight="1">
      <c r="B3" s="332" t="s">
        <v>694</v>
      </c>
      <c r="C3" s="333"/>
      <c r="D3" s="334" t="s">
        <v>695</v>
      </c>
      <c r="E3" s="334"/>
      <c r="F3" s="334"/>
      <c r="G3" s="334"/>
      <c r="H3" s="334"/>
      <c r="I3" s="334"/>
      <c r="J3" s="334"/>
      <c r="K3" s="334"/>
      <c r="L3" s="170"/>
      <c r="M3" s="170"/>
      <c r="N3" s="12"/>
    </row>
    <row r="4" spans="2:15" ht="31.5" customHeight="1">
      <c r="B4" s="332" t="s">
        <v>696</v>
      </c>
      <c r="C4" s="333"/>
      <c r="D4" s="334" t="s">
        <v>697</v>
      </c>
      <c r="E4" s="334"/>
      <c r="F4" s="334"/>
      <c r="G4" s="334"/>
      <c r="H4" s="334"/>
      <c r="I4" s="334"/>
      <c r="J4" s="334"/>
      <c r="K4" s="334"/>
      <c r="L4" s="170"/>
      <c r="M4" s="170"/>
      <c r="N4" s="171"/>
    </row>
    <row r="5" spans="2:15" ht="31.5" customHeight="1" thickBot="1">
      <c r="B5" s="325" t="s">
        <v>698</v>
      </c>
      <c r="C5" s="326"/>
      <c r="D5" s="172" t="s">
        <v>699</v>
      </c>
      <c r="E5" s="173"/>
      <c r="F5" s="173"/>
      <c r="G5" s="173"/>
      <c r="H5" s="173"/>
      <c r="I5" s="173"/>
      <c r="J5" s="173"/>
      <c r="K5" s="174"/>
      <c r="L5" s="170"/>
      <c r="M5" s="170"/>
      <c r="N5" s="169"/>
    </row>
    <row r="6" spans="2:15" ht="69.75" customHeight="1" thickBot="1">
      <c r="B6" s="171"/>
      <c r="C6" s="171"/>
      <c r="D6" s="171"/>
      <c r="E6" s="171"/>
      <c r="F6" s="171"/>
      <c r="G6" s="171"/>
      <c r="H6" s="171"/>
      <c r="I6" s="171"/>
      <c r="J6" s="171"/>
      <c r="K6" s="175"/>
      <c r="L6" s="176"/>
      <c r="M6" s="177"/>
    </row>
    <row r="7" spans="2:15" ht="69.75" customHeight="1">
      <c r="B7" s="327" t="s">
        <v>700</v>
      </c>
      <c r="C7" s="328"/>
      <c r="D7" s="331" t="s">
        <v>701</v>
      </c>
      <c r="E7" s="331"/>
      <c r="F7" s="331" t="s">
        <v>702</v>
      </c>
      <c r="G7" s="331"/>
      <c r="H7" s="331"/>
      <c r="I7" s="331" t="s">
        <v>703</v>
      </c>
      <c r="J7" s="316" t="s">
        <v>704</v>
      </c>
      <c r="K7" s="303" t="s">
        <v>705</v>
      </c>
      <c r="L7" s="306" t="s">
        <v>706</v>
      </c>
      <c r="M7" s="309" t="s">
        <v>707</v>
      </c>
      <c r="N7" s="312" t="s">
        <v>706</v>
      </c>
    </row>
    <row r="8" spans="2:15" ht="69.75" customHeight="1">
      <c r="B8" s="329"/>
      <c r="C8" s="330"/>
      <c r="D8" s="315"/>
      <c r="E8" s="315"/>
      <c r="F8" s="315" t="s">
        <v>708</v>
      </c>
      <c r="G8" s="315"/>
      <c r="H8" s="315"/>
      <c r="I8" s="315"/>
      <c r="J8" s="317"/>
      <c r="K8" s="304"/>
      <c r="L8" s="307"/>
      <c r="M8" s="310"/>
      <c r="N8" s="313"/>
    </row>
    <row r="9" spans="2:15" ht="69.75" customHeight="1">
      <c r="B9" s="178" t="s">
        <v>709</v>
      </c>
      <c r="C9" s="179" t="s">
        <v>710</v>
      </c>
      <c r="D9" s="179" t="s">
        <v>711</v>
      </c>
      <c r="E9" s="179" t="s">
        <v>29</v>
      </c>
      <c r="F9" s="179">
        <v>1</v>
      </c>
      <c r="G9" s="179">
        <v>2</v>
      </c>
      <c r="H9" s="179">
        <v>3</v>
      </c>
      <c r="I9" s="179">
        <v>2021</v>
      </c>
      <c r="J9" s="317"/>
      <c r="K9" s="305"/>
      <c r="L9" s="308"/>
      <c r="M9" s="311"/>
      <c r="N9" s="314"/>
    </row>
    <row r="10" spans="2:15" ht="69.75" customHeight="1">
      <c r="B10" s="318" t="s">
        <v>712</v>
      </c>
      <c r="C10" s="319" t="s">
        <v>713</v>
      </c>
      <c r="D10" s="320" t="s">
        <v>714</v>
      </c>
      <c r="E10" s="180" t="s">
        <v>715</v>
      </c>
      <c r="F10" s="181"/>
      <c r="G10" s="182"/>
      <c r="H10" s="183"/>
      <c r="I10" s="321" t="s">
        <v>716</v>
      </c>
      <c r="J10" s="184" t="s">
        <v>717</v>
      </c>
      <c r="K10" s="185" t="s">
        <v>718</v>
      </c>
      <c r="L10" s="186" t="s">
        <v>719</v>
      </c>
      <c r="M10" s="187" t="s">
        <v>720</v>
      </c>
      <c r="N10" s="188"/>
      <c r="O10" s="205">
        <v>1</v>
      </c>
    </row>
    <row r="11" spans="2:15" ht="91.5" customHeight="1">
      <c r="B11" s="318"/>
      <c r="C11" s="319"/>
      <c r="D11" s="320"/>
      <c r="E11" s="180" t="s">
        <v>721</v>
      </c>
      <c r="F11" s="181"/>
      <c r="G11" s="181"/>
      <c r="H11" s="181"/>
      <c r="I11" s="321"/>
      <c r="J11" s="184" t="s">
        <v>717</v>
      </c>
      <c r="K11" s="185" t="s">
        <v>814</v>
      </c>
      <c r="L11" s="186" t="s">
        <v>722</v>
      </c>
      <c r="M11" s="189" t="s">
        <v>723</v>
      </c>
      <c r="N11" s="190" t="s">
        <v>724</v>
      </c>
      <c r="O11" s="206">
        <v>0.66</v>
      </c>
    </row>
    <row r="12" spans="2:15" ht="69.75" customHeight="1">
      <c r="B12" s="318" t="s">
        <v>725</v>
      </c>
      <c r="C12" s="319" t="s">
        <v>726</v>
      </c>
      <c r="D12" s="320" t="s">
        <v>727</v>
      </c>
      <c r="E12" s="180" t="s">
        <v>728</v>
      </c>
      <c r="F12" s="191"/>
      <c r="G12" s="183"/>
      <c r="H12" s="183"/>
      <c r="I12" s="321"/>
      <c r="J12" s="184" t="s">
        <v>729</v>
      </c>
      <c r="K12" s="185" t="s">
        <v>730</v>
      </c>
      <c r="L12" s="186" t="s">
        <v>731</v>
      </c>
      <c r="M12" s="187" t="s">
        <v>720</v>
      </c>
      <c r="N12" s="188"/>
      <c r="O12" s="205">
        <v>1</v>
      </c>
    </row>
    <row r="13" spans="2:15" ht="118.5" customHeight="1">
      <c r="B13" s="318"/>
      <c r="C13" s="319"/>
      <c r="D13" s="320"/>
      <c r="E13" s="192" t="s">
        <v>732</v>
      </c>
      <c r="F13" s="181"/>
      <c r="G13" s="181"/>
      <c r="H13" s="181"/>
      <c r="I13" s="321"/>
      <c r="J13" s="184" t="s">
        <v>733</v>
      </c>
      <c r="K13" s="185" t="s">
        <v>734</v>
      </c>
      <c r="L13" s="186" t="s">
        <v>735</v>
      </c>
      <c r="M13" s="190" t="s">
        <v>815</v>
      </c>
      <c r="N13" s="190" t="s">
        <v>736</v>
      </c>
      <c r="O13" s="206">
        <v>0.66</v>
      </c>
    </row>
    <row r="14" spans="2:15" ht="69.75" customHeight="1">
      <c r="B14" s="318" t="s">
        <v>737</v>
      </c>
      <c r="C14" s="320" t="s">
        <v>738</v>
      </c>
      <c r="D14" s="320" t="s">
        <v>739</v>
      </c>
      <c r="E14" s="180" t="s">
        <v>740</v>
      </c>
      <c r="F14" s="181"/>
      <c r="G14" s="183"/>
      <c r="H14" s="183"/>
      <c r="I14" s="321"/>
      <c r="J14" s="184" t="s">
        <v>95</v>
      </c>
      <c r="K14" s="185" t="s">
        <v>741</v>
      </c>
      <c r="L14" s="186" t="s">
        <v>742</v>
      </c>
      <c r="M14" s="187" t="s">
        <v>720</v>
      </c>
      <c r="N14" s="188"/>
      <c r="O14" s="205">
        <v>1</v>
      </c>
    </row>
    <row r="15" spans="2:15" ht="69.75" customHeight="1">
      <c r="B15" s="318"/>
      <c r="C15" s="320"/>
      <c r="D15" s="320"/>
      <c r="E15" s="180" t="s">
        <v>743</v>
      </c>
      <c r="F15" s="181"/>
      <c r="G15" s="182"/>
      <c r="H15" s="182"/>
      <c r="I15" s="321"/>
      <c r="J15" s="184" t="s">
        <v>744</v>
      </c>
      <c r="K15" s="193" t="s">
        <v>745</v>
      </c>
      <c r="L15" s="186" t="s">
        <v>746</v>
      </c>
      <c r="M15" s="187" t="s">
        <v>720</v>
      </c>
      <c r="N15" s="188"/>
      <c r="O15" s="205">
        <v>1</v>
      </c>
    </row>
    <row r="16" spans="2:15" ht="147" customHeight="1">
      <c r="B16" s="318"/>
      <c r="C16" s="320"/>
      <c r="D16" s="320"/>
      <c r="E16" s="180" t="s">
        <v>747</v>
      </c>
      <c r="F16" s="181"/>
      <c r="G16" s="181"/>
      <c r="H16" s="181"/>
      <c r="I16" s="321"/>
      <c r="J16" s="184" t="s">
        <v>744</v>
      </c>
      <c r="K16" s="193" t="s">
        <v>748</v>
      </c>
      <c r="L16" s="186" t="s">
        <v>749</v>
      </c>
      <c r="M16" s="194" t="s">
        <v>750</v>
      </c>
      <c r="N16" s="190" t="s">
        <v>751</v>
      </c>
      <c r="O16" s="207">
        <v>0.66600000000000004</v>
      </c>
    </row>
    <row r="17" spans="2:15" ht="352.5" customHeight="1">
      <c r="B17" s="318"/>
      <c r="C17" s="320"/>
      <c r="D17" s="320"/>
      <c r="E17" s="180" t="s">
        <v>752</v>
      </c>
      <c r="F17" s="181"/>
      <c r="G17" s="181"/>
      <c r="H17" s="181"/>
      <c r="I17" s="321"/>
      <c r="J17" s="184" t="s">
        <v>753</v>
      </c>
      <c r="K17" s="193" t="s">
        <v>816</v>
      </c>
      <c r="L17" s="186" t="s">
        <v>754</v>
      </c>
      <c r="M17" s="190" t="s">
        <v>817</v>
      </c>
      <c r="N17" s="190" t="s">
        <v>818</v>
      </c>
      <c r="O17" s="208">
        <v>0.66600000000000004</v>
      </c>
    </row>
    <row r="18" spans="2:15" ht="69.75" customHeight="1">
      <c r="B18" s="318" t="s">
        <v>755</v>
      </c>
      <c r="C18" s="320" t="s">
        <v>756</v>
      </c>
      <c r="D18" s="320" t="s">
        <v>757</v>
      </c>
      <c r="E18" s="192" t="s">
        <v>758</v>
      </c>
      <c r="F18" s="183"/>
      <c r="G18" s="183"/>
      <c r="H18" s="181"/>
      <c r="I18" s="321"/>
      <c r="J18" s="184" t="s">
        <v>95</v>
      </c>
      <c r="K18" s="195"/>
      <c r="L18" s="195"/>
      <c r="M18" s="187" t="s">
        <v>720</v>
      </c>
      <c r="N18" s="188"/>
      <c r="O18" s="209">
        <v>0</v>
      </c>
    </row>
    <row r="19" spans="2:15" ht="69.75" customHeight="1">
      <c r="B19" s="318"/>
      <c r="C19" s="320"/>
      <c r="D19" s="320"/>
      <c r="E19" s="192" t="s">
        <v>759</v>
      </c>
      <c r="F19" s="183"/>
      <c r="G19" s="183"/>
      <c r="H19" s="181"/>
      <c r="I19" s="321"/>
      <c r="J19" s="184" t="s">
        <v>95</v>
      </c>
      <c r="K19" s="195"/>
      <c r="L19" s="195"/>
      <c r="M19" s="187" t="s">
        <v>720</v>
      </c>
      <c r="N19" s="188"/>
      <c r="O19" s="209">
        <v>0</v>
      </c>
    </row>
    <row r="20" spans="2:15" ht="69.75" customHeight="1" thickBot="1">
      <c r="B20" s="323"/>
      <c r="C20" s="324"/>
      <c r="D20" s="324"/>
      <c r="E20" s="196" t="s">
        <v>760</v>
      </c>
      <c r="F20" s="197"/>
      <c r="G20" s="197"/>
      <c r="H20" s="198"/>
      <c r="I20" s="322"/>
      <c r="J20" s="199" t="s">
        <v>761</v>
      </c>
      <c r="K20" s="195"/>
      <c r="L20" s="195"/>
      <c r="M20" s="187" t="s">
        <v>720</v>
      </c>
      <c r="N20" s="188"/>
      <c r="O20" s="209">
        <v>0</v>
      </c>
    </row>
    <row r="21" spans="2:15" ht="69.75" customHeight="1">
      <c r="O21" s="204">
        <f>SUM(O10:O20)/11</f>
        <v>0.60472727272727278</v>
      </c>
    </row>
    <row r="22" spans="2:15" ht="69.75" customHeight="1">
      <c r="B22" s="200" t="s">
        <v>762</v>
      </c>
      <c r="O22" s="5"/>
    </row>
    <row r="23" spans="2:15" ht="69.75" customHeight="1">
      <c r="B23" s="200" t="s">
        <v>763</v>
      </c>
      <c r="O23" s="5"/>
    </row>
    <row r="24" spans="2:15" ht="69.75" customHeight="1">
      <c r="B24" s="200" t="s">
        <v>764</v>
      </c>
      <c r="O24" s="5"/>
    </row>
    <row r="25" spans="2:15" ht="69.75" customHeight="1">
      <c r="O25" s="5"/>
    </row>
    <row r="26" spans="2:15" ht="69.75" customHeight="1">
      <c r="O26" s="5"/>
    </row>
  </sheetData>
  <mergeCells count="31">
    <mergeCell ref="B4:C4"/>
    <mergeCell ref="D4:K4"/>
    <mergeCell ref="C1:J1"/>
    <mergeCell ref="B2:C2"/>
    <mergeCell ref="D2:K2"/>
    <mergeCell ref="B3:C3"/>
    <mergeCell ref="D3:K3"/>
    <mergeCell ref="B5:C5"/>
    <mergeCell ref="B7:C8"/>
    <mergeCell ref="D7:E8"/>
    <mergeCell ref="F7:H7"/>
    <mergeCell ref="I7:I8"/>
    <mergeCell ref="B10:B11"/>
    <mergeCell ref="C10:C11"/>
    <mergeCell ref="D10:D11"/>
    <mergeCell ref="I10:I20"/>
    <mergeCell ref="B12:B13"/>
    <mergeCell ref="B14:B17"/>
    <mergeCell ref="C14:C17"/>
    <mergeCell ref="D14:D17"/>
    <mergeCell ref="B18:B20"/>
    <mergeCell ref="C18:C20"/>
    <mergeCell ref="D18:D20"/>
    <mergeCell ref="C12:C13"/>
    <mergeCell ref="D12:D13"/>
    <mergeCell ref="K7:K9"/>
    <mergeCell ref="L7:L9"/>
    <mergeCell ref="M7:M9"/>
    <mergeCell ref="N7:N9"/>
    <mergeCell ref="F8:H8"/>
    <mergeCell ref="J7:J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6"/>
  <sheetViews>
    <sheetView workbookViewId="0">
      <selection activeCell="G16" sqref="G16:G22"/>
    </sheetView>
  </sheetViews>
  <sheetFormatPr baseColWidth="10" defaultColWidth="9.140625" defaultRowHeight="15"/>
  <cols>
    <col min="1" max="1" width="4.7109375" style="223" bestFit="1" customWidth="1"/>
    <col min="2" max="2" width="16.85546875" style="223" bestFit="1" customWidth="1"/>
    <col min="3" max="3" width="8.85546875" style="223" bestFit="1" customWidth="1"/>
    <col min="4" max="4" width="1.140625" style="223" bestFit="1" customWidth="1"/>
    <col min="5" max="5" width="25.140625" style="223" bestFit="1" customWidth="1"/>
    <col min="6" max="6" width="10.85546875" style="223" bestFit="1" customWidth="1"/>
    <col min="7" max="8" width="16.85546875" style="223" bestFit="1" customWidth="1"/>
    <col min="9" max="9" width="8.85546875" style="223" bestFit="1" customWidth="1"/>
    <col min="10" max="10" width="16" style="223" bestFit="1" customWidth="1"/>
    <col min="11" max="11" width="0.28515625" style="223" bestFit="1" customWidth="1"/>
    <col min="12" max="12" width="16" style="223" bestFit="1" customWidth="1"/>
    <col min="13" max="13" width="0.7109375" style="223" bestFit="1" customWidth="1"/>
    <col min="14" max="14" width="16.140625" style="223" bestFit="1" customWidth="1"/>
    <col min="15" max="15" width="12.5703125" style="223" bestFit="1" customWidth="1"/>
    <col min="16" max="16" width="4.42578125" style="223" bestFit="1" customWidth="1"/>
    <col min="17" max="17" width="20.85546875" style="223" bestFit="1" customWidth="1"/>
    <col min="18" max="18" width="16.85546875" style="223" bestFit="1" customWidth="1"/>
    <col min="19" max="19" width="17" style="223" bestFit="1" customWidth="1"/>
    <col min="20" max="20" width="20.85546875" style="223" bestFit="1" customWidth="1"/>
    <col min="21" max="21" width="22.140625" style="223" bestFit="1" customWidth="1"/>
    <col min="22" max="22" width="12.5703125" style="223" bestFit="1" customWidth="1"/>
    <col min="23" max="23" width="55.28515625" style="223" bestFit="1" customWidth="1"/>
    <col min="24" max="24" width="25.85546875" style="223" bestFit="1" customWidth="1"/>
    <col min="25" max="25" width="15.85546875" style="223" bestFit="1" customWidth="1"/>
    <col min="26" max="26" width="18.28515625" style="223" bestFit="1" customWidth="1"/>
    <col min="27" max="27" width="65.5703125" style="223" bestFit="1" customWidth="1"/>
    <col min="28" max="28" width="65.7109375" style="223" bestFit="1" customWidth="1"/>
    <col min="29" max="29" width="4.7109375" style="223" bestFit="1" customWidth="1"/>
    <col min="30" max="256" width="9.140625" style="223"/>
    <col min="257" max="257" width="4.7109375" style="223" bestFit="1" customWidth="1"/>
    <col min="258" max="258" width="16.85546875" style="223" bestFit="1" customWidth="1"/>
    <col min="259" max="259" width="8.85546875" style="223" bestFit="1" customWidth="1"/>
    <col min="260" max="260" width="1.140625" style="223" bestFit="1" customWidth="1"/>
    <col min="261" max="261" width="25.140625" style="223" bestFit="1" customWidth="1"/>
    <col min="262" max="262" width="10.85546875" style="223" bestFit="1" customWidth="1"/>
    <col min="263" max="264" width="16.85546875" style="223" bestFit="1" customWidth="1"/>
    <col min="265" max="265" width="8.85546875" style="223" bestFit="1" customWidth="1"/>
    <col min="266" max="266" width="16" style="223" bestFit="1" customWidth="1"/>
    <col min="267" max="267" width="0.28515625" style="223" bestFit="1" customWidth="1"/>
    <col min="268" max="268" width="16" style="223" bestFit="1" customWidth="1"/>
    <col min="269" max="269" width="0.7109375" style="223" bestFit="1" customWidth="1"/>
    <col min="270" max="270" width="16.140625" style="223" bestFit="1" customWidth="1"/>
    <col min="271" max="271" width="12.5703125" style="223" bestFit="1" customWidth="1"/>
    <col min="272" max="272" width="4.42578125" style="223" bestFit="1" customWidth="1"/>
    <col min="273" max="273" width="20.85546875" style="223" bestFit="1" customWidth="1"/>
    <col min="274" max="274" width="16.85546875" style="223" bestFit="1" customWidth="1"/>
    <col min="275" max="275" width="17" style="223" bestFit="1" customWidth="1"/>
    <col min="276" max="276" width="20.85546875" style="223" bestFit="1" customWidth="1"/>
    <col min="277" max="277" width="22.140625" style="223" bestFit="1" customWidth="1"/>
    <col min="278" max="278" width="12.5703125" style="223" bestFit="1" customWidth="1"/>
    <col min="279" max="279" width="55.28515625" style="223" bestFit="1" customWidth="1"/>
    <col min="280" max="280" width="25.85546875" style="223" bestFit="1" customWidth="1"/>
    <col min="281" max="281" width="15.85546875" style="223" bestFit="1" customWidth="1"/>
    <col min="282" max="282" width="18.28515625" style="223" bestFit="1" customWidth="1"/>
    <col min="283" max="283" width="65.5703125" style="223" bestFit="1" customWidth="1"/>
    <col min="284" max="284" width="65.7109375" style="223" bestFit="1" customWidth="1"/>
    <col min="285" max="285" width="4.7109375" style="223" bestFit="1" customWidth="1"/>
    <col min="286" max="512" width="9.140625" style="223"/>
    <col min="513" max="513" width="4.7109375" style="223" bestFit="1" customWidth="1"/>
    <col min="514" max="514" width="16.85546875" style="223" bestFit="1" customWidth="1"/>
    <col min="515" max="515" width="8.85546875" style="223" bestFit="1" customWidth="1"/>
    <col min="516" max="516" width="1.140625" style="223" bestFit="1" customWidth="1"/>
    <col min="517" max="517" width="25.140625" style="223" bestFit="1" customWidth="1"/>
    <col min="518" max="518" width="10.85546875" style="223" bestFit="1" customWidth="1"/>
    <col min="519" max="520" width="16.85546875" style="223" bestFit="1" customWidth="1"/>
    <col min="521" max="521" width="8.85546875" style="223" bestFit="1" customWidth="1"/>
    <col min="522" max="522" width="16" style="223" bestFit="1" customWidth="1"/>
    <col min="523" max="523" width="0.28515625" style="223" bestFit="1" customWidth="1"/>
    <col min="524" max="524" width="16" style="223" bestFit="1" customWidth="1"/>
    <col min="525" max="525" width="0.7109375" style="223" bestFit="1" customWidth="1"/>
    <col min="526" max="526" width="16.140625" style="223" bestFit="1" customWidth="1"/>
    <col min="527" max="527" width="12.5703125" style="223" bestFit="1" customWidth="1"/>
    <col min="528" max="528" width="4.42578125" style="223" bestFit="1" customWidth="1"/>
    <col min="529" max="529" width="20.85546875" style="223" bestFit="1" customWidth="1"/>
    <col min="530" max="530" width="16.85546875" style="223" bestFit="1" customWidth="1"/>
    <col min="531" max="531" width="17" style="223" bestFit="1" customWidth="1"/>
    <col min="532" max="532" width="20.85546875" style="223" bestFit="1" customWidth="1"/>
    <col min="533" max="533" width="22.140625" style="223" bestFit="1" customWidth="1"/>
    <col min="534" max="534" width="12.5703125" style="223" bestFit="1" customWidth="1"/>
    <col min="535" max="535" width="55.28515625" style="223" bestFit="1" customWidth="1"/>
    <col min="536" max="536" width="25.85546875" style="223" bestFit="1" customWidth="1"/>
    <col min="537" max="537" width="15.85546875" style="223" bestFit="1" customWidth="1"/>
    <col min="538" max="538" width="18.28515625" style="223" bestFit="1" customWidth="1"/>
    <col min="539" max="539" width="65.5703125" style="223" bestFit="1" customWidth="1"/>
    <col min="540" max="540" width="65.7109375" style="223" bestFit="1" customWidth="1"/>
    <col min="541" max="541" width="4.7109375" style="223" bestFit="1" customWidth="1"/>
    <col min="542" max="768" width="9.140625" style="223"/>
    <col min="769" max="769" width="4.7109375" style="223" bestFit="1" customWidth="1"/>
    <col min="770" max="770" width="16.85546875" style="223" bestFit="1" customWidth="1"/>
    <col min="771" max="771" width="8.85546875" style="223" bestFit="1" customWidth="1"/>
    <col min="772" max="772" width="1.140625" style="223" bestFit="1" customWidth="1"/>
    <col min="773" max="773" width="25.140625" style="223" bestFit="1" customWidth="1"/>
    <col min="774" max="774" width="10.85546875" style="223" bestFit="1" customWidth="1"/>
    <col min="775" max="776" width="16.85546875" style="223" bestFit="1" customWidth="1"/>
    <col min="777" max="777" width="8.85546875" style="223" bestFit="1" customWidth="1"/>
    <col min="778" max="778" width="16" style="223" bestFit="1" customWidth="1"/>
    <col min="779" max="779" width="0.28515625" style="223" bestFit="1" customWidth="1"/>
    <col min="780" max="780" width="16" style="223" bestFit="1" customWidth="1"/>
    <col min="781" max="781" width="0.7109375" style="223" bestFit="1" customWidth="1"/>
    <col min="782" max="782" width="16.140625" style="223" bestFit="1" customWidth="1"/>
    <col min="783" max="783" width="12.5703125" style="223" bestFit="1" customWidth="1"/>
    <col min="784" max="784" width="4.42578125" style="223" bestFit="1" customWidth="1"/>
    <col min="785" max="785" width="20.85546875" style="223" bestFit="1" customWidth="1"/>
    <col min="786" max="786" width="16.85546875" style="223" bestFit="1" customWidth="1"/>
    <col min="787" max="787" width="17" style="223" bestFit="1" customWidth="1"/>
    <col min="788" max="788" width="20.85546875" style="223" bestFit="1" customWidth="1"/>
    <col min="789" max="789" width="22.140625" style="223" bestFit="1" customWidth="1"/>
    <col min="790" max="790" width="12.5703125" style="223" bestFit="1" customWidth="1"/>
    <col min="791" max="791" width="55.28515625" style="223" bestFit="1" customWidth="1"/>
    <col min="792" max="792" width="25.85546875" style="223" bestFit="1" customWidth="1"/>
    <col min="793" max="793" width="15.85546875" style="223" bestFit="1" customWidth="1"/>
    <col min="794" max="794" width="18.28515625" style="223" bestFit="1" customWidth="1"/>
    <col min="795" max="795" width="65.5703125" style="223" bestFit="1" customWidth="1"/>
    <col min="796" max="796" width="65.7109375" style="223" bestFit="1" customWidth="1"/>
    <col min="797" max="797" width="4.7109375" style="223" bestFit="1" customWidth="1"/>
    <col min="798" max="1024" width="9.140625" style="223"/>
    <col min="1025" max="1025" width="4.7109375" style="223" bestFit="1" customWidth="1"/>
    <col min="1026" max="1026" width="16.85546875" style="223" bestFit="1" customWidth="1"/>
    <col min="1027" max="1027" width="8.85546875" style="223" bestFit="1" customWidth="1"/>
    <col min="1028" max="1028" width="1.140625" style="223" bestFit="1" customWidth="1"/>
    <col min="1029" max="1029" width="25.140625" style="223" bestFit="1" customWidth="1"/>
    <col min="1030" max="1030" width="10.85546875" style="223" bestFit="1" customWidth="1"/>
    <col min="1031" max="1032" width="16.85546875" style="223" bestFit="1" customWidth="1"/>
    <col min="1033" max="1033" width="8.85546875" style="223" bestFit="1" customWidth="1"/>
    <col min="1034" max="1034" width="16" style="223" bestFit="1" customWidth="1"/>
    <col min="1035" max="1035" width="0.28515625" style="223" bestFit="1" customWidth="1"/>
    <col min="1036" max="1036" width="16" style="223" bestFit="1" customWidth="1"/>
    <col min="1037" max="1037" width="0.7109375" style="223" bestFit="1" customWidth="1"/>
    <col min="1038" max="1038" width="16.140625" style="223" bestFit="1" customWidth="1"/>
    <col min="1039" max="1039" width="12.5703125" style="223" bestFit="1" customWidth="1"/>
    <col min="1040" max="1040" width="4.42578125" style="223" bestFit="1" customWidth="1"/>
    <col min="1041" max="1041" width="20.85546875" style="223" bestFit="1" customWidth="1"/>
    <col min="1042" max="1042" width="16.85546875" style="223" bestFit="1" customWidth="1"/>
    <col min="1043" max="1043" width="17" style="223" bestFit="1" customWidth="1"/>
    <col min="1044" max="1044" width="20.85546875" style="223" bestFit="1" customWidth="1"/>
    <col min="1045" max="1045" width="22.140625" style="223" bestFit="1" customWidth="1"/>
    <col min="1046" max="1046" width="12.5703125" style="223" bestFit="1" customWidth="1"/>
    <col min="1047" max="1047" width="55.28515625" style="223" bestFit="1" customWidth="1"/>
    <col min="1048" max="1048" width="25.85546875" style="223" bestFit="1" customWidth="1"/>
    <col min="1049" max="1049" width="15.85546875" style="223" bestFit="1" customWidth="1"/>
    <col min="1050" max="1050" width="18.28515625" style="223" bestFit="1" customWidth="1"/>
    <col min="1051" max="1051" width="65.5703125" style="223" bestFit="1" customWidth="1"/>
    <col min="1052" max="1052" width="65.7109375" style="223" bestFit="1" customWidth="1"/>
    <col min="1053" max="1053" width="4.7109375" style="223" bestFit="1" customWidth="1"/>
    <col min="1054" max="1280" width="9.140625" style="223"/>
    <col min="1281" max="1281" width="4.7109375" style="223" bestFit="1" customWidth="1"/>
    <col min="1282" max="1282" width="16.85546875" style="223" bestFit="1" customWidth="1"/>
    <col min="1283" max="1283" width="8.85546875" style="223" bestFit="1" customWidth="1"/>
    <col min="1284" max="1284" width="1.140625" style="223" bestFit="1" customWidth="1"/>
    <col min="1285" max="1285" width="25.140625" style="223" bestFit="1" customWidth="1"/>
    <col min="1286" max="1286" width="10.85546875" style="223" bestFit="1" customWidth="1"/>
    <col min="1287" max="1288" width="16.85546875" style="223" bestFit="1" customWidth="1"/>
    <col min="1289" max="1289" width="8.85546875" style="223" bestFit="1" customWidth="1"/>
    <col min="1290" max="1290" width="16" style="223" bestFit="1" customWidth="1"/>
    <col min="1291" max="1291" width="0.28515625" style="223" bestFit="1" customWidth="1"/>
    <col min="1292" max="1292" width="16" style="223" bestFit="1" customWidth="1"/>
    <col min="1293" max="1293" width="0.7109375" style="223" bestFit="1" customWidth="1"/>
    <col min="1294" max="1294" width="16.140625" style="223" bestFit="1" customWidth="1"/>
    <col min="1295" max="1295" width="12.5703125" style="223" bestFit="1" customWidth="1"/>
    <col min="1296" max="1296" width="4.42578125" style="223" bestFit="1" customWidth="1"/>
    <col min="1297" max="1297" width="20.85546875" style="223" bestFit="1" customWidth="1"/>
    <col min="1298" max="1298" width="16.85546875" style="223" bestFit="1" customWidth="1"/>
    <col min="1299" max="1299" width="17" style="223" bestFit="1" customWidth="1"/>
    <col min="1300" max="1300" width="20.85546875" style="223" bestFit="1" customWidth="1"/>
    <col min="1301" max="1301" width="22.140625" style="223" bestFit="1" customWidth="1"/>
    <col min="1302" max="1302" width="12.5703125" style="223" bestFit="1" customWidth="1"/>
    <col min="1303" max="1303" width="55.28515625" style="223" bestFit="1" customWidth="1"/>
    <col min="1304" max="1304" width="25.85546875" style="223" bestFit="1" customWidth="1"/>
    <col min="1305" max="1305" width="15.85546875" style="223" bestFit="1" customWidth="1"/>
    <col min="1306" max="1306" width="18.28515625" style="223" bestFit="1" customWidth="1"/>
    <col min="1307" max="1307" width="65.5703125" style="223" bestFit="1" customWidth="1"/>
    <col min="1308" max="1308" width="65.7109375" style="223" bestFit="1" customWidth="1"/>
    <col min="1309" max="1309" width="4.7109375" style="223" bestFit="1" customWidth="1"/>
    <col min="1310" max="1536" width="9.140625" style="223"/>
    <col min="1537" max="1537" width="4.7109375" style="223" bestFit="1" customWidth="1"/>
    <col min="1538" max="1538" width="16.85546875" style="223" bestFit="1" customWidth="1"/>
    <col min="1539" max="1539" width="8.85546875" style="223" bestFit="1" customWidth="1"/>
    <col min="1540" max="1540" width="1.140625" style="223" bestFit="1" customWidth="1"/>
    <col min="1541" max="1541" width="25.140625" style="223" bestFit="1" customWidth="1"/>
    <col min="1542" max="1542" width="10.85546875" style="223" bestFit="1" customWidth="1"/>
    <col min="1543" max="1544" width="16.85546875" style="223" bestFit="1" customWidth="1"/>
    <col min="1545" max="1545" width="8.85546875" style="223" bestFit="1" customWidth="1"/>
    <col min="1546" max="1546" width="16" style="223" bestFit="1" customWidth="1"/>
    <col min="1547" max="1547" width="0.28515625" style="223" bestFit="1" customWidth="1"/>
    <col min="1548" max="1548" width="16" style="223" bestFit="1" customWidth="1"/>
    <col min="1549" max="1549" width="0.7109375" style="223" bestFit="1" customWidth="1"/>
    <col min="1550" max="1550" width="16.140625" style="223" bestFit="1" customWidth="1"/>
    <col min="1551" max="1551" width="12.5703125" style="223" bestFit="1" customWidth="1"/>
    <col min="1552" max="1552" width="4.42578125" style="223" bestFit="1" customWidth="1"/>
    <col min="1553" max="1553" width="20.85546875" style="223" bestFit="1" customWidth="1"/>
    <col min="1554" max="1554" width="16.85546875" style="223" bestFit="1" customWidth="1"/>
    <col min="1555" max="1555" width="17" style="223" bestFit="1" customWidth="1"/>
    <col min="1556" max="1556" width="20.85546875" style="223" bestFit="1" customWidth="1"/>
    <col min="1557" max="1557" width="22.140625" style="223" bestFit="1" customWidth="1"/>
    <col min="1558" max="1558" width="12.5703125" style="223" bestFit="1" customWidth="1"/>
    <col min="1559" max="1559" width="55.28515625" style="223" bestFit="1" customWidth="1"/>
    <col min="1560" max="1560" width="25.85546875" style="223" bestFit="1" customWidth="1"/>
    <col min="1561" max="1561" width="15.85546875" style="223" bestFit="1" customWidth="1"/>
    <col min="1562" max="1562" width="18.28515625" style="223" bestFit="1" customWidth="1"/>
    <col min="1563" max="1563" width="65.5703125" style="223" bestFit="1" customWidth="1"/>
    <col min="1564" max="1564" width="65.7109375" style="223" bestFit="1" customWidth="1"/>
    <col min="1565" max="1565" width="4.7109375" style="223" bestFit="1" customWidth="1"/>
    <col min="1566" max="1792" width="9.140625" style="223"/>
    <col min="1793" max="1793" width="4.7109375" style="223" bestFit="1" customWidth="1"/>
    <col min="1794" max="1794" width="16.85546875" style="223" bestFit="1" customWidth="1"/>
    <col min="1795" max="1795" width="8.85546875" style="223" bestFit="1" customWidth="1"/>
    <col min="1796" max="1796" width="1.140625" style="223" bestFit="1" customWidth="1"/>
    <col min="1797" max="1797" width="25.140625" style="223" bestFit="1" customWidth="1"/>
    <col min="1798" max="1798" width="10.85546875" style="223" bestFit="1" customWidth="1"/>
    <col min="1799" max="1800" width="16.85546875" style="223" bestFit="1" customWidth="1"/>
    <col min="1801" max="1801" width="8.85546875" style="223" bestFit="1" customWidth="1"/>
    <col min="1802" max="1802" width="16" style="223" bestFit="1" customWidth="1"/>
    <col min="1803" max="1803" width="0.28515625" style="223" bestFit="1" customWidth="1"/>
    <col min="1804" max="1804" width="16" style="223" bestFit="1" customWidth="1"/>
    <col min="1805" max="1805" width="0.7109375" style="223" bestFit="1" customWidth="1"/>
    <col min="1806" max="1806" width="16.140625" style="223" bestFit="1" customWidth="1"/>
    <col min="1807" max="1807" width="12.5703125" style="223" bestFit="1" customWidth="1"/>
    <col min="1808" max="1808" width="4.42578125" style="223" bestFit="1" customWidth="1"/>
    <col min="1809" max="1809" width="20.85546875" style="223" bestFit="1" customWidth="1"/>
    <col min="1810" max="1810" width="16.85546875" style="223" bestFit="1" customWidth="1"/>
    <col min="1811" max="1811" width="17" style="223" bestFit="1" customWidth="1"/>
    <col min="1812" max="1812" width="20.85546875" style="223" bestFit="1" customWidth="1"/>
    <col min="1813" max="1813" width="22.140625" style="223" bestFit="1" customWidth="1"/>
    <col min="1814" max="1814" width="12.5703125" style="223" bestFit="1" customWidth="1"/>
    <col min="1815" max="1815" width="55.28515625" style="223" bestFit="1" customWidth="1"/>
    <col min="1816" max="1816" width="25.85546875" style="223" bestFit="1" customWidth="1"/>
    <col min="1817" max="1817" width="15.85546875" style="223" bestFit="1" customWidth="1"/>
    <col min="1818" max="1818" width="18.28515625" style="223" bestFit="1" customWidth="1"/>
    <col min="1819" max="1819" width="65.5703125" style="223" bestFit="1" customWidth="1"/>
    <col min="1820" max="1820" width="65.7109375" style="223" bestFit="1" customWidth="1"/>
    <col min="1821" max="1821" width="4.7109375" style="223" bestFit="1" customWidth="1"/>
    <col min="1822" max="2048" width="9.140625" style="223"/>
    <col min="2049" max="2049" width="4.7109375" style="223" bestFit="1" customWidth="1"/>
    <col min="2050" max="2050" width="16.85546875" style="223" bestFit="1" customWidth="1"/>
    <col min="2051" max="2051" width="8.85546875" style="223" bestFit="1" customWidth="1"/>
    <col min="2052" max="2052" width="1.140625" style="223" bestFit="1" customWidth="1"/>
    <col min="2053" max="2053" width="25.140625" style="223" bestFit="1" customWidth="1"/>
    <col min="2054" max="2054" width="10.85546875" style="223" bestFit="1" customWidth="1"/>
    <col min="2055" max="2056" width="16.85546875" style="223" bestFit="1" customWidth="1"/>
    <col min="2057" max="2057" width="8.85546875" style="223" bestFit="1" customWidth="1"/>
    <col min="2058" max="2058" width="16" style="223" bestFit="1" customWidth="1"/>
    <col min="2059" max="2059" width="0.28515625" style="223" bestFit="1" customWidth="1"/>
    <col min="2060" max="2060" width="16" style="223" bestFit="1" customWidth="1"/>
    <col min="2061" max="2061" width="0.7109375" style="223" bestFit="1" customWidth="1"/>
    <col min="2062" max="2062" width="16.140625" style="223" bestFit="1" customWidth="1"/>
    <col min="2063" max="2063" width="12.5703125" style="223" bestFit="1" customWidth="1"/>
    <col min="2064" max="2064" width="4.42578125" style="223" bestFit="1" customWidth="1"/>
    <col min="2065" max="2065" width="20.85546875" style="223" bestFit="1" customWidth="1"/>
    <col min="2066" max="2066" width="16.85546875" style="223" bestFit="1" customWidth="1"/>
    <col min="2067" max="2067" width="17" style="223" bestFit="1" customWidth="1"/>
    <col min="2068" max="2068" width="20.85546875" style="223" bestFit="1" customWidth="1"/>
    <col min="2069" max="2069" width="22.140625" style="223" bestFit="1" customWidth="1"/>
    <col min="2070" max="2070" width="12.5703125" style="223" bestFit="1" customWidth="1"/>
    <col min="2071" max="2071" width="55.28515625" style="223" bestFit="1" customWidth="1"/>
    <col min="2072" max="2072" width="25.85546875" style="223" bestFit="1" customWidth="1"/>
    <col min="2073" max="2073" width="15.85546875" style="223" bestFit="1" customWidth="1"/>
    <col min="2074" max="2074" width="18.28515625" style="223" bestFit="1" customWidth="1"/>
    <col min="2075" max="2075" width="65.5703125" style="223" bestFit="1" customWidth="1"/>
    <col min="2076" max="2076" width="65.7109375" style="223" bestFit="1" customWidth="1"/>
    <col min="2077" max="2077" width="4.7109375" style="223" bestFit="1" customWidth="1"/>
    <col min="2078" max="2304" width="9.140625" style="223"/>
    <col min="2305" max="2305" width="4.7109375" style="223" bestFit="1" customWidth="1"/>
    <col min="2306" max="2306" width="16.85546875" style="223" bestFit="1" customWidth="1"/>
    <col min="2307" max="2307" width="8.85546875" style="223" bestFit="1" customWidth="1"/>
    <col min="2308" max="2308" width="1.140625" style="223" bestFit="1" customWidth="1"/>
    <col min="2309" max="2309" width="25.140625" style="223" bestFit="1" customWidth="1"/>
    <col min="2310" max="2310" width="10.85546875" style="223" bestFit="1" customWidth="1"/>
    <col min="2311" max="2312" width="16.85546875" style="223" bestFit="1" customWidth="1"/>
    <col min="2313" max="2313" width="8.85546875" style="223" bestFit="1" customWidth="1"/>
    <col min="2314" max="2314" width="16" style="223" bestFit="1" customWidth="1"/>
    <col min="2315" max="2315" width="0.28515625" style="223" bestFit="1" customWidth="1"/>
    <col min="2316" max="2316" width="16" style="223" bestFit="1" customWidth="1"/>
    <col min="2317" max="2317" width="0.7109375" style="223" bestFit="1" customWidth="1"/>
    <col min="2318" max="2318" width="16.140625" style="223" bestFit="1" customWidth="1"/>
    <col min="2319" max="2319" width="12.5703125" style="223" bestFit="1" customWidth="1"/>
    <col min="2320" max="2320" width="4.42578125" style="223" bestFit="1" customWidth="1"/>
    <col min="2321" max="2321" width="20.85546875" style="223" bestFit="1" customWidth="1"/>
    <col min="2322" max="2322" width="16.85546875" style="223" bestFit="1" customWidth="1"/>
    <col min="2323" max="2323" width="17" style="223" bestFit="1" customWidth="1"/>
    <col min="2324" max="2324" width="20.85546875" style="223" bestFit="1" customWidth="1"/>
    <col min="2325" max="2325" width="22.140625" style="223" bestFit="1" customWidth="1"/>
    <col min="2326" max="2326" width="12.5703125" style="223" bestFit="1" customWidth="1"/>
    <col min="2327" max="2327" width="55.28515625" style="223" bestFit="1" customWidth="1"/>
    <col min="2328" max="2328" width="25.85546875" style="223" bestFit="1" customWidth="1"/>
    <col min="2329" max="2329" width="15.85546875" style="223" bestFit="1" customWidth="1"/>
    <col min="2330" max="2330" width="18.28515625" style="223" bestFit="1" customWidth="1"/>
    <col min="2331" max="2331" width="65.5703125" style="223" bestFit="1" customWidth="1"/>
    <col min="2332" max="2332" width="65.7109375" style="223" bestFit="1" customWidth="1"/>
    <col min="2333" max="2333" width="4.7109375" style="223" bestFit="1" customWidth="1"/>
    <col min="2334" max="2560" width="9.140625" style="223"/>
    <col min="2561" max="2561" width="4.7109375" style="223" bestFit="1" customWidth="1"/>
    <col min="2562" max="2562" width="16.85546875" style="223" bestFit="1" customWidth="1"/>
    <col min="2563" max="2563" width="8.85546875" style="223" bestFit="1" customWidth="1"/>
    <col min="2564" max="2564" width="1.140625" style="223" bestFit="1" customWidth="1"/>
    <col min="2565" max="2565" width="25.140625" style="223" bestFit="1" customWidth="1"/>
    <col min="2566" max="2566" width="10.85546875" style="223" bestFit="1" customWidth="1"/>
    <col min="2567" max="2568" width="16.85546875" style="223" bestFit="1" customWidth="1"/>
    <col min="2569" max="2569" width="8.85546875" style="223" bestFit="1" customWidth="1"/>
    <col min="2570" max="2570" width="16" style="223" bestFit="1" customWidth="1"/>
    <col min="2571" max="2571" width="0.28515625" style="223" bestFit="1" customWidth="1"/>
    <col min="2572" max="2572" width="16" style="223" bestFit="1" customWidth="1"/>
    <col min="2573" max="2573" width="0.7109375" style="223" bestFit="1" customWidth="1"/>
    <col min="2574" max="2574" width="16.140625" style="223" bestFit="1" customWidth="1"/>
    <col min="2575" max="2575" width="12.5703125" style="223" bestFit="1" customWidth="1"/>
    <col min="2576" max="2576" width="4.42578125" style="223" bestFit="1" customWidth="1"/>
    <col min="2577" max="2577" width="20.85546875" style="223" bestFit="1" customWidth="1"/>
    <col min="2578" max="2578" width="16.85546875" style="223" bestFit="1" customWidth="1"/>
    <col min="2579" max="2579" width="17" style="223" bestFit="1" customWidth="1"/>
    <col min="2580" max="2580" width="20.85546875" style="223" bestFit="1" customWidth="1"/>
    <col min="2581" max="2581" width="22.140625" style="223" bestFit="1" customWidth="1"/>
    <col min="2582" max="2582" width="12.5703125" style="223" bestFit="1" customWidth="1"/>
    <col min="2583" max="2583" width="55.28515625" style="223" bestFit="1" customWidth="1"/>
    <col min="2584" max="2584" width="25.85546875" style="223" bestFit="1" customWidth="1"/>
    <col min="2585" max="2585" width="15.85546875" style="223" bestFit="1" customWidth="1"/>
    <col min="2586" max="2586" width="18.28515625" style="223" bestFit="1" customWidth="1"/>
    <col min="2587" max="2587" width="65.5703125" style="223" bestFit="1" customWidth="1"/>
    <col min="2588" max="2588" width="65.7109375" style="223" bestFit="1" customWidth="1"/>
    <col min="2589" max="2589" width="4.7109375" style="223" bestFit="1" customWidth="1"/>
    <col min="2590" max="2816" width="9.140625" style="223"/>
    <col min="2817" max="2817" width="4.7109375" style="223" bestFit="1" customWidth="1"/>
    <col min="2818" max="2818" width="16.85546875" style="223" bestFit="1" customWidth="1"/>
    <col min="2819" max="2819" width="8.85546875" style="223" bestFit="1" customWidth="1"/>
    <col min="2820" max="2820" width="1.140625" style="223" bestFit="1" customWidth="1"/>
    <col min="2821" max="2821" width="25.140625" style="223" bestFit="1" customWidth="1"/>
    <col min="2822" max="2822" width="10.85546875" style="223" bestFit="1" customWidth="1"/>
    <col min="2823" max="2824" width="16.85546875" style="223" bestFit="1" customWidth="1"/>
    <col min="2825" max="2825" width="8.85546875" style="223" bestFit="1" customWidth="1"/>
    <col min="2826" max="2826" width="16" style="223" bestFit="1" customWidth="1"/>
    <col min="2827" max="2827" width="0.28515625" style="223" bestFit="1" customWidth="1"/>
    <col min="2828" max="2828" width="16" style="223" bestFit="1" customWidth="1"/>
    <col min="2829" max="2829" width="0.7109375" style="223" bestFit="1" customWidth="1"/>
    <col min="2830" max="2830" width="16.140625" style="223" bestFit="1" customWidth="1"/>
    <col min="2831" max="2831" width="12.5703125" style="223" bestFit="1" customWidth="1"/>
    <col min="2832" max="2832" width="4.42578125" style="223" bestFit="1" customWidth="1"/>
    <col min="2833" max="2833" width="20.85546875" style="223" bestFit="1" customWidth="1"/>
    <col min="2834" max="2834" width="16.85546875" style="223" bestFit="1" customWidth="1"/>
    <col min="2835" max="2835" width="17" style="223" bestFit="1" customWidth="1"/>
    <col min="2836" max="2836" width="20.85546875" style="223" bestFit="1" customWidth="1"/>
    <col min="2837" max="2837" width="22.140625" style="223" bestFit="1" customWidth="1"/>
    <col min="2838" max="2838" width="12.5703125" style="223" bestFit="1" customWidth="1"/>
    <col min="2839" max="2839" width="55.28515625" style="223" bestFit="1" customWidth="1"/>
    <col min="2840" max="2840" width="25.85546875" style="223" bestFit="1" customWidth="1"/>
    <col min="2841" max="2841" width="15.85546875" style="223" bestFit="1" customWidth="1"/>
    <col min="2842" max="2842" width="18.28515625" style="223" bestFit="1" customWidth="1"/>
    <col min="2843" max="2843" width="65.5703125" style="223" bestFit="1" customWidth="1"/>
    <col min="2844" max="2844" width="65.7109375" style="223" bestFit="1" customWidth="1"/>
    <col min="2845" max="2845" width="4.7109375" style="223" bestFit="1" customWidth="1"/>
    <col min="2846" max="3072" width="9.140625" style="223"/>
    <col min="3073" max="3073" width="4.7109375" style="223" bestFit="1" customWidth="1"/>
    <col min="3074" max="3074" width="16.85546875" style="223" bestFit="1" customWidth="1"/>
    <col min="3075" max="3075" width="8.85546875" style="223" bestFit="1" customWidth="1"/>
    <col min="3076" max="3076" width="1.140625" style="223" bestFit="1" customWidth="1"/>
    <col min="3077" max="3077" width="25.140625" style="223" bestFit="1" customWidth="1"/>
    <col min="3078" max="3078" width="10.85546875" style="223" bestFit="1" customWidth="1"/>
    <col min="3079" max="3080" width="16.85546875" style="223" bestFit="1" customWidth="1"/>
    <col min="3081" max="3081" width="8.85546875" style="223" bestFit="1" customWidth="1"/>
    <col min="3082" max="3082" width="16" style="223" bestFit="1" customWidth="1"/>
    <col min="3083" max="3083" width="0.28515625" style="223" bestFit="1" customWidth="1"/>
    <col min="3084" max="3084" width="16" style="223" bestFit="1" customWidth="1"/>
    <col min="3085" max="3085" width="0.7109375" style="223" bestFit="1" customWidth="1"/>
    <col min="3086" max="3086" width="16.140625" style="223" bestFit="1" customWidth="1"/>
    <col min="3087" max="3087" width="12.5703125" style="223" bestFit="1" customWidth="1"/>
    <col min="3088" max="3088" width="4.42578125" style="223" bestFit="1" customWidth="1"/>
    <col min="3089" max="3089" width="20.85546875" style="223" bestFit="1" customWidth="1"/>
    <col min="3090" max="3090" width="16.85546875" style="223" bestFit="1" customWidth="1"/>
    <col min="3091" max="3091" width="17" style="223" bestFit="1" customWidth="1"/>
    <col min="3092" max="3092" width="20.85546875" style="223" bestFit="1" customWidth="1"/>
    <col min="3093" max="3093" width="22.140625" style="223" bestFit="1" customWidth="1"/>
    <col min="3094" max="3094" width="12.5703125" style="223" bestFit="1" customWidth="1"/>
    <col min="3095" max="3095" width="55.28515625" style="223" bestFit="1" customWidth="1"/>
    <col min="3096" max="3096" width="25.85546875" style="223" bestFit="1" customWidth="1"/>
    <col min="3097" max="3097" width="15.85546875" style="223" bestFit="1" customWidth="1"/>
    <col min="3098" max="3098" width="18.28515625" style="223" bestFit="1" customWidth="1"/>
    <col min="3099" max="3099" width="65.5703125" style="223" bestFit="1" customWidth="1"/>
    <col min="3100" max="3100" width="65.7109375" style="223" bestFit="1" customWidth="1"/>
    <col min="3101" max="3101" width="4.7109375" style="223" bestFit="1" customWidth="1"/>
    <col min="3102" max="3328" width="9.140625" style="223"/>
    <col min="3329" max="3329" width="4.7109375" style="223" bestFit="1" customWidth="1"/>
    <col min="3330" max="3330" width="16.85546875" style="223" bestFit="1" customWidth="1"/>
    <col min="3331" max="3331" width="8.85546875" style="223" bestFit="1" customWidth="1"/>
    <col min="3332" max="3332" width="1.140625" style="223" bestFit="1" customWidth="1"/>
    <col min="3333" max="3333" width="25.140625" style="223" bestFit="1" customWidth="1"/>
    <col min="3334" max="3334" width="10.85546875" style="223" bestFit="1" customWidth="1"/>
    <col min="3335" max="3336" width="16.85546875" style="223" bestFit="1" customWidth="1"/>
    <col min="3337" max="3337" width="8.85546875" style="223" bestFit="1" customWidth="1"/>
    <col min="3338" max="3338" width="16" style="223" bestFit="1" customWidth="1"/>
    <col min="3339" max="3339" width="0.28515625" style="223" bestFit="1" customWidth="1"/>
    <col min="3340" max="3340" width="16" style="223" bestFit="1" customWidth="1"/>
    <col min="3341" max="3341" width="0.7109375" style="223" bestFit="1" customWidth="1"/>
    <col min="3342" max="3342" width="16.140625" style="223" bestFit="1" customWidth="1"/>
    <col min="3343" max="3343" width="12.5703125" style="223" bestFit="1" customWidth="1"/>
    <col min="3344" max="3344" width="4.42578125" style="223" bestFit="1" customWidth="1"/>
    <col min="3345" max="3345" width="20.85546875" style="223" bestFit="1" customWidth="1"/>
    <col min="3346" max="3346" width="16.85546875" style="223" bestFit="1" customWidth="1"/>
    <col min="3347" max="3347" width="17" style="223" bestFit="1" customWidth="1"/>
    <col min="3348" max="3348" width="20.85546875" style="223" bestFit="1" customWidth="1"/>
    <col min="3349" max="3349" width="22.140625" style="223" bestFit="1" customWidth="1"/>
    <col min="3350" max="3350" width="12.5703125" style="223" bestFit="1" customWidth="1"/>
    <col min="3351" max="3351" width="55.28515625" style="223" bestFit="1" customWidth="1"/>
    <col min="3352" max="3352" width="25.85546875" style="223" bestFit="1" customWidth="1"/>
    <col min="3353" max="3353" width="15.85546875" style="223" bestFit="1" customWidth="1"/>
    <col min="3354" max="3354" width="18.28515625" style="223" bestFit="1" customWidth="1"/>
    <col min="3355" max="3355" width="65.5703125" style="223" bestFit="1" customWidth="1"/>
    <col min="3356" max="3356" width="65.7109375" style="223" bestFit="1" customWidth="1"/>
    <col min="3357" max="3357" width="4.7109375" style="223" bestFit="1" customWidth="1"/>
    <col min="3358" max="3584" width="9.140625" style="223"/>
    <col min="3585" max="3585" width="4.7109375" style="223" bestFit="1" customWidth="1"/>
    <col min="3586" max="3586" width="16.85546875" style="223" bestFit="1" customWidth="1"/>
    <col min="3587" max="3587" width="8.85546875" style="223" bestFit="1" customWidth="1"/>
    <col min="3588" max="3588" width="1.140625" style="223" bestFit="1" customWidth="1"/>
    <col min="3589" max="3589" width="25.140625" style="223" bestFit="1" customWidth="1"/>
    <col min="3590" max="3590" width="10.85546875" style="223" bestFit="1" customWidth="1"/>
    <col min="3591" max="3592" width="16.85546875" style="223" bestFit="1" customWidth="1"/>
    <col min="3593" max="3593" width="8.85546875" style="223" bestFit="1" customWidth="1"/>
    <col min="3594" max="3594" width="16" style="223" bestFit="1" customWidth="1"/>
    <col min="3595" max="3595" width="0.28515625" style="223" bestFit="1" customWidth="1"/>
    <col min="3596" max="3596" width="16" style="223" bestFit="1" customWidth="1"/>
    <col min="3597" max="3597" width="0.7109375" style="223" bestFit="1" customWidth="1"/>
    <col min="3598" max="3598" width="16.140625" style="223" bestFit="1" customWidth="1"/>
    <col min="3599" max="3599" width="12.5703125" style="223" bestFit="1" customWidth="1"/>
    <col min="3600" max="3600" width="4.42578125" style="223" bestFit="1" customWidth="1"/>
    <col min="3601" max="3601" width="20.85546875" style="223" bestFit="1" customWidth="1"/>
    <col min="3602" max="3602" width="16.85546875" style="223" bestFit="1" customWidth="1"/>
    <col min="3603" max="3603" width="17" style="223" bestFit="1" customWidth="1"/>
    <col min="3604" max="3604" width="20.85546875" style="223" bestFit="1" customWidth="1"/>
    <col min="3605" max="3605" width="22.140625" style="223" bestFit="1" customWidth="1"/>
    <col min="3606" max="3606" width="12.5703125" style="223" bestFit="1" customWidth="1"/>
    <col min="3607" max="3607" width="55.28515625" style="223" bestFit="1" customWidth="1"/>
    <col min="3608" max="3608" width="25.85546875" style="223" bestFit="1" customWidth="1"/>
    <col min="3609" max="3609" width="15.85546875" style="223" bestFit="1" customWidth="1"/>
    <col min="3610" max="3610" width="18.28515625" style="223" bestFit="1" customWidth="1"/>
    <col min="3611" max="3611" width="65.5703125" style="223" bestFit="1" customWidth="1"/>
    <col min="3612" max="3612" width="65.7109375" style="223" bestFit="1" customWidth="1"/>
    <col min="3613" max="3613" width="4.7109375" style="223" bestFit="1" customWidth="1"/>
    <col min="3614" max="3840" width="9.140625" style="223"/>
    <col min="3841" max="3841" width="4.7109375" style="223" bestFit="1" customWidth="1"/>
    <col min="3842" max="3842" width="16.85546875" style="223" bestFit="1" customWidth="1"/>
    <col min="3843" max="3843" width="8.85546875" style="223" bestFit="1" customWidth="1"/>
    <col min="3844" max="3844" width="1.140625" style="223" bestFit="1" customWidth="1"/>
    <col min="3845" max="3845" width="25.140625" style="223" bestFit="1" customWidth="1"/>
    <col min="3846" max="3846" width="10.85546875" style="223" bestFit="1" customWidth="1"/>
    <col min="3847" max="3848" width="16.85546875" style="223" bestFit="1" customWidth="1"/>
    <col min="3849" max="3849" width="8.85546875" style="223" bestFit="1" customWidth="1"/>
    <col min="3850" max="3850" width="16" style="223" bestFit="1" customWidth="1"/>
    <col min="3851" max="3851" width="0.28515625" style="223" bestFit="1" customWidth="1"/>
    <col min="3852" max="3852" width="16" style="223" bestFit="1" customWidth="1"/>
    <col min="3853" max="3853" width="0.7109375" style="223" bestFit="1" customWidth="1"/>
    <col min="3854" max="3854" width="16.140625" style="223" bestFit="1" customWidth="1"/>
    <col min="3855" max="3855" width="12.5703125" style="223" bestFit="1" customWidth="1"/>
    <col min="3856" max="3856" width="4.42578125" style="223" bestFit="1" customWidth="1"/>
    <col min="3857" max="3857" width="20.85546875" style="223" bestFit="1" customWidth="1"/>
    <col min="3858" max="3858" width="16.85546875" style="223" bestFit="1" customWidth="1"/>
    <col min="3859" max="3859" width="17" style="223" bestFit="1" customWidth="1"/>
    <col min="3860" max="3860" width="20.85546875" style="223" bestFit="1" customWidth="1"/>
    <col min="3861" max="3861" width="22.140625" style="223" bestFit="1" customWidth="1"/>
    <col min="3862" max="3862" width="12.5703125" style="223" bestFit="1" customWidth="1"/>
    <col min="3863" max="3863" width="55.28515625" style="223" bestFit="1" customWidth="1"/>
    <col min="3864" max="3864" width="25.85546875" style="223" bestFit="1" customWidth="1"/>
    <col min="3865" max="3865" width="15.85546875" style="223" bestFit="1" customWidth="1"/>
    <col min="3866" max="3866" width="18.28515625" style="223" bestFit="1" customWidth="1"/>
    <col min="3867" max="3867" width="65.5703125" style="223" bestFit="1" customWidth="1"/>
    <col min="3868" max="3868" width="65.7109375" style="223" bestFit="1" customWidth="1"/>
    <col min="3869" max="3869" width="4.7109375" style="223" bestFit="1" customWidth="1"/>
    <col min="3870" max="4096" width="9.140625" style="223"/>
    <col min="4097" max="4097" width="4.7109375" style="223" bestFit="1" customWidth="1"/>
    <col min="4098" max="4098" width="16.85546875" style="223" bestFit="1" customWidth="1"/>
    <col min="4099" max="4099" width="8.85546875" style="223" bestFit="1" customWidth="1"/>
    <col min="4100" max="4100" width="1.140625" style="223" bestFit="1" customWidth="1"/>
    <col min="4101" max="4101" width="25.140625" style="223" bestFit="1" customWidth="1"/>
    <col min="4102" max="4102" width="10.85546875" style="223" bestFit="1" customWidth="1"/>
    <col min="4103" max="4104" width="16.85546875" style="223" bestFit="1" customWidth="1"/>
    <col min="4105" max="4105" width="8.85546875" style="223" bestFit="1" customWidth="1"/>
    <col min="4106" max="4106" width="16" style="223" bestFit="1" customWidth="1"/>
    <col min="4107" max="4107" width="0.28515625" style="223" bestFit="1" customWidth="1"/>
    <col min="4108" max="4108" width="16" style="223" bestFit="1" customWidth="1"/>
    <col min="4109" max="4109" width="0.7109375" style="223" bestFit="1" customWidth="1"/>
    <col min="4110" max="4110" width="16.140625" style="223" bestFit="1" customWidth="1"/>
    <col min="4111" max="4111" width="12.5703125" style="223" bestFit="1" customWidth="1"/>
    <col min="4112" max="4112" width="4.42578125" style="223" bestFit="1" customWidth="1"/>
    <col min="4113" max="4113" width="20.85546875" style="223" bestFit="1" customWidth="1"/>
    <col min="4114" max="4114" width="16.85546875" style="223" bestFit="1" customWidth="1"/>
    <col min="4115" max="4115" width="17" style="223" bestFit="1" customWidth="1"/>
    <col min="4116" max="4116" width="20.85546875" style="223" bestFit="1" customWidth="1"/>
    <col min="4117" max="4117" width="22.140625" style="223" bestFit="1" customWidth="1"/>
    <col min="4118" max="4118" width="12.5703125" style="223" bestFit="1" customWidth="1"/>
    <col min="4119" max="4119" width="55.28515625" style="223" bestFit="1" customWidth="1"/>
    <col min="4120" max="4120" width="25.85546875" style="223" bestFit="1" customWidth="1"/>
    <col min="4121" max="4121" width="15.85546875" style="223" bestFit="1" customWidth="1"/>
    <col min="4122" max="4122" width="18.28515625" style="223" bestFit="1" customWidth="1"/>
    <col min="4123" max="4123" width="65.5703125" style="223" bestFit="1" customWidth="1"/>
    <col min="4124" max="4124" width="65.7109375" style="223" bestFit="1" customWidth="1"/>
    <col min="4125" max="4125" width="4.7109375" style="223" bestFit="1" customWidth="1"/>
    <col min="4126" max="4352" width="9.140625" style="223"/>
    <col min="4353" max="4353" width="4.7109375" style="223" bestFit="1" customWidth="1"/>
    <col min="4354" max="4354" width="16.85546875" style="223" bestFit="1" customWidth="1"/>
    <col min="4355" max="4355" width="8.85546875" style="223" bestFit="1" customWidth="1"/>
    <col min="4356" max="4356" width="1.140625" style="223" bestFit="1" customWidth="1"/>
    <col min="4357" max="4357" width="25.140625" style="223" bestFit="1" customWidth="1"/>
    <col min="4358" max="4358" width="10.85546875" style="223" bestFit="1" customWidth="1"/>
    <col min="4359" max="4360" width="16.85546875" style="223" bestFit="1" customWidth="1"/>
    <col min="4361" max="4361" width="8.85546875" style="223" bestFit="1" customWidth="1"/>
    <col min="4362" max="4362" width="16" style="223" bestFit="1" customWidth="1"/>
    <col min="4363" max="4363" width="0.28515625" style="223" bestFit="1" customWidth="1"/>
    <col min="4364" max="4364" width="16" style="223" bestFit="1" customWidth="1"/>
    <col min="4365" max="4365" width="0.7109375" style="223" bestFit="1" customWidth="1"/>
    <col min="4366" max="4366" width="16.140625" style="223" bestFit="1" customWidth="1"/>
    <col min="4367" max="4367" width="12.5703125" style="223" bestFit="1" customWidth="1"/>
    <col min="4368" max="4368" width="4.42578125" style="223" bestFit="1" customWidth="1"/>
    <col min="4369" max="4369" width="20.85546875" style="223" bestFit="1" customWidth="1"/>
    <col min="4370" max="4370" width="16.85546875" style="223" bestFit="1" customWidth="1"/>
    <col min="4371" max="4371" width="17" style="223" bestFit="1" customWidth="1"/>
    <col min="4372" max="4372" width="20.85546875" style="223" bestFit="1" customWidth="1"/>
    <col min="4373" max="4373" width="22.140625" style="223" bestFit="1" customWidth="1"/>
    <col min="4374" max="4374" width="12.5703125" style="223" bestFit="1" customWidth="1"/>
    <col min="4375" max="4375" width="55.28515625" style="223" bestFit="1" customWidth="1"/>
    <col min="4376" max="4376" width="25.85546875" style="223" bestFit="1" customWidth="1"/>
    <col min="4377" max="4377" width="15.85546875" style="223" bestFit="1" customWidth="1"/>
    <col min="4378" max="4378" width="18.28515625" style="223" bestFit="1" customWidth="1"/>
    <col min="4379" max="4379" width="65.5703125" style="223" bestFit="1" customWidth="1"/>
    <col min="4380" max="4380" width="65.7109375" style="223" bestFit="1" customWidth="1"/>
    <col min="4381" max="4381" width="4.7109375" style="223" bestFit="1" customWidth="1"/>
    <col min="4382" max="4608" width="9.140625" style="223"/>
    <col min="4609" max="4609" width="4.7109375" style="223" bestFit="1" customWidth="1"/>
    <col min="4610" max="4610" width="16.85546875" style="223" bestFit="1" customWidth="1"/>
    <col min="4611" max="4611" width="8.85546875" style="223" bestFit="1" customWidth="1"/>
    <col min="4612" max="4612" width="1.140625" style="223" bestFit="1" customWidth="1"/>
    <col min="4613" max="4613" width="25.140625" style="223" bestFit="1" customWidth="1"/>
    <col min="4614" max="4614" width="10.85546875" style="223" bestFit="1" customWidth="1"/>
    <col min="4615" max="4616" width="16.85546875" style="223" bestFit="1" customWidth="1"/>
    <col min="4617" max="4617" width="8.85546875" style="223" bestFit="1" customWidth="1"/>
    <col min="4618" max="4618" width="16" style="223" bestFit="1" customWidth="1"/>
    <col min="4619" max="4619" width="0.28515625" style="223" bestFit="1" customWidth="1"/>
    <col min="4620" max="4620" width="16" style="223" bestFit="1" customWidth="1"/>
    <col min="4621" max="4621" width="0.7109375" style="223" bestFit="1" customWidth="1"/>
    <col min="4622" max="4622" width="16.140625" style="223" bestFit="1" customWidth="1"/>
    <col min="4623" max="4623" width="12.5703125" style="223" bestFit="1" customWidth="1"/>
    <col min="4624" max="4624" width="4.42578125" style="223" bestFit="1" customWidth="1"/>
    <col min="4625" max="4625" width="20.85546875" style="223" bestFit="1" customWidth="1"/>
    <col min="4626" max="4626" width="16.85546875" style="223" bestFit="1" customWidth="1"/>
    <col min="4627" max="4627" width="17" style="223" bestFit="1" customWidth="1"/>
    <col min="4628" max="4628" width="20.85546875" style="223" bestFit="1" customWidth="1"/>
    <col min="4629" max="4629" width="22.140625" style="223" bestFit="1" customWidth="1"/>
    <col min="4630" max="4630" width="12.5703125" style="223" bestFit="1" customWidth="1"/>
    <col min="4631" max="4631" width="55.28515625" style="223" bestFit="1" customWidth="1"/>
    <col min="4632" max="4632" width="25.85546875" style="223" bestFit="1" customWidth="1"/>
    <col min="4633" max="4633" width="15.85546875" style="223" bestFit="1" customWidth="1"/>
    <col min="4634" max="4634" width="18.28515625" style="223" bestFit="1" customWidth="1"/>
    <col min="4635" max="4635" width="65.5703125" style="223" bestFit="1" customWidth="1"/>
    <col min="4636" max="4636" width="65.7109375" style="223" bestFit="1" customWidth="1"/>
    <col min="4637" max="4637" width="4.7109375" style="223" bestFit="1" customWidth="1"/>
    <col min="4638" max="4864" width="9.140625" style="223"/>
    <col min="4865" max="4865" width="4.7109375" style="223" bestFit="1" customWidth="1"/>
    <col min="4866" max="4866" width="16.85546875" style="223" bestFit="1" customWidth="1"/>
    <col min="4867" max="4867" width="8.85546875" style="223" bestFit="1" customWidth="1"/>
    <col min="4868" max="4868" width="1.140625" style="223" bestFit="1" customWidth="1"/>
    <col min="4869" max="4869" width="25.140625" style="223" bestFit="1" customWidth="1"/>
    <col min="4870" max="4870" width="10.85546875" style="223" bestFit="1" customWidth="1"/>
    <col min="4871" max="4872" width="16.85546875" style="223" bestFit="1" customWidth="1"/>
    <col min="4873" max="4873" width="8.85546875" style="223" bestFit="1" customWidth="1"/>
    <col min="4874" max="4874" width="16" style="223" bestFit="1" customWidth="1"/>
    <col min="4875" max="4875" width="0.28515625" style="223" bestFit="1" customWidth="1"/>
    <col min="4876" max="4876" width="16" style="223" bestFit="1" customWidth="1"/>
    <col min="4877" max="4877" width="0.7109375" style="223" bestFit="1" customWidth="1"/>
    <col min="4878" max="4878" width="16.140625" style="223" bestFit="1" customWidth="1"/>
    <col min="4879" max="4879" width="12.5703125" style="223" bestFit="1" customWidth="1"/>
    <col min="4880" max="4880" width="4.42578125" style="223" bestFit="1" customWidth="1"/>
    <col min="4881" max="4881" width="20.85546875" style="223" bestFit="1" customWidth="1"/>
    <col min="4882" max="4882" width="16.85546875" style="223" bestFit="1" customWidth="1"/>
    <col min="4883" max="4883" width="17" style="223" bestFit="1" customWidth="1"/>
    <col min="4884" max="4884" width="20.85546875" style="223" bestFit="1" customWidth="1"/>
    <col min="4885" max="4885" width="22.140625" style="223" bestFit="1" customWidth="1"/>
    <col min="4886" max="4886" width="12.5703125" style="223" bestFit="1" customWidth="1"/>
    <col min="4887" max="4887" width="55.28515625" style="223" bestFit="1" customWidth="1"/>
    <col min="4888" max="4888" width="25.85546875" style="223" bestFit="1" customWidth="1"/>
    <col min="4889" max="4889" width="15.85546875" style="223" bestFit="1" customWidth="1"/>
    <col min="4890" max="4890" width="18.28515625" style="223" bestFit="1" customWidth="1"/>
    <col min="4891" max="4891" width="65.5703125" style="223" bestFit="1" customWidth="1"/>
    <col min="4892" max="4892" width="65.7109375" style="223" bestFit="1" customWidth="1"/>
    <col min="4893" max="4893" width="4.7109375" style="223" bestFit="1" customWidth="1"/>
    <col min="4894" max="5120" width="9.140625" style="223"/>
    <col min="5121" max="5121" width="4.7109375" style="223" bestFit="1" customWidth="1"/>
    <col min="5122" max="5122" width="16.85546875" style="223" bestFit="1" customWidth="1"/>
    <col min="5123" max="5123" width="8.85546875" style="223" bestFit="1" customWidth="1"/>
    <col min="5124" max="5124" width="1.140625" style="223" bestFit="1" customWidth="1"/>
    <col min="5125" max="5125" width="25.140625" style="223" bestFit="1" customWidth="1"/>
    <col min="5126" max="5126" width="10.85546875" style="223" bestFit="1" customWidth="1"/>
    <col min="5127" max="5128" width="16.85546875" style="223" bestFit="1" customWidth="1"/>
    <col min="5129" max="5129" width="8.85546875" style="223" bestFit="1" customWidth="1"/>
    <col min="5130" max="5130" width="16" style="223" bestFit="1" customWidth="1"/>
    <col min="5131" max="5131" width="0.28515625" style="223" bestFit="1" customWidth="1"/>
    <col min="5132" max="5132" width="16" style="223" bestFit="1" customWidth="1"/>
    <col min="5133" max="5133" width="0.7109375" style="223" bestFit="1" customWidth="1"/>
    <col min="5134" max="5134" width="16.140625" style="223" bestFit="1" customWidth="1"/>
    <col min="5135" max="5135" width="12.5703125" style="223" bestFit="1" customWidth="1"/>
    <col min="5136" max="5136" width="4.42578125" style="223" bestFit="1" customWidth="1"/>
    <col min="5137" max="5137" width="20.85546875" style="223" bestFit="1" customWidth="1"/>
    <col min="5138" max="5138" width="16.85546875" style="223" bestFit="1" customWidth="1"/>
    <col min="5139" max="5139" width="17" style="223" bestFit="1" customWidth="1"/>
    <col min="5140" max="5140" width="20.85546875" style="223" bestFit="1" customWidth="1"/>
    <col min="5141" max="5141" width="22.140625" style="223" bestFit="1" customWidth="1"/>
    <col min="5142" max="5142" width="12.5703125" style="223" bestFit="1" customWidth="1"/>
    <col min="5143" max="5143" width="55.28515625" style="223" bestFit="1" customWidth="1"/>
    <col min="5144" max="5144" width="25.85546875" style="223" bestFit="1" customWidth="1"/>
    <col min="5145" max="5145" width="15.85546875" style="223" bestFit="1" customWidth="1"/>
    <col min="5146" max="5146" width="18.28515625" style="223" bestFit="1" customWidth="1"/>
    <col min="5147" max="5147" width="65.5703125" style="223" bestFit="1" customWidth="1"/>
    <col min="5148" max="5148" width="65.7109375" style="223" bestFit="1" customWidth="1"/>
    <col min="5149" max="5149" width="4.7109375" style="223" bestFit="1" customWidth="1"/>
    <col min="5150" max="5376" width="9.140625" style="223"/>
    <col min="5377" max="5377" width="4.7109375" style="223" bestFit="1" customWidth="1"/>
    <col min="5378" max="5378" width="16.85546875" style="223" bestFit="1" customWidth="1"/>
    <col min="5379" max="5379" width="8.85546875" style="223" bestFit="1" customWidth="1"/>
    <col min="5380" max="5380" width="1.140625" style="223" bestFit="1" customWidth="1"/>
    <col min="5381" max="5381" width="25.140625" style="223" bestFit="1" customWidth="1"/>
    <col min="5382" max="5382" width="10.85546875" style="223" bestFit="1" customWidth="1"/>
    <col min="5383" max="5384" width="16.85546875" style="223" bestFit="1" customWidth="1"/>
    <col min="5385" max="5385" width="8.85546875" style="223" bestFit="1" customWidth="1"/>
    <col min="5386" max="5386" width="16" style="223" bestFit="1" customWidth="1"/>
    <col min="5387" max="5387" width="0.28515625" style="223" bestFit="1" customWidth="1"/>
    <col min="5388" max="5388" width="16" style="223" bestFit="1" customWidth="1"/>
    <col min="5389" max="5389" width="0.7109375" style="223" bestFit="1" customWidth="1"/>
    <col min="5390" max="5390" width="16.140625" style="223" bestFit="1" customWidth="1"/>
    <col min="5391" max="5391" width="12.5703125" style="223" bestFit="1" customWidth="1"/>
    <col min="5392" max="5392" width="4.42578125" style="223" bestFit="1" customWidth="1"/>
    <col min="5393" max="5393" width="20.85546875" style="223" bestFit="1" customWidth="1"/>
    <col min="5394" max="5394" width="16.85546875" style="223" bestFit="1" customWidth="1"/>
    <col min="5395" max="5395" width="17" style="223" bestFit="1" customWidth="1"/>
    <col min="5396" max="5396" width="20.85546875" style="223" bestFit="1" customWidth="1"/>
    <col min="5397" max="5397" width="22.140625" style="223" bestFit="1" customWidth="1"/>
    <col min="5398" max="5398" width="12.5703125" style="223" bestFit="1" customWidth="1"/>
    <col min="5399" max="5399" width="55.28515625" style="223" bestFit="1" customWidth="1"/>
    <col min="5400" max="5400" width="25.85546875" style="223" bestFit="1" customWidth="1"/>
    <col min="5401" max="5401" width="15.85546875" style="223" bestFit="1" customWidth="1"/>
    <col min="5402" max="5402" width="18.28515625" style="223" bestFit="1" customWidth="1"/>
    <col min="5403" max="5403" width="65.5703125" style="223" bestFit="1" customWidth="1"/>
    <col min="5404" max="5404" width="65.7109375" style="223" bestFit="1" customWidth="1"/>
    <col min="5405" max="5405" width="4.7109375" style="223" bestFit="1" customWidth="1"/>
    <col min="5406" max="5632" width="9.140625" style="223"/>
    <col min="5633" max="5633" width="4.7109375" style="223" bestFit="1" customWidth="1"/>
    <col min="5634" max="5634" width="16.85546875" style="223" bestFit="1" customWidth="1"/>
    <col min="5635" max="5635" width="8.85546875" style="223" bestFit="1" customWidth="1"/>
    <col min="5636" max="5636" width="1.140625" style="223" bestFit="1" customWidth="1"/>
    <col min="5637" max="5637" width="25.140625" style="223" bestFit="1" customWidth="1"/>
    <col min="5638" max="5638" width="10.85546875" style="223" bestFit="1" customWidth="1"/>
    <col min="5639" max="5640" width="16.85546875" style="223" bestFit="1" customWidth="1"/>
    <col min="5641" max="5641" width="8.85546875" style="223" bestFit="1" customWidth="1"/>
    <col min="5642" max="5642" width="16" style="223" bestFit="1" customWidth="1"/>
    <col min="5643" max="5643" width="0.28515625" style="223" bestFit="1" customWidth="1"/>
    <col min="5644" max="5644" width="16" style="223" bestFit="1" customWidth="1"/>
    <col min="5645" max="5645" width="0.7109375" style="223" bestFit="1" customWidth="1"/>
    <col min="5646" max="5646" width="16.140625" style="223" bestFit="1" customWidth="1"/>
    <col min="5647" max="5647" width="12.5703125" style="223" bestFit="1" customWidth="1"/>
    <col min="5648" max="5648" width="4.42578125" style="223" bestFit="1" customWidth="1"/>
    <col min="5649" max="5649" width="20.85546875" style="223" bestFit="1" customWidth="1"/>
    <col min="5650" max="5650" width="16.85546875" style="223" bestFit="1" customWidth="1"/>
    <col min="5651" max="5651" width="17" style="223" bestFit="1" customWidth="1"/>
    <col min="5652" max="5652" width="20.85546875" style="223" bestFit="1" customWidth="1"/>
    <col min="5653" max="5653" width="22.140625" style="223" bestFit="1" customWidth="1"/>
    <col min="5654" max="5654" width="12.5703125" style="223" bestFit="1" customWidth="1"/>
    <col min="5655" max="5655" width="55.28515625" style="223" bestFit="1" customWidth="1"/>
    <col min="5656" max="5656" width="25.85546875" style="223" bestFit="1" customWidth="1"/>
    <col min="5657" max="5657" width="15.85546875" style="223" bestFit="1" customWidth="1"/>
    <col min="5658" max="5658" width="18.28515625" style="223" bestFit="1" customWidth="1"/>
    <col min="5659" max="5659" width="65.5703125" style="223" bestFit="1" customWidth="1"/>
    <col min="5660" max="5660" width="65.7109375" style="223" bestFit="1" customWidth="1"/>
    <col min="5661" max="5661" width="4.7109375" style="223" bestFit="1" customWidth="1"/>
    <col min="5662" max="5888" width="9.140625" style="223"/>
    <col min="5889" max="5889" width="4.7109375" style="223" bestFit="1" customWidth="1"/>
    <col min="5890" max="5890" width="16.85546875" style="223" bestFit="1" customWidth="1"/>
    <col min="5891" max="5891" width="8.85546875" style="223" bestFit="1" customWidth="1"/>
    <col min="5892" max="5892" width="1.140625" style="223" bestFit="1" customWidth="1"/>
    <col min="5893" max="5893" width="25.140625" style="223" bestFit="1" customWidth="1"/>
    <col min="5894" max="5894" width="10.85546875" style="223" bestFit="1" customWidth="1"/>
    <col min="5895" max="5896" width="16.85546875" style="223" bestFit="1" customWidth="1"/>
    <col min="5897" max="5897" width="8.85546875" style="223" bestFit="1" customWidth="1"/>
    <col min="5898" max="5898" width="16" style="223" bestFit="1" customWidth="1"/>
    <col min="5899" max="5899" width="0.28515625" style="223" bestFit="1" customWidth="1"/>
    <col min="5900" max="5900" width="16" style="223" bestFit="1" customWidth="1"/>
    <col min="5901" max="5901" width="0.7109375" style="223" bestFit="1" customWidth="1"/>
    <col min="5902" max="5902" width="16.140625" style="223" bestFit="1" customWidth="1"/>
    <col min="5903" max="5903" width="12.5703125" style="223" bestFit="1" customWidth="1"/>
    <col min="5904" max="5904" width="4.42578125" style="223" bestFit="1" customWidth="1"/>
    <col min="5905" max="5905" width="20.85546875" style="223" bestFit="1" customWidth="1"/>
    <col min="5906" max="5906" width="16.85546875" style="223" bestFit="1" customWidth="1"/>
    <col min="5907" max="5907" width="17" style="223" bestFit="1" customWidth="1"/>
    <col min="5908" max="5908" width="20.85546875" style="223" bestFit="1" customWidth="1"/>
    <col min="5909" max="5909" width="22.140625" style="223" bestFit="1" customWidth="1"/>
    <col min="5910" max="5910" width="12.5703125" style="223" bestFit="1" customWidth="1"/>
    <col min="5911" max="5911" width="55.28515625" style="223" bestFit="1" customWidth="1"/>
    <col min="5912" max="5912" width="25.85546875" style="223" bestFit="1" customWidth="1"/>
    <col min="5913" max="5913" width="15.85546875" style="223" bestFit="1" customWidth="1"/>
    <col min="5914" max="5914" width="18.28515625" style="223" bestFit="1" customWidth="1"/>
    <col min="5915" max="5915" width="65.5703125" style="223" bestFit="1" customWidth="1"/>
    <col min="5916" max="5916" width="65.7109375" style="223" bestFit="1" customWidth="1"/>
    <col min="5917" max="5917" width="4.7109375" style="223" bestFit="1" customWidth="1"/>
    <col min="5918" max="6144" width="9.140625" style="223"/>
    <col min="6145" max="6145" width="4.7109375" style="223" bestFit="1" customWidth="1"/>
    <col min="6146" max="6146" width="16.85546875" style="223" bestFit="1" customWidth="1"/>
    <col min="6147" max="6147" width="8.85546875" style="223" bestFit="1" customWidth="1"/>
    <col min="6148" max="6148" width="1.140625" style="223" bestFit="1" customWidth="1"/>
    <col min="6149" max="6149" width="25.140625" style="223" bestFit="1" customWidth="1"/>
    <col min="6150" max="6150" width="10.85546875" style="223" bestFit="1" customWidth="1"/>
    <col min="6151" max="6152" width="16.85546875" style="223" bestFit="1" customWidth="1"/>
    <col min="6153" max="6153" width="8.85546875" style="223" bestFit="1" customWidth="1"/>
    <col min="6154" max="6154" width="16" style="223" bestFit="1" customWidth="1"/>
    <col min="6155" max="6155" width="0.28515625" style="223" bestFit="1" customWidth="1"/>
    <col min="6156" max="6156" width="16" style="223" bestFit="1" customWidth="1"/>
    <col min="6157" max="6157" width="0.7109375" style="223" bestFit="1" customWidth="1"/>
    <col min="6158" max="6158" width="16.140625" style="223" bestFit="1" customWidth="1"/>
    <col min="6159" max="6159" width="12.5703125" style="223" bestFit="1" customWidth="1"/>
    <col min="6160" max="6160" width="4.42578125" style="223" bestFit="1" customWidth="1"/>
    <col min="6161" max="6161" width="20.85546875" style="223" bestFit="1" customWidth="1"/>
    <col min="6162" max="6162" width="16.85546875" style="223" bestFit="1" customWidth="1"/>
    <col min="6163" max="6163" width="17" style="223" bestFit="1" customWidth="1"/>
    <col min="6164" max="6164" width="20.85546875" style="223" bestFit="1" customWidth="1"/>
    <col min="6165" max="6165" width="22.140625" style="223" bestFit="1" customWidth="1"/>
    <col min="6166" max="6166" width="12.5703125" style="223" bestFit="1" customWidth="1"/>
    <col min="6167" max="6167" width="55.28515625" style="223" bestFit="1" customWidth="1"/>
    <col min="6168" max="6168" width="25.85546875" style="223" bestFit="1" customWidth="1"/>
    <col min="6169" max="6169" width="15.85546875" style="223" bestFit="1" customWidth="1"/>
    <col min="6170" max="6170" width="18.28515625" style="223" bestFit="1" customWidth="1"/>
    <col min="6171" max="6171" width="65.5703125" style="223" bestFit="1" customWidth="1"/>
    <col min="6172" max="6172" width="65.7109375" style="223" bestFit="1" customWidth="1"/>
    <col min="6173" max="6173" width="4.7109375" style="223" bestFit="1" customWidth="1"/>
    <col min="6174" max="6400" width="9.140625" style="223"/>
    <col min="6401" max="6401" width="4.7109375" style="223" bestFit="1" customWidth="1"/>
    <col min="6402" max="6402" width="16.85546875" style="223" bestFit="1" customWidth="1"/>
    <col min="6403" max="6403" width="8.85546875" style="223" bestFit="1" customWidth="1"/>
    <col min="6404" max="6404" width="1.140625" style="223" bestFit="1" customWidth="1"/>
    <col min="6405" max="6405" width="25.140625" style="223" bestFit="1" customWidth="1"/>
    <col min="6406" max="6406" width="10.85546875" style="223" bestFit="1" customWidth="1"/>
    <col min="6407" max="6408" width="16.85546875" style="223" bestFit="1" customWidth="1"/>
    <col min="6409" max="6409" width="8.85546875" style="223" bestFit="1" customWidth="1"/>
    <col min="6410" max="6410" width="16" style="223" bestFit="1" customWidth="1"/>
    <col min="6411" max="6411" width="0.28515625" style="223" bestFit="1" customWidth="1"/>
    <col min="6412" max="6412" width="16" style="223" bestFit="1" customWidth="1"/>
    <col min="6413" max="6413" width="0.7109375" style="223" bestFit="1" customWidth="1"/>
    <col min="6414" max="6414" width="16.140625" style="223" bestFit="1" customWidth="1"/>
    <col min="6415" max="6415" width="12.5703125" style="223" bestFit="1" customWidth="1"/>
    <col min="6416" max="6416" width="4.42578125" style="223" bestFit="1" customWidth="1"/>
    <col min="6417" max="6417" width="20.85546875" style="223" bestFit="1" customWidth="1"/>
    <col min="6418" max="6418" width="16.85546875" style="223" bestFit="1" customWidth="1"/>
    <col min="6419" max="6419" width="17" style="223" bestFit="1" customWidth="1"/>
    <col min="6420" max="6420" width="20.85546875" style="223" bestFit="1" customWidth="1"/>
    <col min="6421" max="6421" width="22.140625" style="223" bestFit="1" customWidth="1"/>
    <col min="6422" max="6422" width="12.5703125" style="223" bestFit="1" customWidth="1"/>
    <col min="6423" max="6423" width="55.28515625" style="223" bestFit="1" customWidth="1"/>
    <col min="6424" max="6424" width="25.85546875" style="223" bestFit="1" customWidth="1"/>
    <col min="6425" max="6425" width="15.85546875" style="223" bestFit="1" customWidth="1"/>
    <col min="6426" max="6426" width="18.28515625" style="223" bestFit="1" customWidth="1"/>
    <col min="6427" max="6427" width="65.5703125" style="223" bestFit="1" customWidth="1"/>
    <col min="6428" max="6428" width="65.7109375" style="223" bestFit="1" customWidth="1"/>
    <col min="6429" max="6429" width="4.7109375" style="223" bestFit="1" customWidth="1"/>
    <col min="6430" max="6656" width="9.140625" style="223"/>
    <col min="6657" max="6657" width="4.7109375" style="223" bestFit="1" customWidth="1"/>
    <col min="6658" max="6658" width="16.85546875" style="223" bestFit="1" customWidth="1"/>
    <col min="6659" max="6659" width="8.85546875" style="223" bestFit="1" customWidth="1"/>
    <col min="6660" max="6660" width="1.140625" style="223" bestFit="1" customWidth="1"/>
    <col min="6661" max="6661" width="25.140625" style="223" bestFit="1" customWidth="1"/>
    <col min="6662" max="6662" width="10.85546875" style="223" bestFit="1" customWidth="1"/>
    <col min="6663" max="6664" width="16.85546875" style="223" bestFit="1" customWidth="1"/>
    <col min="6665" max="6665" width="8.85546875" style="223" bestFit="1" customWidth="1"/>
    <col min="6666" max="6666" width="16" style="223" bestFit="1" customWidth="1"/>
    <col min="6667" max="6667" width="0.28515625" style="223" bestFit="1" customWidth="1"/>
    <col min="6668" max="6668" width="16" style="223" bestFit="1" customWidth="1"/>
    <col min="6669" max="6669" width="0.7109375" style="223" bestFit="1" customWidth="1"/>
    <col min="6670" max="6670" width="16.140625" style="223" bestFit="1" customWidth="1"/>
    <col min="6671" max="6671" width="12.5703125" style="223" bestFit="1" customWidth="1"/>
    <col min="6672" max="6672" width="4.42578125" style="223" bestFit="1" customWidth="1"/>
    <col min="6673" max="6673" width="20.85546875" style="223" bestFit="1" customWidth="1"/>
    <col min="6674" max="6674" width="16.85546875" style="223" bestFit="1" customWidth="1"/>
    <col min="6675" max="6675" width="17" style="223" bestFit="1" customWidth="1"/>
    <col min="6676" max="6676" width="20.85546875" style="223" bestFit="1" customWidth="1"/>
    <col min="6677" max="6677" width="22.140625" style="223" bestFit="1" customWidth="1"/>
    <col min="6678" max="6678" width="12.5703125" style="223" bestFit="1" customWidth="1"/>
    <col min="6679" max="6679" width="55.28515625" style="223" bestFit="1" customWidth="1"/>
    <col min="6680" max="6680" width="25.85546875" style="223" bestFit="1" customWidth="1"/>
    <col min="6681" max="6681" width="15.85546875" style="223" bestFit="1" customWidth="1"/>
    <col min="6682" max="6682" width="18.28515625" style="223" bestFit="1" customWidth="1"/>
    <col min="6683" max="6683" width="65.5703125" style="223" bestFit="1" customWidth="1"/>
    <col min="6684" max="6684" width="65.7109375" style="223" bestFit="1" customWidth="1"/>
    <col min="6685" max="6685" width="4.7109375" style="223" bestFit="1" customWidth="1"/>
    <col min="6686" max="6912" width="9.140625" style="223"/>
    <col min="6913" max="6913" width="4.7109375" style="223" bestFit="1" customWidth="1"/>
    <col min="6914" max="6914" width="16.85546875" style="223" bestFit="1" customWidth="1"/>
    <col min="6915" max="6915" width="8.85546875" style="223" bestFit="1" customWidth="1"/>
    <col min="6916" max="6916" width="1.140625" style="223" bestFit="1" customWidth="1"/>
    <col min="6917" max="6917" width="25.140625" style="223" bestFit="1" customWidth="1"/>
    <col min="6918" max="6918" width="10.85546875" style="223" bestFit="1" customWidth="1"/>
    <col min="6919" max="6920" width="16.85546875" style="223" bestFit="1" customWidth="1"/>
    <col min="6921" max="6921" width="8.85546875" style="223" bestFit="1" customWidth="1"/>
    <col min="6922" max="6922" width="16" style="223" bestFit="1" customWidth="1"/>
    <col min="6923" max="6923" width="0.28515625" style="223" bestFit="1" customWidth="1"/>
    <col min="6924" max="6924" width="16" style="223" bestFit="1" customWidth="1"/>
    <col min="6925" max="6925" width="0.7109375" style="223" bestFit="1" customWidth="1"/>
    <col min="6926" max="6926" width="16.140625" style="223" bestFit="1" customWidth="1"/>
    <col min="6927" max="6927" width="12.5703125" style="223" bestFit="1" customWidth="1"/>
    <col min="6928" max="6928" width="4.42578125" style="223" bestFit="1" customWidth="1"/>
    <col min="6929" max="6929" width="20.85546875" style="223" bestFit="1" customWidth="1"/>
    <col min="6930" max="6930" width="16.85546875" style="223" bestFit="1" customWidth="1"/>
    <col min="6931" max="6931" width="17" style="223" bestFit="1" customWidth="1"/>
    <col min="6932" max="6932" width="20.85546875" style="223" bestFit="1" customWidth="1"/>
    <col min="6933" max="6933" width="22.140625" style="223" bestFit="1" customWidth="1"/>
    <col min="6934" max="6934" width="12.5703125" style="223" bestFit="1" customWidth="1"/>
    <col min="6935" max="6935" width="55.28515625" style="223" bestFit="1" customWidth="1"/>
    <col min="6936" max="6936" width="25.85546875" style="223" bestFit="1" customWidth="1"/>
    <col min="6937" max="6937" width="15.85546875" style="223" bestFit="1" customWidth="1"/>
    <col min="6938" max="6938" width="18.28515625" style="223" bestFit="1" customWidth="1"/>
    <col min="6939" max="6939" width="65.5703125" style="223" bestFit="1" customWidth="1"/>
    <col min="6940" max="6940" width="65.7109375" style="223" bestFit="1" customWidth="1"/>
    <col min="6941" max="6941" width="4.7109375" style="223" bestFit="1" customWidth="1"/>
    <col min="6942" max="7168" width="9.140625" style="223"/>
    <col min="7169" max="7169" width="4.7109375" style="223" bestFit="1" customWidth="1"/>
    <col min="7170" max="7170" width="16.85546875" style="223" bestFit="1" customWidth="1"/>
    <col min="7171" max="7171" width="8.85546875" style="223" bestFit="1" customWidth="1"/>
    <col min="7172" max="7172" width="1.140625" style="223" bestFit="1" customWidth="1"/>
    <col min="7173" max="7173" width="25.140625" style="223" bestFit="1" customWidth="1"/>
    <col min="7174" max="7174" width="10.85546875" style="223" bestFit="1" customWidth="1"/>
    <col min="7175" max="7176" width="16.85546875" style="223" bestFit="1" customWidth="1"/>
    <col min="7177" max="7177" width="8.85546875" style="223" bestFit="1" customWidth="1"/>
    <col min="7178" max="7178" width="16" style="223" bestFit="1" customWidth="1"/>
    <col min="7179" max="7179" width="0.28515625" style="223" bestFit="1" customWidth="1"/>
    <col min="7180" max="7180" width="16" style="223" bestFit="1" customWidth="1"/>
    <col min="7181" max="7181" width="0.7109375" style="223" bestFit="1" customWidth="1"/>
    <col min="7182" max="7182" width="16.140625" style="223" bestFit="1" customWidth="1"/>
    <col min="7183" max="7183" width="12.5703125" style="223" bestFit="1" customWidth="1"/>
    <col min="7184" max="7184" width="4.42578125" style="223" bestFit="1" customWidth="1"/>
    <col min="7185" max="7185" width="20.85546875" style="223" bestFit="1" customWidth="1"/>
    <col min="7186" max="7186" width="16.85546875" style="223" bestFit="1" customWidth="1"/>
    <col min="7187" max="7187" width="17" style="223" bestFit="1" customWidth="1"/>
    <col min="7188" max="7188" width="20.85546875" style="223" bestFit="1" customWidth="1"/>
    <col min="7189" max="7189" width="22.140625" style="223" bestFit="1" customWidth="1"/>
    <col min="7190" max="7190" width="12.5703125" style="223" bestFit="1" customWidth="1"/>
    <col min="7191" max="7191" width="55.28515625" style="223" bestFit="1" customWidth="1"/>
    <col min="7192" max="7192" width="25.85546875" style="223" bestFit="1" customWidth="1"/>
    <col min="7193" max="7193" width="15.85546875" style="223" bestFit="1" customWidth="1"/>
    <col min="7194" max="7194" width="18.28515625" style="223" bestFit="1" customWidth="1"/>
    <col min="7195" max="7195" width="65.5703125" style="223" bestFit="1" customWidth="1"/>
    <col min="7196" max="7196" width="65.7109375" style="223" bestFit="1" customWidth="1"/>
    <col min="7197" max="7197" width="4.7109375" style="223" bestFit="1" customWidth="1"/>
    <col min="7198" max="7424" width="9.140625" style="223"/>
    <col min="7425" max="7425" width="4.7109375" style="223" bestFit="1" customWidth="1"/>
    <col min="7426" max="7426" width="16.85546875" style="223" bestFit="1" customWidth="1"/>
    <col min="7427" max="7427" width="8.85546875" style="223" bestFit="1" customWidth="1"/>
    <col min="7428" max="7428" width="1.140625" style="223" bestFit="1" customWidth="1"/>
    <col min="7429" max="7429" width="25.140625" style="223" bestFit="1" customWidth="1"/>
    <col min="7430" max="7430" width="10.85546875" style="223" bestFit="1" customWidth="1"/>
    <col min="7431" max="7432" width="16.85546875" style="223" bestFit="1" customWidth="1"/>
    <col min="7433" max="7433" width="8.85546875" style="223" bestFit="1" customWidth="1"/>
    <col min="7434" max="7434" width="16" style="223" bestFit="1" customWidth="1"/>
    <col min="7435" max="7435" width="0.28515625" style="223" bestFit="1" customWidth="1"/>
    <col min="7436" max="7436" width="16" style="223" bestFit="1" customWidth="1"/>
    <col min="7437" max="7437" width="0.7109375" style="223" bestFit="1" customWidth="1"/>
    <col min="7438" max="7438" width="16.140625" style="223" bestFit="1" customWidth="1"/>
    <col min="7439" max="7439" width="12.5703125" style="223" bestFit="1" customWidth="1"/>
    <col min="7440" max="7440" width="4.42578125" style="223" bestFit="1" customWidth="1"/>
    <col min="7441" max="7441" width="20.85546875" style="223" bestFit="1" customWidth="1"/>
    <col min="7442" max="7442" width="16.85546875" style="223" bestFit="1" customWidth="1"/>
    <col min="7443" max="7443" width="17" style="223" bestFit="1" customWidth="1"/>
    <col min="7444" max="7444" width="20.85546875" style="223" bestFit="1" customWidth="1"/>
    <col min="7445" max="7445" width="22.140625" style="223" bestFit="1" customWidth="1"/>
    <col min="7446" max="7446" width="12.5703125" style="223" bestFit="1" customWidth="1"/>
    <col min="7447" max="7447" width="55.28515625" style="223" bestFit="1" customWidth="1"/>
    <col min="7448" max="7448" width="25.85546875" style="223" bestFit="1" customWidth="1"/>
    <col min="7449" max="7449" width="15.85546875" style="223" bestFit="1" customWidth="1"/>
    <col min="7450" max="7450" width="18.28515625" style="223" bestFit="1" customWidth="1"/>
    <col min="7451" max="7451" width="65.5703125" style="223" bestFit="1" customWidth="1"/>
    <col min="7452" max="7452" width="65.7109375" style="223" bestFit="1" customWidth="1"/>
    <col min="7453" max="7453" width="4.7109375" style="223" bestFit="1" customWidth="1"/>
    <col min="7454" max="7680" width="9.140625" style="223"/>
    <col min="7681" max="7681" width="4.7109375" style="223" bestFit="1" customWidth="1"/>
    <col min="7682" max="7682" width="16.85546875" style="223" bestFit="1" customWidth="1"/>
    <col min="7683" max="7683" width="8.85546875" style="223" bestFit="1" customWidth="1"/>
    <col min="7684" max="7684" width="1.140625" style="223" bestFit="1" customWidth="1"/>
    <col min="7685" max="7685" width="25.140625" style="223" bestFit="1" customWidth="1"/>
    <col min="7686" max="7686" width="10.85546875" style="223" bestFit="1" customWidth="1"/>
    <col min="7687" max="7688" width="16.85546875" style="223" bestFit="1" customWidth="1"/>
    <col min="7689" max="7689" width="8.85546875" style="223" bestFit="1" customWidth="1"/>
    <col min="7690" max="7690" width="16" style="223" bestFit="1" customWidth="1"/>
    <col min="7691" max="7691" width="0.28515625" style="223" bestFit="1" customWidth="1"/>
    <col min="7692" max="7692" width="16" style="223" bestFit="1" customWidth="1"/>
    <col min="7693" max="7693" width="0.7109375" style="223" bestFit="1" customWidth="1"/>
    <col min="7694" max="7694" width="16.140625" style="223" bestFit="1" customWidth="1"/>
    <col min="7695" max="7695" width="12.5703125" style="223" bestFit="1" customWidth="1"/>
    <col min="7696" max="7696" width="4.42578125" style="223" bestFit="1" customWidth="1"/>
    <col min="7697" max="7697" width="20.85546875" style="223" bestFit="1" customWidth="1"/>
    <col min="7698" max="7698" width="16.85546875" style="223" bestFit="1" customWidth="1"/>
    <col min="7699" max="7699" width="17" style="223" bestFit="1" customWidth="1"/>
    <col min="7700" max="7700" width="20.85546875" style="223" bestFit="1" customWidth="1"/>
    <col min="7701" max="7701" width="22.140625" style="223" bestFit="1" customWidth="1"/>
    <col min="7702" max="7702" width="12.5703125" style="223" bestFit="1" customWidth="1"/>
    <col min="7703" max="7703" width="55.28515625" style="223" bestFit="1" customWidth="1"/>
    <col min="7704" max="7704" width="25.85546875" style="223" bestFit="1" customWidth="1"/>
    <col min="7705" max="7705" width="15.85546875" style="223" bestFit="1" customWidth="1"/>
    <col min="7706" max="7706" width="18.28515625" style="223" bestFit="1" customWidth="1"/>
    <col min="7707" max="7707" width="65.5703125" style="223" bestFit="1" customWidth="1"/>
    <col min="7708" max="7708" width="65.7109375" style="223" bestFit="1" customWidth="1"/>
    <col min="7709" max="7709" width="4.7109375" style="223" bestFit="1" customWidth="1"/>
    <col min="7710" max="7936" width="9.140625" style="223"/>
    <col min="7937" max="7937" width="4.7109375" style="223" bestFit="1" customWidth="1"/>
    <col min="7938" max="7938" width="16.85546875" style="223" bestFit="1" customWidth="1"/>
    <col min="7939" max="7939" width="8.85546875" style="223" bestFit="1" customWidth="1"/>
    <col min="7940" max="7940" width="1.140625" style="223" bestFit="1" customWidth="1"/>
    <col min="7941" max="7941" width="25.140625" style="223" bestFit="1" customWidth="1"/>
    <col min="7942" max="7942" width="10.85546875" style="223" bestFit="1" customWidth="1"/>
    <col min="7943" max="7944" width="16.85546875" style="223" bestFit="1" customWidth="1"/>
    <col min="7945" max="7945" width="8.85546875" style="223" bestFit="1" customWidth="1"/>
    <col min="7946" max="7946" width="16" style="223" bestFit="1" customWidth="1"/>
    <col min="7947" max="7947" width="0.28515625" style="223" bestFit="1" customWidth="1"/>
    <col min="7948" max="7948" width="16" style="223" bestFit="1" customWidth="1"/>
    <col min="7949" max="7949" width="0.7109375" style="223" bestFit="1" customWidth="1"/>
    <col min="7950" max="7950" width="16.140625" style="223" bestFit="1" customWidth="1"/>
    <col min="7951" max="7951" width="12.5703125" style="223" bestFit="1" customWidth="1"/>
    <col min="7952" max="7952" width="4.42578125" style="223" bestFit="1" customWidth="1"/>
    <col min="7953" max="7953" width="20.85546875" style="223" bestFit="1" customWidth="1"/>
    <col min="7954" max="7954" width="16.85546875" style="223" bestFit="1" customWidth="1"/>
    <col min="7955" max="7955" width="17" style="223" bestFit="1" customWidth="1"/>
    <col min="7956" max="7956" width="20.85546875" style="223" bestFit="1" customWidth="1"/>
    <col min="7957" max="7957" width="22.140625" style="223" bestFit="1" customWidth="1"/>
    <col min="7958" max="7958" width="12.5703125" style="223" bestFit="1" customWidth="1"/>
    <col min="7959" max="7959" width="55.28515625" style="223" bestFit="1" customWidth="1"/>
    <col min="7960" max="7960" width="25.85546875" style="223" bestFit="1" customWidth="1"/>
    <col min="7961" max="7961" width="15.85546875" style="223" bestFit="1" customWidth="1"/>
    <col min="7962" max="7962" width="18.28515625" style="223" bestFit="1" customWidth="1"/>
    <col min="7963" max="7963" width="65.5703125" style="223" bestFit="1" customWidth="1"/>
    <col min="7964" max="7964" width="65.7109375" style="223" bestFit="1" customWidth="1"/>
    <col min="7965" max="7965" width="4.7109375" style="223" bestFit="1" customWidth="1"/>
    <col min="7966" max="8192" width="9.140625" style="223"/>
    <col min="8193" max="8193" width="4.7109375" style="223" bestFit="1" customWidth="1"/>
    <col min="8194" max="8194" width="16.85546875" style="223" bestFit="1" customWidth="1"/>
    <col min="8195" max="8195" width="8.85546875" style="223" bestFit="1" customWidth="1"/>
    <col min="8196" max="8196" width="1.140625" style="223" bestFit="1" customWidth="1"/>
    <col min="8197" max="8197" width="25.140625" style="223" bestFit="1" customWidth="1"/>
    <col min="8198" max="8198" width="10.85546875" style="223" bestFit="1" customWidth="1"/>
    <col min="8199" max="8200" width="16.85546875" style="223" bestFit="1" customWidth="1"/>
    <col min="8201" max="8201" width="8.85546875" style="223" bestFit="1" customWidth="1"/>
    <col min="8202" max="8202" width="16" style="223" bestFit="1" customWidth="1"/>
    <col min="8203" max="8203" width="0.28515625" style="223" bestFit="1" customWidth="1"/>
    <col min="8204" max="8204" width="16" style="223" bestFit="1" customWidth="1"/>
    <col min="8205" max="8205" width="0.7109375" style="223" bestFit="1" customWidth="1"/>
    <col min="8206" max="8206" width="16.140625" style="223" bestFit="1" customWidth="1"/>
    <col min="8207" max="8207" width="12.5703125" style="223" bestFit="1" customWidth="1"/>
    <col min="8208" max="8208" width="4.42578125" style="223" bestFit="1" customWidth="1"/>
    <col min="8209" max="8209" width="20.85546875" style="223" bestFit="1" customWidth="1"/>
    <col min="8210" max="8210" width="16.85546875" style="223" bestFit="1" customWidth="1"/>
    <col min="8211" max="8211" width="17" style="223" bestFit="1" customWidth="1"/>
    <col min="8212" max="8212" width="20.85546875" style="223" bestFit="1" customWidth="1"/>
    <col min="8213" max="8213" width="22.140625" style="223" bestFit="1" customWidth="1"/>
    <col min="8214" max="8214" width="12.5703125" style="223" bestFit="1" customWidth="1"/>
    <col min="8215" max="8215" width="55.28515625" style="223" bestFit="1" customWidth="1"/>
    <col min="8216" max="8216" width="25.85546875" style="223" bestFit="1" customWidth="1"/>
    <col min="8217" max="8217" width="15.85546875" style="223" bestFit="1" customWidth="1"/>
    <col min="8218" max="8218" width="18.28515625" style="223" bestFit="1" customWidth="1"/>
    <col min="8219" max="8219" width="65.5703125" style="223" bestFit="1" customWidth="1"/>
    <col min="8220" max="8220" width="65.7109375" style="223" bestFit="1" customWidth="1"/>
    <col min="8221" max="8221" width="4.7109375" style="223" bestFit="1" customWidth="1"/>
    <col min="8222" max="8448" width="9.140625" style="223"/>
    <col min="8449" max="8449" width="4.7109375" style="223" bestFit="1" customWidth="1"/>
    <col min="8450" max="8450" width="16.85546875" style="223" bestFit="1" customWidth="1"/>
    <col min="8451" max="8451" width="8.85546875" style="223" bestFit="1" customWidth="1"/>
    <col min="8452" max="8452" width="1.140625" style="223" bestFit="1" customWidth="1"/>
    <col min="8453" max="8453" width="25.140625" style="223" bestFit="1" customWidth="1"/>
    <col min="8454" max="8454" width="10.85546875" style="223" bestFit="1" customWidth="1"/>
    <col min="8455" max="8456" width="16.85546875" style="223" bestFit="1" customWidth="1"/>
    <col min="8457" max="8457" width="8.85546875" style="223" bestFit="1" customWidth="1"/>
    <col min="8458" max="8458" width="16" style="223" bestFit="1" customWidth="1"/>
    <col min="8459" max="8459" width="0.28515625" style="223" bestFit="1" customWidth="1"/>
    <col min="8460" max="8460" width="16" style="223" bestFit="1" customWidth="1"/>
    <col min="8461" max="8461" width="0.7109375" style="223" bestFit="1" customWidth="1"/>
    <col min="8462" max="8462" width="16.140625" style="223" bestFit="1" customWidth="1"/>
    <col min="8463" max="8463" width="12.5703125" style="223" bestFit="1" customWidth="1"/>
    <col min="8464" max="8464" width="4.42578125" style="223" bestFit="1" customWidth="1"/>
    <col min="8465" max="8465" width="20.85546875" style="223" bestFit="1" customWidth="1"/>
    <col min="8466" max="8466" width="16.85546875" style="223" bestFit="1" customWidth="1"/>
    <col min="8467" max="8467" width="17" style="223" bestFit="1" customWidth="1"/>
    <col min="8468" max="8468" width="20.85546875" style="223" bestFit="1" customWidth="1"/>
    <col min="8469" max="8469" width="22.140625" style="223" bestFit="1" customWidth="1"/>
    <col min="8470" max="8470" width="12.5703125" style="223" bestFit="1" customWidth="1"/>
    <col min="8471" max="8471" width="55.28515625" style="223" bestFit="1" customWidth="1"/>
    <col min="8472" max="8472" width="25.85546875" style="223" bestFit="1" customWidth="1"/>
    <col min="8473" max="8473" width="15.85546875" style="223" bestFit="1" customWidth="1"/>
    <col min="8474" max="8474" width="18.28515625" style="223" bestFit="1" customWidth="1"/>
    <col min="8475" max="8475" width="65.5703125" style="223" bestFit="1" customWidth="1"/>
    <col min="8476" max="8476" width="65.7109375" style="223" bestFit="1" customWidth="1"/>
    <col min="8477" max="8477" width="4.7109375" style="223" bestFit="1" customWidth="1"/>
    <col min="8478" max="8704" width="9.140625" style="223"/>
    <col min="8705" max="8705" width="4.7109375" style="223" bestFit="1" customWidth="1"/>
    <col min="8706" max="8706" width="16.85546875" style="223" bestFit="1" customWidth="1"/>
    <col min="8707" max="8707" width="8.85546875" style="223" bestFit="1" customWidth="1"/>
    <col min="8708" max="8708" width="1.140625" style="223" bestFit="1" customWidth="1"/>
    <col min="8709" max="8709" width="25.140625" style="223" bestFit="1" customWidth="1"/>
    <col min="8710" max="8710" width="10.85546875" style="223" bestFit="1" customWidth="1"/>
    <col min="8711" max="8712" width="16.85546875" style="223" bestFit="1" customWidth="1"/>
    <col min="8713" max="8713" width="8.85546875" style="223" bestFit="1" customWidth="1"/>
    <col min="8714" max="8714" width="16" style="223" bestFit="1" customWidth="1"/>
    <col min="8715" max="8715" width="0.28515625" style="223" bestFit="1" customWidth="1"/>
    <col min="8716" max="8716" width="16" style="223" bestFit="1" customWidth="1"/>
    <col min="8717" max="8717" width="0.7109375" style="223" bestFit="1" customWidth="1"/>
    <col min="8718" max="8718" width="16.140625" style="223" bestFit="1" customWidth="1"/>
    <col min="8719" max="8719" width="12.5703125" style="223" bestFit="1" customWidth="1"/>
    <col min="8720" max="8720" width="4.42578125" style="223" bestFit="1" customWidth="1"/>
    <col min="8721" max="8721" width="20.85546875" style="223" bestFit="1" customWidth="1"/>
    <col min="8722" max="8722" width="16.85546875" style="223" bestFit="1" customWidth="1"/>
    <col min="8723" max="8723" width="17" style="223" bestFit="1" customWidth="1"/>
    <col min="8724" max="8724" width="20.85546875" style="223" bestFit="1" customWidth="1"/>
    <col min="8725" max="8725" width="22.140625" style="223" bestFit="1" customWidth="1"/>
    <col min="8726" max="8726" width="12.5703125" style="223" bestFit="1" customWidth="1"/>
    <col min="8727" max="8727" width="55.28515625" style="223" bestFit="1" customWidth="1"/>
    <col min="8728" max="8728" width="25.85546875" style="223" bestFit="1" customWidth="1"/>
    <col min="8729" max="8729" width="15.85546875" style="223" bestFit="1" customWidth="1"/>
    <col min="8730" max="8730" width="18.28515625" style="223" bestFit="1" customWidth="1"/>
    <col min="8731" max="8731" width="65.5703125" style="223" bestFit="1" customWidth="1"/>
    <col min="8732" max="8732" width="65.7109375" style="223" bestFit="1" customWidth="1"/>
    <col min="8733" max="8733" width="4.7109375" style="223" bestFit="1" customWidth="1"/>
    <col min="8734" max="8960" width="9.140625" style="223"/>
    <col min="8961" max="8961" width="4.7109375" style="223" bestFit="1" customWidth="1"/>
    <col min="8962" max="8962" width="16.85546875" style="223" bestFit="1" customWidth="1"/>
    <col min="8963" max="8963" width="8.85546875" style="223" bestFit="1" customWidth="1"/>
    <col min="8964" max="8964" width="1.140625" style="223" bestFit="1" customWidth="1"/>
    <col min="8965" max="8965" width="25.140625" style="223" bestFit="1" customWidth="1"/>
    <col min="8966" max="8966" width="10.85546875" style="223" bestFit="1" customWidth="1"/>
    <col min="8967" max="8968" width="16.85546875" style="223" bestFit="1" customWidth="1"/>
    <col min="8969" max="8969" width="8.85546875" style="223" bestFit="1" customWidth="1"/>
    <col min="8970" max="8970" width="16" style="223" bestFit="1" customWidth="1"/>
    <col min="8971" max="8971" width="0.28515625" style="223" bestFit="1" customWidth="1"/>
    <col min="8972" max="8972" width="16" style="223" bestFit="1" customWidth="1"/>
    <col min="8973" max="8973" width="0.7109375" style="223" bestFit="1" customWidth="1"/>
    <col min="8974" max="8974" width="16.140625" style="223" bestFit="1" customWidth="1"/>
    <col min="8975" max="8975" width="12.5703125" style="223" bestFit="1" customWidth="1"/>
    <col min="8976" max="8976" width="4.42578125" style="223" bestFit="1" customWidth="1"/>
    <col min="8977" max="8977" width="20.85546875" style="223" bestFit="1" customWidth="1"/>
    <col min="8978" max="8978" width="16.85546875" style="223" bestFit="1" customWidth="1"/>
    <col min="8979" max="8979" width="17" style="223" bestFit="1" customWidth="1"/>
    <col min="8980" max="8980" width="20.85546875" style="223" bestFit="1" customWidth="1"/>
    <col min="8981" max="8981" width="22.140625" style="223" bestFit="1" customWidth="1"/>
    <col min="8982" max="8982" width="12.5703125" style="223" bestFit="1" customWidth="1"/>
    <col min="8983" max="8983" width="55.28515625" style="223" bestFit="1" customWidth="1"/>
    <col min="8984" max="8984" width="25.85546875" style="223" bestFit="1" customWidth="1"/>
    <col min="8985" max="8985" width="15.85546875" style="223" bestFit="1" customWidth="1"/>
    <col min="8986" max="8986" width="18.28515625" style="223" bestFit="1" customWidth="1"/>
    <col min="8987" max="8987" width="65.5703125" style="223" bestFit="1" customWidth="1"/>
    <col min="8988" max="8988" width="65.7109375" style="223" bestFit="1" customWidth="1"/>
    <col min="8989" max="8989" width="4.7109375" style="223" bestFit="1" customWidth="1"/>
    <col min="8990" max="9216" width="9.140625" style="223"/>
    <col min="9217" max="9217" width="4.7109375" style="223" bestFit="1" customWidth="1"/>
    <col min="9218" max="9218" width="16.85546875" style="223" bestFit="1" customWidth="1"/>
    <col min="9219" max="9219" width="8.85546875" style="223" bestFit="1" customWidth="1"/>
    <col min="9220" max="9220" width="1.140625" style="223" bestFit="1" customWidth="1"/>
    <col min="9221" max="9221" width="25.140625" style="223" bestFit="1" customWidth="1"/>
    <col min="9222" max="9222" width="10.85546875" style="223" bestFit="1" customWidth="1"/>
    <col min="9223" max="9224" width="16.85546875" style="223" bestFit="1" customWidth="1"/>
    <col min="9225" max="9225" width="8.85546875" style="223" bestFit="1" customWidth="1"/>
    <col min="9226" max="9226" width="16" style="223" bestFit="1" customWidth="1"/>
    <col min="9227" max="9227" width="0.28515625" style="223" bestFit="1" customWidth="1"/>
    <col min="9228" max="9228" width="16" style="223" bestFit="1" customWidth="1"/>
    <col min="9229" max="9229" width="0.7109375" style="223" bestFit="1" customWidth="1"/>
    <col min="9230" max="9230" width="16.140625" style="223" bestFit="1" customWidth="1"/>
    <col min="9231" max="9231" width="12.5703125" style="223" bestFit="1" customWidth="1"/>
    <col min="9232" max="9232" width="4.42578125" style="223" bestFit="1" customWidth="1"/>
    <col min="9233" max="9233" width="20.85546875" style="223" bestFit="1" customWidth="1"/>
    <col min="9234" max="9234" width="16.85546875" style="223" bestFit="1" customWidth="1"/>
    <col min="9235" max="9235" width="17" style="223" bestFit="1" customWidth="1"/>
    <col min="9236" max="9236" width="20.85546875" style="223" bestFit="1" customWidth="1"/>
    <col min="9237" max="9237" width="22.140625" style="223" bestFit="1" customWidth="1"/>
    <col min="9238" max="9238" width="12.5703125" style="223" bestFit="1" customWidth="1"/>
    <col min="9239" max="9239" width="55.28515625" style="223" bestFit="1" customWidth="1"/>
    <col min="9240" max="9240" width="25.85546875" style="223" bestFit="1" customWidth="1"/>
    <col min="9241" max="9241" width="15.85546875" style="223" bestFit="1" customWidth="1"/>
    <col min="9242" max="9242" width="18.28515625" style="223" bestFit="1" customWidth="1"/>
    <col min="9243" max="9243" width="65.5703125" style="223" bestFit="1" customWidth="1"/>
    <col min="9244" max="9244" width="65.7109375" style="223" bestFit="1" customWidth="1"/>
    <col min="9245" max="9245" width="4.7109375" style="223" bestFit="1" customWidth="1"/>
    <col min="9246" max="9472" width="9.140625" style="223"/>
    <col min="9473" max="9473" width="4.7109375" style="223" bestFit="1" customWidth="1"/>
    <col min="9474" max="9474" width="16.85546875" style="223" bestFit="1" customWidth="1"/>
    <col min="9475" max="9475" width="8.85546875" style="223" bestFit="1" customWidth="1"/>
    <col min="9476" max="9476" width="1.140625" style="223" bestFit="1" customWidth="1"/>
    <col min="9477" max="9477" width="25.140625" style="223" bestFit="1" customWidth="1"/>
    <col min="9478" max="9478" width="10.85546875" style="223" bestFit="1" customWidth="1"/>
    <col min="9479" max="9480" width="16.85546875" style="223" bestFit="1" customWidth="1"/>
    <col min="9481" max="9481" width="8.85546875" style="223" bestFit="1" customWidth="1"/>
    <col min="9482" max="9482" width="16" style="223" bestFit="1" customWidth="1"/>
    <col min="9483" max="9483" width="0.28515625" style="223" bestFit="1" customWidth="1"/>
    <col min="9484" max="9484" width="16" style="223" bestFit="1" customWidth="1"/>
    <col min="9485" max="9485" width="0.7109375" style="223" bestFit="1" customWidth="1"/>
    <col min="9486" max="9486" width="16.140625" style="223" bestFit="1" customWidth="1"/>
    <col min="9487" max="9487" width="12.5703125" style="223" bestFit="1" customWidth="1"/>
    <col min="9488" max="9488" width="4.42578125" style="223" bestFit="1" customWidth="1"/>
    <col min="9489" max="9489" width="20.85546875" style="223" bestFit="1" customWidth="1"/>
    <col min="9490" max="9490" width="16.85546875" style="223" bestFit="1" customWidth="1"/>
    <col min="9491" max="9491" width="17" style="223" bestFit="1" customWidth="1"/>
    <col min="9492" max="9492" width="20.85546875" style="223" bestFit="1" customWidth="1"/>
    <col min="9493" max="9493" width="22.140625" style="223" bestFit="1" customWidth="1"/>
    <col min="9494" max="9494" width="12.5703125" style="223" bestFit="1" customWidth="1"/>
    <col min="9495" max="9495" width="55.28515625" style="223" bestFit="1" customWidth="1"/>
    <col min="9496" max="9496" width="25.85546875" style="223" bestFit="1" customWidth="1"/>
    <col min="9497" max="9497" width="15.85546875" style="223" bestFit="1" customWidth="1"/>
    <col min="9498" max="9498" width="18.28515625" style="223" bestFit="1" customWidth="1"/>
    <col min="9499" max="9499" width="65.5703125" style="223" bestFit="1" customWidth="1"/>
    <col min="9500" max="9500" width="65.7109375" style="223" bestFit="1" customWidth="1"/>
    <col min="9501" max="9501" width="4.7109375" style="223" bestFit="1" customWidth="1"/>
    <col min="9502" max="9728" width="9.140625" style="223"/>
    <col min="9729" max="9729" width="4.7109375" style="223" bestFit="1" customWidth="1"/>
    <col min="9730" max="9730" width="16.85546875" style="223" bestFit="1" customWidth="1"/>
    <col min="9731" max="9731" width="8.85546875" style="223" bestFit="1" customWidth="1"/>
    <col min="9732" max="9732" width="1.140625" style="223" bestFit="1" customWidth="1"/>
    <col min="9733" max="9733" width="25.140625" style="223" bestFit="1" customWidth="1"/>
    <col min="9734" max="9734" width="10.85546875" style="223" bestFit="1" customWidth="1"/>
    <col min="9735" max="9736" width="16.85546875" style="223" bestFit="1" customWidth="1"/>
    <col min="9737" max="9737" width="8.85546875" style="223" bestFit="1" customWidth="1"/>
    <col min="9738" max="9738" width="16" style="223" bestFit="1" customWidth="1"/>
    <col min="9739" max="9739" width="0.28515625" style="223" bestFit="1" customWidth="1"/>
    <col min="9740" max="9740" width="16" style="223" bestFit="1" customWidth="1"/>
    <col min="9741" max="9741" width="0.7109375" style="223" bestFit="1" customWidth="1"/>
    <col min="9742" max="9742" width="16.140625" style="223" bestFit="1" customWidth="1"/>
    <col min="9743" max="9743" width="12.5703125" style="223" bestFit="1" customWidth="1"/>
    <col min="9744" max="9744" width="4.42578125" style="223" bestFit="1" customWidth="1"/>
    <col min="9745" max="9745" width="20.85546875" style="223" bestFit="1" customWidth="1"/>
    <col min="9746" max="9746" width="16.85546875" style="223" bestFit="1" customWidth="1"/>
    <col min="9747" max="9747" width="17" style="223" bestFit="1" customWidth="1"/>
    <col min="9748" max="9748" width="20.85546875" style="223" bestFit="1" customWidth="1"/>
    <col min="9749" max="9749" width="22.140625" style="223" bestFit="1" customWidth="1"/>
    <col min="9750" max="9750" width="12.5703125" style="223" bestFit="1" customWidth="1"/>
    <col min="9751" max="9751" width="55.28515625" style="223" bestFit="1" customWidth="1"/>
    <col min="9752" max="9752" width="25.85546875" style="223" bestFit="1" customWidth="1"/>
    <col min="9753" max="9753" width="15.85546875" style="223" bestFit="1" customWidth="1"/>
    <col min="9754" max="9754" width="18.28515625" style="223" bestFit="1" customWidth="1"/>
    <col min="9755" max="9755" width="65.5703125" style="223" bestFit="1" customWidth="1"/>
    <col min="9756" max="9756" width="65.7109375" style="223" bestFit="1" customWidth="1"/>
    <col min="9757" max="9757" width="4.7109375" style="223" bestFit="1" customWidth="1"/>
    <col min="9758" max="9984" width="9.140625" style="223"/>
    <col min="9985" max="9985" width="4.7109375" style="223" bestFit="1" customWidth="1"/>
    <col min="9986" max="9986" width="16.85546875" style="223" bestFit="1" customWidth="1"/>
    <col min="9987" max="9987" width="8.85546875" style="223" bestFit="1" customWidth="1"/>
    <col min="9988" max="9988" width="1.140625" style="223" bestFit="1" customWidth="1"/>
    <col min="9989" max="9989" width="25.140625" style="223" bestFit="1" customWidth="1"/>
    <col min="9990" max="9990" width="10.85546875" style="223" bestFit="1" customWidth="1"/>
    <col min="9991" max="9992" width="16.85546875" style="223" bestFit="1" customWidth="1"/>
    <col min="9993" max="9993" width="8.85546875" style="223" bestFit="1" customWidth="1"/>
    <col min="9994" max="9994" width="16" style="223" bestFit="1" customWidth="1"/>
    <col min="9995" max="9995" width="0.28515625" style="223" bestFit="1" customWidth="1"/>
    <col min="9996" max="9996" width="16" style="223" bestFit="1" customWidth="1"/>
    <col min="9997" max="9997" width="0.7109375" style="223" bestFit="1" customWidth="1"/>
    <col min="9998" max="9998" width="16.140625" style="223" bestFit="1" customWidth="1"/>
    <col min="9999" max="9999" width="12.5703125" style="223" bestFit="1" customWidth="1"/>
    <col min="10000" max="10000" width="4.42578125" style="223" bestFit="1" customWidth="1"/>
    <col min="10001" max="10001" width="20.85546875" style="223" bestFit="1" customWidth="1"/>
    <col min="10002" max="10002" width="16.85546875" style="223" bestFit="1" customWidth="1"/>
    <col min="10003" max="10003" width="17" style="223" bestFit="1" customWidth="1"/>
    <col min="10004" max="10004" width="20.85546875" style="223" bestFit="1" customWidth="1"/>
    <col min="10005" max="10005" width="22.140625" style="223" bestFit="1" customWidth="1"/>
    <col min="10006" max="10006" width="12.5703125" style="223" bestFit="1" customWidth="1"/>
    <col min="10007" max="10007" width="55.28515625" style="223" bestFit="1" customWidth="1"/>
    <col min="10008" max="10008" width="25.85546875" style="223" bestFit="1" customWidth="1"/>
    <col min="10009" max="10009" width="15.85546875" style="223" bestFit="1" customWidth="1"/>
    <col min="10010" max="10010" width="18.28515625" style="223" bestFit="1" customWidth="1"/>
    <col min="10011" max="10011" width="65.5703125" style="223" bestFit="1" customWidth="1"/>
    <col min="10012" max="10012" width="65.7109375" style="223" bestFit="1" customWidth="1"/>
    <col min="10013" max="10013" width="4.7109375" style="223" bestFit="1" customWidth="1"/>
    <col min="10014" max="10240" width="9.140625" style="223"/>
    <col min="10241" max="10241" width="4.7109375" style="223" bestFit="1" customWidth="1"/>
    <col min="10242" max="10242" width="16.85546875" style="223" bestFit="1" customWidth="1"/>
    <col min="10243" max="10243" width="8.85546875" style="223" bestFit="1" customWidth="1"/>
    <col min="10244" max="10244" width="1.140625" style="223" bestFit="1" customWidth="1"/>
    <col min="10245" max="10245" width="25.140625" style="223" bestFit="1" customWidth="1"/>
    <col min="10246" max="10246" width="10.85546875" style="223" bestFit="1" customWidth="1"/>
    <col min="10247" max="10248" width="16.85546875" style="223" bestFit="1" customWidth="1"/>
    <col min="10249" max="10249" width="8.85546875" style="223" bestFit="1" customWidth="1"/>
    <col min="10250" max="10250" width="16" style="223" bestFit="1" customWidth="1"/>
    <col min="10251" max="10251" width="0.28515625" style="223" bestFit="1" customWidth="1"/>
    <col min="10252" max="10252" width="16" style="223" bestFit="1" customWidth="1"/>
    <col min="10253" max="10253" width="0.7109375" style="223" bestFit="1" customWidth="1"/>
    <col min="10254" max="10254" width="16.140625" style="223" bestFit="1" customWidth="1"/>
    <col min="10255" max="10255" width="12.5703125" style="223" bestFit="1" customWidth="1"/>
    <col min="10256" max="10256" width="4.42578125" style="223" bestFit="1" customWidth="1"/>
    <col min="10257" max="10257" width="20.85546875" style="223" bestFit="1" customWidth="1"/>
    <col min="10258" max="10258" width="16.85546875" style="223" bestFit="1" customWidth="1"/>
    <col min="10259" max="10259" width="17" style="223" bestFit="1" customWidth="1"/>
    <col min="10260" max="10260" width="20.85546875" style="223" bestFit="1" customWidth="1"/>
    <col min="10261" max="10261" width="22.140625" style="223" bestFit="1" customWidth="1"/>
    <col min="10262" max="10262" width="12.5703125" style="223" bestFit="1" customWidth="1"/>
    <col min="10263" max="10263" width="55.28515625" style="223" bestFit="1" customWidth="1"/>
    <col min="10264" max="10264" width="25.85546875" style="223" bestFit="1" customWidth="1"/>
    <col min="10265" max="10265" width="15.85546875" style="223" bestFit="1" customWidth="1"/>
    <col min="10266" max="10266" width="18.28515625" style="223" bestFit="1" customWidth="1"/>
    <col min="10267" max="10267" width="65.5703125" style="223" bestFit="1" customWidth="1"/>
    <col min="10268" max="10268" width="65.7109375" style="223" bestFit="1" customWidth="1"/>
    <col min="10269" max="10269" width="4.7109375" style="223" bestFit="1" customWidth="1"/>
    <col min="10270" max="10496" width="9.140625" style="223"/>
    <col min="10497" max="10497" width="4.7109375" style="223" bestFit="1" customWidth="1"/>
    <col min="10498" max="10498" width="16.85546875" style="223" bestFit="1" customWidth="1"/>
    <col min="10499" max="10499" width="8.85546875" style="223" bestFit="1" customWidth="1"/>
    <col min="10500" max="10500" width="1.140625" style="223" bestFit="1" customWidth="1"/>
    <col min="10501" max="10501" width="25.140625" style="223" bestFit="1" customWidth="1"/>
    <col min="10502" max="10502" width="10.85546875" style="223" bestFit="1" customWidth="1"/>
    <col min="10503" max="10504" width="16.85546875" style="223" bestFit="1" customWidth="1"/>
    <col min="10505" max="10505" width="8.85546875" style="223" bestFit="1" customWidth="1"/>
    <col min="10506" max="10506" width="16" style="223" bestFit="1" customWidth="1"/>
    <col min="10507" max="10507" width="0.28515625" style="223" bestFit="1" customWidth="1"/>
    <col min="10508" max="10508" width="16" style="223" bestFit="1" customWidth="1"/>
    <col min="10509" max="10509" width="0.7109375" style="223" bestFit="1" customWidth="1"/>
    <col min="10510" max="10510" width="16.140625" style="223" bestFit="1" customWidth="1"/>
    <col min="10511" max="10511" width="12.5703125" style="223" bestFit="1" customWidth="1"/>
    <col min="10512" max="10512" width="4.42578125" style="223" bestFit="1" customWidth="1"/>
    <col min="10513" max="10513" width="20.85546875" style="223" bestFit="1" customWidth="1"/>
    <col min="10514" max="10514" width="16.85546875" style="223" bestFit="1" customWidth="1"/>
    <col min="10515" max="10515" width="17" style="223" bestFit="1" customWidth="1"/>
    <col min="10516" max="10516" width="20.85546875" style="223" bestFit="1" customWidth="1"/>
    <col min="10517" max="10517" width="22.140625" style="223" bestFit="1" customWidth="1"/>
    <col min="10518" max="10518" width="12.5703125" style="223" bestFit="1" customWidth="1"/>
    <col min="10519" max="10519" width="55.28515625" style="223" bestFit="1" customWidth="1"/>
    <col min="10520" max="10520" width="25.85546875" style="223" bestFit="1" customWidth="1"/>
    <col min="10521" max="10521" width="15.85546875" style="223" bestFit="1" customWidth="1"/>
    <col min="10522" max="10522" width="18.28515625" style="223" bestFit="1" customWidth="1"/>
    <col min="10523" max="10523" width="65.5703125" style="223" bestFit="1" customWidth="1"/>
    <col min="10524" max="10524" width="65.7109375" style="223" bestFit="1" customWidth="1"/>
    <col min="10525" max="10525" width="4.7109375" style="223" bestFit="1" customWidth="1"/>
    <col min="10526" max="10752" width="9.140625" style="223"/>
    <col min="10753" max="10753" width="4.7109375" style="223" bestFit="1" customWidth="1"/>
    <col min="10754" max="10754" width="16.85546875" style="223" bestFit="1" customWidth="1"/>
    <col min="10755" max="10755" width="8.85546875" style="223" bestFit="1" customWidth="1"/>
    <col min="10756" max="10756" width="1.140625" style="223" bestFit="1" customWidth="1"/>
    <col min="10757" max="10757" width="25.140625" style="223" bestFit="1" customWidth="1"/>
    <col min="10758" max="10758" width="10.85546875" style="223" bestFit="1" customWidth="1"/>
    <col min="10759" max="10760" width="16.85546875" style="223" bestFit="1" customWidth="1"/>
    <col min="10761" max="10761" width="8.85546875" style="223" bestFit="1" customWidth="1"/>
    <col min="10762" max="10762" width="16" style="223" bestFit="1" customWidth="1"/>
    <col min="10763" max="10763" width="0.28515625" style="223" bestFit="1" customWidth="1"/>
    <col min="10764" max="10764" width="16" style="223" bestFit="1" customWidth="1"/>
    <col min="10765" max="10765" width="0.7109375" style="223" bestFit="1" customWidth="1"/>
    <col min="10766" max="10766" width="16.140625" style="223" bestFit="1" customWidth="1"/>
    <col min="10767" max="10767" width="12.5703125" style="223" bestFit="1" customWidth="1"/>
    <col min="10768" max="10768" width="4.42578125" style="223" bestFit="1" customWidth="1"/>
    <col min="10769" max="10769" width="20.85546875" style="223" bestFit="1" customWidth="1"/>
    <col min="10770" max="10770" width="16.85546875" style="223" bestFit="1" customWidth="1"/>
    <col min="10771" max="10771" width="17" style="223" bestFit="1" customWidth="1"/>
    <col min="10772" max="10772" width="20.85546875" style="223" bestFit="1" customWidth="1"/>
    <col min="10773" max="10773" width="22.140625" style="223" bestFit="1" customWidth="1"/>
    <col min="10774" max="10774" width="12.5703125" style="223" bestFit="1" customWidth="1"/>
    <col min="10775" max="10775" width="55.28515625" style="223" bestFit="1" customWidth="1"/>
    <col min="10776" max="10776" width="25.85546875" style="223" bestFit="1" customWidth="1"/>
    <col min="10777" max="10777" width="15.85546875" style="223" bestFit="1" customWidth="1"/>
    <col min="10778" max="10778" width="18.28515625" style="223" bestFit="1" customWidth="1"/>
    <col min="10779" max="10779" width="65.5703125" style="223" bestFit="1" customWidth="1"/>
    <col min="10780" max="10780" width="65.7109375" style="223" bestFit="1" customWidth="1"/>
    <col min="10781" max="10781" width="4.7109375" style="223" bestFit="1" customWidth="1"/>
    <col min="10782" max="11008" width="9.140625" style="223"/>
    <col min="11009" max="11009" width="4.7109375" style="223" bestFit="1" customWidth="1"/>
    <col min="11010" max="11010" width="16.85546875" style="223" bestFit="1" customWidth="1"/>
    <col min="11011" max="11011" width="8.85546875" style="223" bestFit="1" customWidth="1"/>
    <col min="11012" max="11012" width="1.140625" style="223" bestFit="1" customWidth="1"/>
    <col min="11013" max="11013" width="25.140625" style="223" bestFit="1" customWidth="1"/>
    <col min="11014" max="11014" width="10.85546875" style="223" bestFit="1" customWidth="1"/>
    <col min="11015" max="11016" width="16.85546875" style="223" bestFit="1" customWidth="1"/>
    <col min="11017" max="11017" width="8.85546875" style="223" bestFit="1" customWidth="1"/>
    <col min="11018" max="11018" width="16" style="223" bestFit="1" customWidth="1"/>
    <col min="11019" max="11019" width="0.28515625" style="223" bestFit="1" customWidth="1"/>
    <col min="11020" max="11020" width="16" style="223" bestFit="1" customWidth="1"/>
    <col min="11021" max="11021" width="0.7109375" style="223" bestFit="1" customWidth="1"/>
    <col min="11022" max="11022" width="16.140625" style="223" bestFit="1" customWidth="1"/>
    <col min="11023" max="11023" width="12.5703125" style="223" bestFit="1" customWidth="1"/>
    <col min="11024" max="11024" width="4.42578125" style="223" bestFit="1" customWidth="1"/>
    <col min="11025" max="11025" width="20.85546875" style="223" bestFit="1" customWidth="1"/>
    <col min="11026" max="11026" width="16.85546875" style="223" bestFit="1" customWidth="1"/>
    <col min="11027" max="11027" width="17" style="223" bestFit="1" customWidth="1"/>
    <col min="11028" max="11028" width="20.85546875" style="223" bestFit="1" customWidth="1"/>
    <col min="11029" max="11029" width="22.140625" style="223" bestFit="1" customWidth="1"/>
    <col min="11030" max="11030" width="12.5703125" style="223" bestFit="1" customWidth="1"/>
    <col min="11031" max="11031" width="55.28515625" style="223" bestFit="1" customWidth="1"/>
    <col min="11032" max="11032" width="25.85546875" style="223" bestFit="1" customWidth="1"/>
    <col min="11033" max="11033" width="15.85546875" style="223" bestFit="1" customWidth="1"/>
    <col min="11034" max="11034" width="18.28515625" style="223" bestFit="1" customWidth="1"/>
    <col min="11035" max="11035" width="65.5703125" style="223" bestFit="1" customWidth="1"/>
    <col min="11036" max="11036" width="65.7109375" style="223" bestFit="1" customWidth="1"/>
    <col min="11037" max="11037" width="4.7109375" style="223" bestFit="1" customWidth="1"/>
    <col min="11038" max="11264" width="9.140625" style="223"/>
    <col min="11265" max="11265" width="4.7109375" style="223" bestFit="1" customWidth="1"/>
    <col min="11266" max="11266" width="16.85546875" style="223" bestFit="1" customWidth="1"/>
    <col min="11267" max="11267" width="8.85546875" style="223" bestFit="1" customWidth="1"/>
    <col min="11268" max="11268" width="1.140625" style="223" bestFit="1" customWidth="1"/>
    <col min="11269" max="11269" width="25.140625" style="223" bestFit="1" customWidth="1"/>
    <col min="11270" max="11270" width="10.85546875" style="223" bestFit="1" customWidth="1"/>
    <col min="11271" max="11272" width="16.85546875" style="223" bestFit="1" customWidth="1"/>
    <col min="11273" max="11273" width="8.85546875" style="223" bestFit="1" customWidth="1"/>
    <col min="11274" max="11274" width="16" style="223" bestFit="1" customWidth="1"/>
    <col min="11275" max="11275" width="0.28515625" style="223" bestFit="1" customWidth="1"/>
    <col min="11276" max="11276" width="16" style="223" bestFit="1" customWidth="1"/>
    <col min="11277" max="11277" width="0.7109375" style="223" bestFit="1" customWidth="1"/>
    <col min="11278" max="11278" width="16.140625" style="223" bestFit="1" customWidth="1"/>
    <col min="11279" max="11279" width="12.5703125" style="223" bestFit="1" customWidth="1"/>
    <col min="11280" max="11280" width="4.42578125" style="223" bestFit="1" customWidth="1"/>
    <col min="11281" max="11281" width="20.85546875" style="223" bestFit="1" customWidth="1"/>
    <col min="11282" max="11282" width="16.85546875" style="223" bestFit="1" customWidth="1"/>
    <col min="11283" max="11283" width="17" style="223" bestFit="1" customWidth="1"/>
    <col min="11284" max="11284" width="20.85546875" style="223" bestFit="1" customWidth="1"/>
    <col min="11285" max="11285" width="22.140625" style="223" bestFit="1" customWidth="1"/>
    <col min="11286" max="11286" width="12.5703125" style="223" bestFit="1" customWidth="1"/>
    <col min="11287" max="11287" width="55.28515625" style="223" bestFit="1" customWidth="1"/>
    <col min="11288" max="11288" width="25.85546875" style="223" bestFit="1" customWidth="1"/>
    <col min="11289" max="11289" width="15.85546875" style="223" bestFit="1" customWidth="1"/>
    <col min="11290" max="11290" width="18.28515625" style="223" bestFit="1" customWidth="1"/>
    <col min="11291" max="11291" width="65.5703125" style="223" bestFit="1" customWidth="1"/>
    <col min="11292" max="11292" width="65.7109375" style="223" bestFit="1" customWidth="1"/>
    <col min="11293" max="11293" width="4.7109375" style="223" bestFit="1" customWidth="1"/>
    <col min="11294" max="11520" width="9.140625" style="223"/>
    <col min="11521" max="11521" width="4.7109375" style="223" bestFit="1" customWidth="1"/>
    <col min="11522" max="11522" width="16.85546875" style="223" bestFit="1" customWidth="1"/>
    <col min="11523" max="11523" width="8.85546875" style="223" bestFit="1" customWidth="1"/>
    <col min="11524" max="11524" width="1.140625" style="223" bestFit="1" customWidth="1"/>
    <col min="11525" max="11525" width="25.140625" style="223" bestFit="1" customWidth="1"/>
    <col min="11526" max="11526" width="10.85546875" style="223" bestFit="1" customWidth="1"/>
    <col min="11527" max="11528" width="16.85546875" style="223" bestFit="1" customWidth="1"/>
    <col min="11529" max="11529" width="8.85546875" style="223" bestFit="1" customWidth="1"/>
    <col min="11530" max="11530" width="16" style="223" bestFit="1" customWidth="1"/>
    <col min="11531" max="11531" width="0.28515625" style="223" bestFit="1" customWidth="1"/>
    <col min="11532" max="11532" width="16" style="223" bestFit="1" customWidth="1"/>
    <col min="11533" max="11533" width="0.7109375" style="223" bestFit="1" customWidth="1"/>
    <col min="11534" max="11534" width="16.140625" style="223" bestFit="1" customWidth="1"/>
    <col min="11535" max="11535" width="12.5703125" style="223" bestFit="1" customWidth="1"/>
    <col min="11536" max="11536" width="4.42578125" style="223" bestFit="1" customWidth="1"/>
    <col min="11537" max="11537" width="20.85546875" style="223" bestFit="1" customWidth="1"/>
    <col min="11538" max="11538" width="16.85546875" style="223" bestFit="1" customWidth="1"/>
    <col min="11539" max="11539" width="17" style="223" bestFit="1" customWidth="1"/>
    <col min="11540" max="11540" width="20.85546875" style="223" bestFit="1" customWidth="1"/>
    <col min="11541" max="11541" width="22.140625" style="223" bestFit="1" customWidth="1"/>
    <col min="11542" max="11542" width="12.5703125" style="223" bestFit="1" customWidth="1"/>
    <col min="11543" max="11543" width="55.28515625" style="223" bestFit="1" customWidth="1"/>
    <col min="11544" max="11544" width="25.85546875" style="223" bestFit="1" customWidth="1"/>
    <col min="11545" max="11545" width="15.85546875" style="223" bestFit="1" customWidth="1"/>
    <col min="11546" max="11546" width="18.28515625" style="223" bestFit="1" customWidth="1"/>
    <col min="11547" max="11547" width="65.5703125" style="223" bestFit="1" customWidth="1"/>
    <col min="11548" max="11548" width="65.7109375" style="223" bestFit="1" customWidth="1"/>
    <col min="11549" max="11549" width="4.7109375" style="223" bestFit="1" customWidth="1"/>
    <col min="11550" max="11776" width="9.140625" style="223"/>
    <col min="11777" max="11777" width="4.7109375" style="223" bestFit="1" customWidth="1"/>
    <col min="11778" max="11778" width="16.85546875" style="223" bestFit="1" customWidth="1"/>
    <col min="11779" max="11779" width="8.85546875" style="223" bestFit="1" customWidth="1"/>
    <col min="11780" max="11780" width="1.140625" style="223" bestFit="1" customWidth="1"/>
    <col min="11781" max="11781" width="25.140625" style="223" bestFit="1" customWidth="1"/>
    <col min="11782" max="11782" width="10.85546875" style="223" bestFit="1" customWidth="1"/>
    <col min="11783" max="11784" width="16.85546875" style="223" bestFit="1" customWidth="1"/>
    <col min="11785" max="11785" width="8.85546875" style="223" bestFit="1" customWidth="1"/>
    <col min="11786" max="11786" width="16" style="223" bestFit="1" customWidth="1"/>
    <col min="11787" max="11787" width="0.28515625" style="223" bestFit="1" customWidth="1"/>
    <col min="11788" max="11788" width="16" style="223" bestFit="1" customWidth="1"/>
    <col min="11789" max="11789" width="0.7109375" style="223" bestFit="1" customWidth="1"/>
    <col min="11790" max="11790" width="16.140625" style="223" bestFit="1" customWidth="1"/>
    <col min="11791" max="11791" width="12.5703125" style="223" bestFit="1" customWidth="1"/>
    <col min="11792" max="11792" width="4.42578125" style="223" bestFit="1" customWidth="1"/>
    <col min="11793" max="11793" width="20.85546875" style="223" bestFit="1" customWidth="1"/>
    <col min="11794" max="11794" width="16.85546875" style="223" bestFit="1" customWidth="1"/>
    <col min="11795" max="11795" width="17" style="223" bestFit="1" customWidth="1"/>
    <col min="11796" max="11796" width="20.85546875" style="223" bestFit="1" customWidth="1"/>
    <col min="11797" max="11797" width="22.140625" style="223" bestFit="1" customWidth="1"/>
    <col min="11798" max="11798" width="12.5703125" style="223" bestFit="1" customWidth="1"/>
    <col min="11799" max="11799" width="55.28515625" style="223" bestFit="1" customWidth="1"/>
    <col min="11800" max="11800" width="25.85546875" style="223" bestFit="1" customWidth="1"/>
    <col min="11801" max="11801" width="15.85546875" style="223" bestFit="1" customWidth="1"/>
    <col min="11802" max="11802" width="18.28515625" style="223" bestFit="1" customWidth="1"/>
    <col min="11803" max="11803" width="65.5703125" style="223" bestFit="1" customWidth="1"/>
    <col min="11804" max="11804" width="65.7109375" style="223" bestFit="1" customWidth="1"/>
    <col min="11805" max="11805" width="4.7109375" style="223" bestFit="1" customWidth="1"/>
    <col min="11806" max="12032" width="9.140625" style="223"/>
    <col min="12033" max="12033" width="4.7109375" style="223" bestFit="1" customWidth="1"/>
    <col min="12034" max="12034" width="16.85546875" style="223" bestFit="1" customWidth="1"/>
    <col min="12035" max="12035" width="8.85546875" style="223" bestFit="1" customWidth="1"/>
    <col min="12036" max="12036" width="1.140625" style="223" bestFit="1" customWidth="1"/>
    <col min="12037" max="12037" width="25.140625" style="223" bestFit="1" customWidth="1"/>
    <col min="12038" max="12038" width="10.85546875" style="223" bestFit="1" customWidth="1"/>
    <col min="12039" max="12040" width="16.85546875" style="223" bestFit="1" customWidth="1"/>
    <col min="12041" max="12041" width="8.85546875" style="223" bestFit="1" customWidth="1"/>
    <col min="12042" max="12042" width="16" style="223" bestFit="1" customWidth="1"/>
    <col min="12043" max="12043" width="0.28515625" style="223" bestFit="1" customWidth="1"/>
    <col min="12044" max="12044" width="16" style="223" bestFit="1" customWidth="1"/>
    <col min="12045" max="12045" width="0.7109375" style="223" bestFit="1" customWidth="1"/>
    <col min="12046" max="12046" width="16.140625" style="223" bestFit="1" customWidth="1"/>
    <col min="12047" max="12047" width="12.5703125" style="223" bestFit="1" customWidth="1"/>
    <col min="12048" max="12048" width="4.42578125" style="223" bestFit="1" customWidth="1"/>
    <col min="12049" max="12049" width="20.85546875" style="223" bestFit="1" customWidth="1"/>
    <col min="12050" max="12050" width="16.85546875" style="223" bestFit="1" customWidth="1"/>
    <col min="12051" max="12051" width="17" style="223" bestFit="1" customWidth="1"/>
    <col min="12052" max="12052" width="20.85546875" style="223" bestFit="1" customWidth="1"/>
    <col min="12053" max="12053" width="22.140625" style="223" bestFit="1" customWidth="1"/>
    <col min="12054" max="12054" width="12.5703125" style="223" bestFit="1" customWidth="1"/>
    <col min="12055" max="12055" width="55.28515625" style="223" bestFit="1" customWidth="1"/>
    <col min="12056" max="12056" width="25.85546875" style="223" bestFit="1" customWidth="1"/>
    <col min="12057" max="12057" width="15.85546875" style="223" bestFit="1" customWidth="1"/>
    <col min="12058" max="12058" width="18.28515625" style="223" bestFit="1" customWidth="1"/>
    <col min="12059" max="12059" width="65.5703125" style="223" bestFit="1" customWidth="1"/>
    <col min="12060" max="12060" width="65.7109375" style="223" bestFit="1" customWidth="1"/>
    <col min="12061" max="12061" width="4.7109375" style="223" bestFit="1" customWidth="1"/>
    <col min="12062" max="12288" width="9.140625" style="223"/>
    <col min="12289" max="12289" width="4.7109375" style="223" bestFit="1" customWidth="1"/>
    <col min="12290" max="12290" width="16.85546875" style="223" bestFit="1" customWidth="1"/>
    <col min="12291" max="12291" width="8.85546875" style="223" bestFit="1" customWidth="1"/>
    <col min="12292" max="12292" width="1.140625" style="223" bestFit="1" customWidth="1"/>
    <col min="12293" max="12293" width="25.140625" style="223" bestFit="1" customWidth="1"/>
    <col min="12294" max="12294" width="10.85546875" style="223" bestFit="1" customWidth="1"/>
    <col min="12295" max="12296" width="16.85546875" style="223" bestFit="1" customWidth="1"/>
    <col min="12297" max="12297" width="8.85546875" style="223" bestFit="1" customWidth="1"/>
    <col min="12298" max="12298" width="16" style="223" bestFit="1" customWidth="1"/>
    <col min="12299" max="12299" width="0.28515625" style="223" bestFit="1" customWidth="1"/>
    <col min="12300" max="12300" width="16" style="223" bestFit="1" customWidth="1"/>
    <col min="12301" max="12301" width="0.7109375" style="223" bestFit="1" customWidth="1"/>
    <col min="12302" max="12302" width="16.140625" style="223" bestFit="1" customWidth="1"/>
    <col min="12303" max="12303" width="12.5703125" style="223" bestFit="1" customWidth="1"/>
    <col min="12304" max="12304" width="4.42578125" style="223" bestFit="1" customWidth="1"/>
    <col min="12305" max="12305" width="20.85546875" style="223" bestFit="1" customWidth="1"/>
    <col min="12306" max="12306" width="16.85546875" style="223" bestFit="1" customWidth="1"/>
    <col min="12307" max="12307" width="17" style="223" bestFit="1" customWidth="1"/>
    <col min="12308" max="12308" width="20.85546875" style="223" bestFit="1" customWidth="1"/>
    <col min="12309" max="12309" width="22.140625" style="223" bestFit="1" customWidth="1"/>
    <col min="12310" max="12310" width="12.5703125" style="223" bestFit="1" customWidth="1"/>
    <col min="12311" max="12311" width="55.28515625" style="223" bestFit="1" customWidth="1"/>
    <col min="12312" max="12312" width="25.85546875" style="223" bestFit="1" customWidth="1"/>
    <col min="12313" max="12313" width="15.85546875" style="223" bestFit="1" customWidth="1"/>
    <col min="12314" max="12314" width="18.28515625" style="223" bestFit="1" customWidth="1"/>
    <col min="12315" max="12315" width="65.5703125" style="223" bestFit="1" customWidth="1"/>
    <col min="12316" max="12316" width="65.7109375" style="223" bestFit="1" customWidth="1"/>
    <col min="12317" max="12317" width="4.7109375" style="223" bestFit="1" customWidth="1"/>
    <col min="12318" max="12544" width="9.140625" style="223"/>
    <col min="12545" max="12545" width="4.7109375" style="223" bestFit="1" customWidth="1"/>
    <col min="12546" max="12546" width="16.85546875" style="223" bestFit="1" customWidth="1"/>
    <col min="12547" max="12547" width="8.85546875" style="223" bestFit="1" customWidth="1"/>
    <col min="12548" max="12548" width="1.140625" style="223" bestFit="1" customWidth="1"/>
    <col min="12549" max="12549" width="25.140625" style="223" bestFit="1" customWidth="1"/>
    <col min="12550" max="12550" width="10.85546875" style="223" bestFit="1" customWidth="1"/>
    <col min="12551" max="12552" width="16.85546875" style="223" bestFit="1" customWidth="1"/>
    <col min="12553" max="12553" width="8.85546875" style="223" bestFit="1" customWidth="1"/>
    <col min="12554" max="12554" width="16" style="223" bestFit="1" customWidth="1"/>
    <col min="12555" max="12555" width="0.28515625" style="223" bestFit="1" customWidth="1"/>
    <col min="12556" max="12556" width="16" style="223" bestFit="1" customWidth="1"/>
    <col min="12557" max="12557" width="0.7109375" style="223" bestFit="1" customWidth="1"/>
    <col min="12558" max="12558" width="16.140625" style="223" bestFit="1" customWidth="1"/>
    <col min="12559" max="12559" width="12.5703125" style="223" bestFit="1" customWidth="1"/>
    <col min="12560" max="12560" width="4.42578125" style="223" bestFit="1" customWidth="1"/>
    <col min="12561" max="12561" width="20.85546875" style="223" bestFit="1" customWidth="1"/>
    <col min="12562" max="12562" width="16.85546875" style="223" bestFit="1" customWidth="1"/>
    <col min="12563" max="12563" width="17" style="223" bestFit="1" customWidth="1"/>
    <col min="12564" max="12564" width="20.85546875" style="223" bestFit="1" customWidth="1"/>
    <col min="12565" max="12565" width="22.140625" style="223" bestFit="1" customWidth="1"/>
    <col min="12566" max="12566" width="12.5703125" style="223" bestFit="1" customWidth="1"/>
    <col min="12567" max="12567" width="55.28515625" style="223" bestFit="1" customWidth="1"/>
    <col min="12568" max="12568" width="25.85546875" style="223" bestFit="1" customWidth="1"/>
    <col min="12569" max="12569" width="15.85546875" style="223" bestFit="1" customWidth="1"/>
    <col min="12570" max="12570" width="18.28515625" style="223" bestFit="1" customWidth="1"/>
    <col min="12571" max="12571" width="65.5703125" style="223" bestFit="1" customWidth="1"/>
    <col min="12572" max="12572" width="65.7109375" style="223" bestFit="1" customWidth="1"/>
    <col min="12573" max="12573" width="4.7109375" style="223" bestFit="1" customWidth="1"/>
    <col min="12574" max="12800" width="9.140625" style="223"/>
    <col min="12801" max="12801" width="4.7109375" style="223" bestFit="1" customWidth="1"/>
    <col min="12802" max="12802" width="16.85546875" style="223" bestFit="1" customWidth="1"/>
    <col min="12803" max="12803" width="8.85546875" style="223" bestFit="1" customWidth="1"/>
    <col min="12804" max="12804" width="1.140625" style="223" bestFit="1" customWidth="1"/>
    <col min="12805" max="12805" width="25.140625" style="223" bestFit="1" customWidth="1"/>
    <col min="12806" max="12806" width="10.85546875" style="223" bestFit="1" customWidth="1"/>
    <col min="12807" max="12808" width="16.85546875" style="223" bestFit="1" customWidth="1"/>
    <col min="12809" max="12809" width="8.85546875" style="223" bestFit="1" customWidth="1"/>
    <col min="12810" max="12810" width="16" style="223" bestFit="1" customWidth="1"/>
    <col min="12811" max="12811" width="0.28515625" style="223" bestFit="1" customWidth="1"/>
    <col min="12812" max="12812" width="16" style="223" bestFit="1" customWidth="1"/>
    <col min="12813" max="12813" width="0.7109375" style="223" bestFit="1" customWidth="1"/>
    <col min="12814" max="12814" width="16.140625" style="223" bestFit="1" customWidth="1"/>
    <col min="12815" max="12815" width="12.5703125" style="223" bestFit="1" customWidth="1"/>
    <col min="12816" max="12816" width="4.42578125" style="223" bestFit="1" customWidth="1"/>
    <col min="12817" max="12817" width="20.85546875" style="223" bestFit="1" customWidth="1"/>
    <col min="12818" max="12818" width="16.85546875" style="223" bestFit="1" customWidth="1"/>
    <col min="12819" max="12819" width="17" style="223" bestFit="1" customWidth="1"/>
    <col min="12820" max="12820" width="20.85546875" style="223" bestFit="1" customWidth="1"/>
    <col min="12821" max="12821" width="22.140625" style="223" bestFit="1" customWidth="1"/>
    <col min="12822" max="12822" width="12.5703125" style="223" bestFit="1" customWidth="1"/>
    <col min="12823" max="12823" width="55.28515625" style="223" bestFit="1" customWidth="1"/>
    <col min="12824" max="12824" width="25.85546875" style="223" bestFit="1" customWidth="1"/>
    <col min="12825" max="12825" width="15.85546875" style="223" bestFit="1" customWidth="1"/>
    <col min="12826" max="12826" width="18.28515625" style="223" bestFit="1" customWidth="1"/>
    <col min="12827" max="12827" width="65.5703125" style="223" bestFit="1" customWidth="1"/>
    <col min="12828" max="12828" width="65.7109375" style="223" bestFit="1" customWidth="1"/>
    <col min="12829" max="12829" width="4.7109375" style="223" bestFit="1" customWidth="1"/>
    <col min="12830" max="13056" width="9.140625" style="223"/>
    <col min="13057" max="13057" width="4.7109375" style="223" bestFit="1" customWidth="1"/>
    <col min="13058" max="13058" width="16.85546875" style="223" bestFit="1" customWidth="1"/>
    <col min="13059" max="13059" width="8.85546875" style="223" bestFit="1" customWidth="1"/>
    <col min="13060" max="13060" width="1.140625" style="223" bestFit="1" customWidth="1"/>
    <col min="13061" max="13061" width="25.140625" style="223" bestFit="1" customWidth="1"/>
    <col min="13062" max="13062" width="10.85546875" style="223" bestFit="1" customWidth="1"/>
    <col min="13063" max="13064" width="16.85546875" style="223" bestFit="1" customWidth="1"/>
    <col min="13065" max="13065" width="8.85546875" style="223" bestFit="1" customWidth="1"/>
    <col min="13066" max="13066" width="16" style="223" bestFit="1" customWidth="1"/>
    <col min="13067" max="13067" width="0.28515625" style="223" bestFit="1" customWidth="1"/>
    <col min="13068" max="13068" width="16" style="223" bestFit="1" customWidth="1"/>
    <col min="13069" max="13069" width="0.7109375" style="223" bestFit="1" customWidth="1"/>
    <col min="13070" max="13070" width="16.140625" style="223" bestFit="1" customWidth="1"/>
    <col min="13071" max="13071" width="12.5703125" style="223" bestFit="1" customWidth="1"/>
    <col min="13072" max="13072" width="4.42578125" style="223" bestFit="1" customWidth="1"/>
    <col min="13073" max="13073" width="20.85546875" style="223" bestFit="1" customWidth="1"/>
    <col min="13074" max="13074" width="16.85546875" style="223" bestFit="1" customWidth="1"/>
    <col min="13075" max="13075" width="17" style="223" bestFit="1" customWidth="1"/>
    <col min="13076" max="13076" width="20.85546875" style="223" bestFit="1" customWidth="1"/>
    <col min="13077" max="13077" width="22.140625" style="223" bestFit="1" customWidth="1"/>
    <col min="13078" max="13078" width="12.5703125" style="223" bestFit="1" customWidth="1"/>
    <col min="13079" max="13079" width="55.28515625" style="223" bestFit="1" customWidth="1"/>
    <col min="13080" max="13080" width="25.85546875" style="223" bestFit="1" customWidth="1"/>
    <col min="13081" max="13081" width="15.85546875" style="223" bestFit="1" customWidth="1"/>
    <col min="13082" max="13082" width="18.28515625" style="223" bestFit="1" customWidth="1"/>
    <col min="13083" max="13083" width="65.5703125" style="223" bestFit="1" customWidth="1"/>
    <col min="13084" max="13084" width="65.7109375" style="223" bestFit="1" customWidth="1"/>
    <col min="13085" max="13085" width="4.7109375" style="223" bestFit="1" customWidth="1"/>
    <col min="13086" max="13312" width="9.140625" style="223"/>
    <col min="13313" max="13313" width="4.7109375" style="223" bestFit="1" customWidth="1"/>
    <col min="13314" max="13314" width="16.85546875" style="223" bestFit="1" customWidth="1"/>
    <col min="13315" max="13315" width="8.85546875" style="223" bestFit="1" customWidth="1"/>
    <col min="13316" max="13316" width="1.140625" style="223" bestFit="1" customWidth="1"/>
    <col min="13317" max="13317" width="25.140625" style="223" bestFit="1" customWidth="1"/>
    <col min="13318" max="13318" width="10.85546875" style="223" bestFit="1" customWidth="1"/>
    <col min="13319" max="13320" width="16.85546875" style="223" bestFit="1" customWidth="1"/>
    <col min="13321" max="13321" width="8.85546875" style="223" bestFit="1" customWidth="1"/>
    <col min="13322" max="13322" width="16" style="223" bestFit="1" customWidth="1"/>
    <col min="13323" max="13323" width="0.28515625" style="223" bestFit="1" customWidth="1"/>
    <col min="13324" max="13324" width="16" style="223" bestFit="1" customWidth="1"/>
    <col min="13325" max="13325" width="0.7109375" style="223" bestFit="1" customWidth="1"/>
    <col min="13326" max="13326" width="16.140625" style="223" bestFit="1" customWidth="1"/>
    <col min="13327" max="13327" width="12.5703125" style="223" bestFit="1" customWidth="1"/>
    <col min="13328" max="13328" width="4.42578125" style="223" bestFit="1" customWidth="1"/>
    <col min="13329" max="13329" width="20.85546875" style="223" bestFit="1" customWidth="1"/>
    <col min="13330" max="13330" width="16.85546875" style="223" bestFit="1" customWidth="1"/>
    <col min="13331" max="13331" width="17" style="223" bestFit="1" customWidth="1"/>
    <col min="13332" max="13332" width="20.85546875" style="223" bestFit="1" customWidth="1"/>
    <col min="13333" max="13333" width="22.140625" style="223" bestFit="1" customWidth="1"/>
    <col min="13334" max="13334" width="12.5703125" style="223" bestFit="1" customWidth="1"/>
    <col min="13335" max="13335" width="55.28515625" style="223" bestFit="1" customWidth="1"/>
    <col min="13336" max="13336" width="25.85546875" style="223" bestFit="1" customWidth="1"/>
    <col min="13337" max="13337" width="15.85546875" style="223" bestFit="1" customWidth="1"/>
    <col min="13338" max="13338" width="18.28515625" style="223" bestFit="1" customWidth="1"/>
    <col min="13339" max="13339" width="65.5703125" style="223" bestFit="1" customWidth="1"/>
    <col min="13340" max="13340" width="65.7109375" style="223" bestFit="1" customWidth="1"/>
    <col min="13341" max="13341" width="4.7109375" style="223" bestFit="1" customWidth="1"/>
    <col min="13342" max="13568" width="9.140625" style="223"/>
    <col min="13569" max="13569" width="4.7109375" style="223" bestFit="1" customWidth="1"/>
    <col min="13570" max="13570" width="16.85546875" style="223" bestFit="1" customWidth="1"/>
    <col min="13571" max="13571" width="8.85546875" style="223" bestFit="1" customWidth="1"/>
    <col min="13572" max="13572" width="1.140625" style="223" bestFit="1" customWidth="1"/>
    <col min="13573" max="13573" width="25.140625" style="223" bestFit="1" customWidth="1"/>
    <col min="13574" max="13574" width="10.85546875" style="223" bestFit="1" customWidth="1"/>
    <col min="13575" max="13576" width="16.85546875" style="223" bestFit="1" customWidth="1"/>
    <col min="13577" max="13577" width="8.85546875" style="223" bestFit="1" customWidth="1"/>
    <col min="13578" max="13578" width="16" style="223" bestFit="1" customWidth="1"/>
    <col min="13579" max="13579" width="0.28515625" style="223" bestFit="1" customWidth="1"/>
    <col min="13580" max="13580" width="16" style="223" bestFit="1" customWidth="1"/>
    <col min="13581" max="13581" width="0.7109375" style="223" bestFit="1" customWidth="1"/>
    <col min="13582" max="13582" width="16.140625" style="223" bestFit="1" customWidth="1"/>
    <col min="13583" max="13583" width="12.5703125" style="223" bestFit="1" customWidth="1"/>
    <col min="13584" max="13584" width="4.42578125" style="223" bestFit="1" customWidth="1"/>
    <col min="13585" max="13585" width="20.85546875" style="223" bestFit="1" customWidth="1"/>
    <col min="13586" max="13586" width="16.85546875" style="223" bestFit="1" customWidth="1"/>
    <col min="13587" max="13587" width="17" style="223" bestFit="1" customWidth="1"/>
    <col min="13588" max="13588" width="20.85546875" style="223" bestFit="1" customWidth="1"/>
    <col min="13589" max="13589" width="22.140625" style="223" bestFit="1" customWidth="1"/>
    <col min="13590" max="13590" width="12.5703125" style="223" bestFit="1" customWidth="1"/>
    <col min="13591" max="13591" width="55.28515625" style="223" bestFit="1" customWidth="1"/>
    <col min="13592" max="13592" width="25.85546875" style="223" bestFit="1" customWidth="1"/>
    <col min="13593" max="13593" width="15.85546875" style="223" bestFit="1" customWidth="1"/>
    <col min="13594" max="13594" width="18.28515625" style="223" bestFit="1" customWidth="1"/>
    <col min="13595" max="13595" width="65.5703125" style="223" bestFit="1" customWidth="1"/>
    <col min="13596" max="13596" width="65.7109375" style="223" bestFit="1" customWidth="1"/>
    <col min="13597" max="13597" width="4.7109375" style="223" bestFit="1" customWidth="1"/>
    <col min="13598" max="13824" width="9.140625" style="223"/>
    <col min="13825" max="13825" width="4.7109375" style="223" bestFit="1" customWidth="1"/>
    <col min="13826" max="13826" width="16.85546875" style="223" bestFit="1" customWidth="1"/>
    <col min="13827" max="13827" width="8.85546875" style="223" bestFit="1" customWidth="1"/>
    <col min="13828" max="13828" width="1.140625" style="223" bestFit="1" customWidth="1"/>
    <col min="13829" max="13829" width="25.140625" style="223" bestFit="1" customWidth="1"/>
    <col min="13830" max="13830" width="10.85546875" style="223" bestFit="1" customWidth="1"/>
    <col min="13831" max="13832" width="16.85546875" style="223" bestFit="1" customWidth="1"/>
    <col min="13833" max="13833" width="8.85546875" style="223" bestFit="1" customWidth="1"/>
    <col min="13834" max="13834" width="16" style="223" bestFit="1" customWidth="1"/>
    <col min="13835" max="13835" width="0.28515625" style="223" bestFit="1" customWidth="1"/>
    <col min="13836" max="13836" width="16" style="223" bestFit="1" customWidth="1"/>
    <col min="13837" max="13837" width="0.7109375" style="223" bestFit="1" customWidth="1"/>
    <col min="13838" max="13838" width="16.140625" style="223" bestFit="1" customWidth="1"/>
    <col min="13839" max="13839" width="12.5703125" style="223" bestFit="1" customWidth="1"/>
    <col min="13840" max="13840" width="4.42578125" style="223" bestFit="1" customWidth="1"/>
    <col min="13841" max="13841" width="20.85546875" style="223" bestFit="1" customWidth="1"/>
    <col min="13842" max="13842" width="16.85546875" style="223" bestFit="1" customWidth="1"/>
    <col min="13843" max="13843" width="17" style="223" bestFit="1" customWidth="1"/>
    <col min="13844" max="13844" width="20.85546875" style="223" bestFit="1" customWidth="1"/>
    <col min="13845" max="13845" width="22.140625" style="223" bestFit="1" customWidth="1"/>
    <col min="13846" max="13846" width="12.5703125" style="223" bestFit="1" customWidth="1"/>
    <col min="13847" max="13847" width="55.28515625" style="223" bestFit="1" customWidth="1"/>
    <col min="13848" max="13848" width="25.85546875" style="223" bestFit="1" customWidth="1"/>
    <col min="13849" max="13849" width="15.85546875" style="223" bestFit="1" customWidth="1"/>
    <col min="13850" max="13850" width="18.28515625" style="223" bestFit="1" customWidth="1"/>
    <col min="13851" max="13851" width="65.5703125" style="223" bestFit="1" customWidth="1"/>
    <col min="13852" max="13852" width="65.7109375" style="223" bestFit="1" customWidth="1"/>
    <col min="13853" max="13853" width="4.7109375" style="223" bestFit="1" customWidth="1"/>
    <col min="13854" max="14080" width="9.140625" style="223"/>
    <col min="14081" max="14081" width="4.7109375" style="223" bestFit="1" customWidth="1"/>
    <col min="14082" max="14082" width="16.85546875" style="223" bestFit="1" customWidth="1"/>
    <col min="14083" max="14083" width="8.85546875" style="223" bestFit="1" customWidth="1"/>
    <col min="14084" max="14084" width="1.140625" style="223" bestFit="1" customWidth="1"/>
    <col min="14085" max="14085" width="25.140625" style="223" bestFit="1" customWidth="1"/>
    <col min="14086" max="14086" width="10.85546875" style="223" bestFit="1" customWidth="1"/>
    <col min="14087" max="14088" width="16.85546875" style="223" bestFit="1" customWidth="1"/>
    <col min="14089" max="14089" width="8.85546875" style="223" bestFit="1" customWidth="1"/>
    <col min="14090" max="14090" width="16" style="223" bestFit="1" customWidth="1"/>
    <col min="14091" max="14091" width="0.28515625" style="223" bestFit="1" customWidth="1"/>
    <col min="14092" max="14092" width="16" style="223" bestFit="1" customWidth="1"/>
    <col min="14093" max="14093" width="0.7109375" style="223" bestFit="1" customWidth="1"/>
    <col min="14094" max="14094" width="16.140625" style="223" bestFit="1" customWidth="1"/>
    <col min="14095" max="14095" width="12.5703125" style="223" bestFit="1" customWidth="1"/>
    <col min="14096" max="14096" width="4.42578125" style="223" bestFit="1" customWidth="1"/>
    <col min="14097" max="14097" width="20.85546875" style="223" bestFit="1" customWidth="1"/>
    <col min="14098" max="14098" width="16.85546875" style="223" bestFit="1" customWidth="1"/>
    <col min="14099" max="14099" width="17" style="223" bestFit="1" customWidth="1"/>
    <col min="14100" max="14100" width="20.85546875" style="223" bestFit="1" customWidth="1"/>
    <col min="14101" max="14101" width="22.140625" style="223" bestFit="1" customWidth="1"/>
    <col min="14102" max="14102" width="12.5703125" style="223" bestFit="1" customWidth="1"/>
    <col min="14103" max="14103" width="55.28515625" style="223" bestFit="1" customWidth="1"/>
    <col min="14104" max="14104" width="25.85546875" style="223" bestFit="1" customWidth="1"/>
    <col min="14105" max="14105" width="15.85546875" style="223" bestFit="1" customWidth="1"/>
    <col min="14106" max="14106" width="18.28515625" style="223" bestFit="1" customWidth="1"/>
    <col min="14107" max="14107" width="65.5703125" style="223" bestFit="1" customWidth="1"/>
    <col min="14108" max="14108" width="65.7109375" style="223" bestFit="1" customWidth="1"/>
    <col min="14109" max="14109" width="4.7109375" style="223" bestFit="1" customWidth="1"/>
    <col min="14110" max="14336" width="9.140625" style="223"/>
    <col min="14337" max="14337" width="4.7109375" style="223" bestFit="1" customWidth="1"/>
    <col min="14338" max="14338" width="16.85546875" style="223" bestFit="1" customWidth="1"/>
    <col min="14339" max="14339" width="8.85546875" style="223" bestFit="1" customWidth="1"/>
    <col min="14340" max="14340" width="1.140625" style="223" bestFit="1" customWidth="1"/>
    <col min="14341" max="14341" width="25.140625" style="223" bestFit="1" customWidth="1"/>
    <col min="14342" max="14342" width="10.85546875" style="223" bestFit="1" customWidth="1"/>
    <col min="14343" max="14344" width="16.85546875" style="223" bestFit="1" customWidth="1"/>
    <col min="14345" max="14345" width="8.85546875" style="223" bestFit="1" customWidth="1"/>
    <col min="14346" max="14346" width="16" style="223" bestFit="1" customWidth="1"/>
    <col min="14347" max="14347" width="0.28515625" style="223" bestFit="1" customWidth="1"/>
    <col min="14348" max="14348" width="16" style="223" bestFit="1" customWidth="1"/>
    <col min="14349" max="14349" width="0.7109375" style="223" bestFit="1" customWidth="1"/>
    <col min="14350" max="14350" width="16.140625" style="223" bestFit="1" customWidth="1"/>
    <col min="14351" max="14351" width="12.5703125" style="223" bestFit="1" customWidth="1"/>
    <col min="14352" max="14352" width="4.42578125" style="223" bestFit="1" customWidth="1"/>
    <col min="14353" max="14353" width="20.85546875" style="223" bestFit="1" customWidth="1"/>
    <col min="14354" max="14354" width="16.85546875" style="223" bestFit="1" customWidth="1"/>
    <col min="14355" max="14355" width="17" style="223" bestFit="1" customWidth="1"/>
    <col min="14356" max="14356" width="20.85546875" style="223" bestFit="1" customWidth="1"/>
    <col min="14357" max="14357" width="22.140625" style="223" bestFit="1" customWidth="1"/>
    <col min="14358" max="14358" width="12.5703125" style="223" bestFit="1" customWidth="1"/>
    <col min="14359" max="14359" width="55.28515625" style="223" bestFit="1" customWidth="1"/>
    <col min="14360" max="14360" width="25.85546875" style="223" bestFit="1" customWidth="1"/>
    <col min="14361" max="14361" width="15.85546875" style="223" bestFit="1" customWidth="1"/>
    <col min="14362" max="14362" width="18.28515625" style="223" bestFit="1" customWidth="1"/>
    <col min="14363" max="14363" width="65.5703125" style="223" bestFit="1" customWidth="1"/>
    <col min="14364" max="14364" width="65.7109375" style="223" bestFit="1" customWidth="1"/>
    <col min="14365" max="14365" width="4.7109375" style="223" bestFit="1" customWidth="1"/>
    <col min="14366" max="14592" width="9.140625" style="223"/>
    <col min="14593" max="14593" width="4.7109375" style="223" bestFit="1" customWidth="1"/>
    <col min="14594" max="14594" width="16.85546875" style="223" bestFit="1" customWidth="1"/>
    <col min="14595" max="14595" width="8.85546875" style="223" bestFit="1" customWidth="1"/>
    <col min="14596" max="14596" width="1.140625" style="223" bestFit="1" customWidth="1"/>
    <col min="14597" max="14597" width="25.140625" style="223" bestFit="1" customWidth="1"/>
    <col min="14598" max="14598" width="10.85546875" style="223" bestFit="1" customWidth="1"/>
    <col min="14599" max="14600" width="16.85546875" style="223" bestFit="1" customWidth="1"/>
    <col min="14601" max="14601" width="8.85546875" style="223" bestFit="1" customWidth="1"/>
    <col min="14602" max="14602" width="16" style="223" bestFit="1" customWidth="1"/>
    <col min="14603" max="14603" width="0.28515625" style="223" bestFit="1" customWidth="1"/>
    <col min="14604" max="14604" width="16" style="223" bestFit="1" customWidth="1"/>
    <col min="14605" max="14605" width="0.7109375" style="223" bestFit="1" customWidth="1"/>
    <col min="14606" max="14606" width="16.140625" style="223" bestFit="1" customWidth="1"/>
    <col min="14607" max="14607" width="12.5703125" style="223" bestFit="1" customWidth="1"/>
    <col min="14608" max="14608" width="4.42578125" style="223" bestFit="1" customWidth="1"/>
    <col min="14609" max="14609" width="20.85546875" style="223" bestFit="1" customWidth="1"/>
    <col min="14610" max="14610" width="16.85546875" style="223" bestFit="1" customWidth="1"/>
    <col min="14611" max="14611" width="17" style="223" bestFit="1" customWidth="1"/>
    <col min="14612" max="14612" width="20.85546875" style="223" bestFit="1" customWidth="1"/>
    <col min="14613" max="14613" width="22.140625" style="223" bestFit="1" customWidth="1"/>
    <col min="14614" max="14614" width="12.5703125" style="223" bestFit="1" customWidth="1"/>
    <col min="14615" max="14615" width="55.28515625" style="223" bestFit="1" customWidth="1"/>
    <col min="14616" max="14616" width="25.85546875" style="223" bestFit="1" customWidth="1"/>
    <col min="14617" max="14617" width="15.85546875" style="223" bestFit="1" customWidth="1"/>
    <col min="14618" max="14618" width="18.28515625" style="223" bestFit="1" customWidth="1"/>
    <col min="14619" max="14619" width="65.5703125" style="223" bestFit="1" customWidth="1"/>
    <col min="14620" max="14620" width="65.7109375" style="223" bestFit="1" customWidth="1"/>
    <col min="14621" max="14621" width="4.7109375" style="223" bestFit="1" customWidth="1"/>
    <col min="14622" max="14848" width="9.140625" style="223"/>
    <col min="14849" max="14849" width="4.7109375" style="223" bestFit="1" customWidth="1"/>
    <col min="14850" max="14850" width="16.85546875" style="223" bestFit="1" customWidth="1"/>
    <col min="14851" max="14851" width="8.85546875" style="223" bestFit="1" customWidth="1"/>
    <col min="14852" max="14852" width="1.140625" style="223" bestFit="1" customWidth="1"/>
    <col min="14853" max="14853" width="25.140625" style="223" bestFit="1" customWidth="1"/>
    <col min="14854" max="14854" width="10.85546875" style="223" bestFit="1" customWidth="1"/>
    <col min="14855" max="14856" width="16.85546875" style="223" bestFit="1" customWidth="1"/>
    <col min="14857" max="14857" width="8.85546875" style="223" bestFit="1" customWidth="1"/>
    <col min="14858" max="14858" width="16" style="223" bestFit="1" customWidth="1"/>
    <col min="14859" max="14859" width="0.28515625" style="223" bestFit="1" customWidth="1"/>
    <col min="14860" max="14860" width="16" style="223" bestFit="1" customWidth="1"/>
    <col min="14861" max="14861" width="0.7109375" style="223" bestFit="1" customWidth="1"/>
    <col min="14862" max="14862" width="16.140625" style="223" bestFit="1" customWidth="1"/>
    <col min="14863" max="14863" width="12.5703125" style="223" bestFit="1" customWidth="1"/>
    <col min="14864" max="14864" width="4.42578125" style="223" bestFit="1" customWidth="1"/>
    <col min="14865" max="14865" width="20.85546875" style="223" bestFit="1" customWidth="1"/>
    <col min="14866" max="14866" width="16.85546875" style="223" bestFit="1" customWidth="1"/>
    <col min="14867" max="14867" width="17" style="223" bestFit="1" customWidth="1"/>
    <col min="14868" max="14868" width="20.85546875" style="223" bestFit="1" customWidth="1"/>
    <col min="14869" max="14869" width="22.140625" style="223" bestFit="1" customWidth="1"/>
    <col min="14870" max="14870" width="12.5703125" style="223" bestFit="1" customWidth="1"/>
    <col min="14871" max="14871" width="55.28515625" style="223" bestFit="1" customWidth="1"/>
    <col min="14872" max="14872" width="25.85546875" style="223" bestFit="1" customWidth="1"/>
    <col min="14873" max="14873" width="15.85546875" style="223" bestFit="1" customWidth="1"/>
    <col min="14874" max="14874" width="18.28515625" style="223" bestFit="1" customWidth="1"/>
    <col min="14875" max="14875" width="65.5703125" style="223" bestFit="1" customWidth="1"/>
    <col min="14876" max="14876" width="65.7109375" style="223" bestFit="1" customWidth="1"/>
    <col min="14877" max="14877" width="4.7109375" style="223" bestFit="1" customWidth="1"/>
    <col min="14878" max="15104" width="9.140625" style="223"/>
    <col min="15105" max="15105" width="4.7109375" style="223" bestFit="1" customWidth="1"/>
    <col min="15106" max="15106" width="16.85546875" style="223" bestFit="1" customWidth="1"/>
    <col min="15107" max="15107" width="8.85546875" style="223" bestFit="1" customWidth="1"/>
    <col min="15108" max="15108" width="1.140625" style="223" bestFit="1" customWidth="1"/>
    <col min="15109" max="15109" width="25.140625" style="223" bestFit="1" customWidth="1"/>
    <col min="15110" max="15110" width="10.85546875" style="223" bestFit="1" customWidth="1"/>
    <col min="15111" max="15112" width="16.85546875" style="223" bestFit="1" customWidth="1"/>
    <col min="15113" max="15113" width="8.85546875" style="223" bestFit="1" customWidth="1"/>
    <col min="15114" max="15114" width="16" style="223" bestFit="1" customWidth="1"/>
    <col min="15115" max="15115" width="0.28515625" style="223" bestFit="1" customWidth="1"/>
    <col min="15116" max="15116" width="16" style="223" bestFit="1" customWidth="1"/>
    <col min="15117" max="15117" width="0.7109375" style="223" bestFit="1" customWidth="1"/>
    <col min="15118" max="15118" width="16.140625" style="223" bestFit="1" customWidth="1"/>
    <col min="15119" max="15119" width="12.5703125" style="223" bestFit="1" customWidth="1"/>
    <col min="15120" max="15120" width="4.42578125" style="223" bestFit="1" customWidth="1"/>
    <col min="15121" max="15121" width="20.85546875" style="223" bestFit="1" customWidth="1"/>
    <col min="15122" max="15122" width="16.85546875" style="223" bestFit="1" customWidth="1"/>
    <col min="15123" max="15123" width="17" style="223" bestFit="1" customWidth="1"/>
    <col min="15124" max="15124" width="20.85546875" style="223" bestFit="1" customWidth="1"/>
    <col min="15125" max="15125" width="22.140625" style="223" bestFit="1" customWidth="1"/>
    <col min="15126" max="15126" width="12.5703125" style="223" bestFit="1" customWidth="1"/>
    <col min="15127" max="15127" width="55.28515625" style="223" bestFit="1" customWidth="1"/>
    <col min="15128" max="15128" width="25.85546875" style="223" bestFit="1" customWidth="1"/>
    <col min="15129" max="15129" width="15.85546875" style="223" bestFit="1" customWidth="1"/>
    <col min="15130" max="15130" width="18.28515625" style="223" bestFit="1" customWidth="1"/>
    <col min="15131" max="15131" width="65.5703125" style="223" bestFit="1" customWidth="1"/>
    <col min="15132" max="15132" width="65.7109375" style="223" bestFit="1" customWidth="1"/>
    <col min="15133" max="15133" width="4.7109375" style="223" bestFit="1" customWidth="1"/>
    <col min="15134" max="15360" width="9.140625" style="223"/>
    <col min="15361" max="15361" width="4.7109375" style="223" bestFit="1" customWidth="1"/>
    <col min="15362" max="15362" width="16.85546875" style="223" bestFit="1" customWidth="1"/>
    <col min="15363" max="15363" width="8.85546875" style="223" bestFit="1" customWidth="1"/>
    <col min="15364" max="15364" width="1.140625" style="223" bestFit="1" customWidth="1"/>
    <col min="15365" max="15365" width="25.140625" style="223" bestFit="1" customWidth="1"/>
    <col min="15366" max="15366" width="10.85546875" style="223" bestFit="1" customWidth="1"/>
    <col min="15367" max="15368" width="16.85546875" style="223" bestFit="1" customWidth="1"/>
    <col min="15369" max="15369" width="8.85546875" style="223" bestFit="1" customWidth="1"/>
    <col min="15370" max="15370" width="16" style="223" bestFit="1" customWidth="1"/>
    <col min="15371" max="15371" width="0.28515625" style="223" bestFit="1" customWidth="1"/>
    <col min="15372" max="15372" width="16" style="223" bestFit="1" customWidth="1"/>
    <col min="15373" max="15373" width="0.7109375" style="223" bestFit="1" customWidth="1"/>
    <col min="15374" max="15374" width="16.140625" style="223" bestFit="1" customWidth="1"/>
    <col min="15375" max="15375" width="12.5703125" style="223" bestFit="1" customWidth="1"/>
    <col min="15376" max="15376" width="4.42578125" style="223" bestFit="1" customWidth="1"/>
    <col min="15377" max="15377" width="20.85546875" style="223" bestFit="1" customWidth="1"/>
    <col min="15378" max="15378" width="16.85546875" style="223" bestFit="1" customWidth="1"/>
    <col min="15379" max="15379" width="17" style="223" bestFit="1" customWidth="1"/>
    <col min="15380" max="15380" width="20.85546875" style="223" bestFit="1" customWidth="1"/>
    <col min="15381" max="15381" width="22.140625" style="223" bestFit="1" customWidth="1"/>
    <col min="15382" max="15382" width="12.5703125" style="223" bestFit="1" customWidth="1"/>
    <col min="15383" max="15383" width="55.28515625" style="223" bestFit="1" customWidth="1"/>
    <col min="15384" max="15384" width="25.85546875" style="223" bestFit="1" customWidth="1"/>
    <col min="15385" max="15385" width="15.85546875" style="223" bestFit="1" customWidth="1"/>
    <col min="15386" max="15386" width="18.28515625" style="223" bestFit="1" customWidth="1"/>
    <col min="15387" max="15387" width="65.5703125" style="223" bestFit="1" customWidth="1"/>
    <col min="15388" max="15388" width="65.7109375" style="223" bestFit="1" customWidth="1"/>
    <col min="15389" max="15389" width="4.7109375" style="223" bestFit="1" customWidth="1"/>
    <col min="15390" max="15616" width="9.140625" style="223"/>
    <col min="15617" max="15617" width="4.7109375" style="223" bestFit="1" customWidth="1"/>
    <col min="15618" max="15618" width="16.85546875" style="223" bestFit="1" customWidth="1"/>
    <col min="15619" max="15619" width="8.85546875" style="223" bestFit="1" customWidth="1"/>
    <col min="15620" max="15620" width="1.140625" style="223" bestFit="1" customWidth="1"/>
    <col min="15621" max="15621" width="25.140625" style="223" bestFit="1" customWidth="1"/>
    <col min="15622" max="15622" width="10.85546875" style="223" bestFit="1" customWidth="1"/>
    <col min="15623" max="15624" width="16.85546875" style="223" bestFit="1" customWidth="1"/>
    <col min="15625" max="15625" width="8.85546875" style="223" bestFit="1" customWidth="1"/>
    <col min="15626" max="15626" width="16" style="223" bestFit="1" customWidth="1"/>
    <col min="15627" max="15627" width="0.28515625" style="223" bestFit="1" customWidth="1"/>
    <col min="15628" max="15628" width="16" style="223" bestFit="1" customWidth="1"/>
    <col min="15629" max="15629" width="0.7109375" style="223" bestFit="1" customWidth="1"/>
    <col min="15630" max="15630" width="16.140625" style="223" bestFit="1" customWidth="1"/>
    <col min="15631" max="15631" width="12.5703125" style="223" bestFit="1" customWidth="1"/>
    <col min="15632" max="15632" width="4.42578125" style="223" bestFit="1" customWidth="1"/>
    <col min="15633" max="15633" width="20.85546875" style="223" bestFit="1" customWidth="1"/>
    <col min="15634" max="15634" width="16.85546875" style="223" bestFit="1" customWidth="1"/>
    <col min="15635" max="15635" width="17" style="223" bestFit="1" customWidth="1"/>
    <col min="15636" max="15636" width="20.85546875" style="223" bestFit="1" customWidth="1"/>
    <col min="15637" max="15637" width="22.140625" style="223" bestFit="1" customWidth="1"/>
    <col min="15638" max="15638" width="12.5703125" style="223" bestFit="1" customWidth="1"/>
    <col min="15639" max="15639" width="55.28515625" style="223" bestFit="1" customWidth="1"/>
    <col min="15640" max="15640" width="25.85546875" style="223" bestFit="1" customWidth="1"/>
    <col min="15641" max="15641" width="15.85546875" style="223" bestFit="1" customWidth="1"/>
    <col min="15642" max="15642" width="18.28515625" style="223" bestFit="1" customWidth="1"/>
    <col min="15643" max="15643" width="65.5703125" style="223" bestFit="1" customWidth="1"/>
    <col min="15644" max="15644" width="65.7109375" style="223" bestFit="1" customWidth="1"/>
    <col min="15645" max="15645" width="4.7109375" style="223" bestFit="1" customWidth="1"/>
    <col min="15646" max="15872" width="9.140625" style="223"/>
    <col min="15873" max="15873" width="4.7109375" style="223" bestFit="1" customWidth="1"/>
    <col min="15874" max="15874" width="16.85546875" style="223" bestFit="1" customWidth="1"/>
    <col min="15875" max="15875" width="8.85546875" style="223" bestFit="1" customWidth="1"/>
    <col min="15876" max="15876" width="1.140625" style="223" bestFit="1" customWidth="1"/>
    <col min="15877" max="15877" width="25.140625" style="223" bestFit="1" customWidth="1"/>
    <col min="15878" max="15878" width="10.85546875" style="223" bestFit="1" customWidth="1"/>
    <col min="15879" max="15880" width="16.85546875" style="223" bestFit="1" customWidth="1"/>
    <col min="15881" max="15881" width="8.85546875" style="223" bestFit="1" customWidth="1"/>
    <col min="15882" max="15882" width="16" style="223" bestFit="1" customWidth="1"/>
    <col min="15883" max="15883" width="0.28515625" style="223" bestFit="1" customWidth="1"/>
    <col min="15884" max="15884" width="16" style="223" bestFit="1" customWidth="1"/>
    <col min="15885" max="15885" width="0.7109375" style="223" bestFit="1" customWidth="1"/>
    <col min="15886" max="15886" width="16.140625" style="223" bestFit="1" customWidth="1"/>
    <col min="15887" max="15887" width="12.5703125" style="223" bestFit="1" customWidth="1"/>
    <col min="15888" max="15888" width="4.42578125" style="223" bestFit="1" customWidth="1"/>
    <col min="15889" max="15889" width="20.85546875" style="223" bestFit="1" customWidth="1"/>
    <col min="15890" max="15890" width="16.85546875" style="223" bestFit="1" customWidth="1"/>
    <col min="15891" max="15891" width="17" style="223" bestFit="1" customWidth="1"/>
    <col min="15892" max="15892" width="20.85546875" style="223" bestFit="1" customWidth="1"/>
    <col min="15893" max="15893" width="22.140625" style="223" bestFit="1" customWidth="1"/>
    <col min="15894" max="15894" width="12.5703125" style="223" bestFit="1" customWidth="1"/>
    <col min="15895" max="15895" width="55.28515625" style="223" bestFit="1" customWidth="1"/>
    <col min="15896" max="15896" width="25.85546875" style="223" bestFit="1" customWidth="1"/>
    <col min="15897" max="15897" width="15.85546875" style="223" bestFit="1" customWidth="1"/>
    <col min="15898" max="15898" width="18.28515625" style="223" bestFit="1" customWidth="1"/>
    <col min="15899" max="15899" width="65.5703125" style="223" bestFit="1" customWidth="1"/>
    <col min="15900" max="15900" width="65.7109375" style="223" bestFit="1" customWidth="1"/>
    <col min="15901" max="15901" width="4.7109375" style="223" bestFit="1" customWidth="1"/>
    <col min="15902" max="16128" width="9.140625" style="223"/>
    <col min="16129" max="16129" width="4.7109375" style="223" bestFit="1" customWidth="1"/>
    <col min="16130" max="16130" width="16.85546875" style="223" bestFit="1" customWidth="1"/>
    <col min="16131" max="16131" width="8.85546875" style="223" bestFit="1" customWidth="1"/>
    <col min="16132" max="16132" width="1.140625" style="223" bestFit="1" customWidth="1"/>
    <col min="16133" max="16133" width="25.140625" style="223" bestFit="1" customWidth="1"/>
    <col min="16134" max="16134" width="10.85546875" style="223" bestFit="1" customWidth="1"/>
    <col min="16135" max="16136" width="16.85546875" style="223" bestFit="1" customWidth="1"/>
    <col min="16137" max="16137" width="8.85546875" style="223" bestFit="1" customWidth="1"/>
    <col min="16138" max="16138" width="16" style="223" bestFit="1" customWidth="1"/>
    <col min="16139" max="16139" width="0.28515625" style="223" bestFit="1" customWidth="1"/>
    <col min="16140" max="16140" width="16" style="223" bestFit="1" customWidth="1"/>
    <col min="16141" max="16141" width="0.7109375" style="223" bestFit="1" customWidth="1"/>
    <col min="16142" max="16142" width="16.140625" style="223" bestFit="1" customWidth="1"/>
    <col min="16143" max="16143" width="12.5703125" style="223" bestFit="1" customWidth="1"/>
    <col min="16144" max="16144" width="4.42578125" style="223" bestFit="1" customWidth="1"/>
    <col min="16145" max="16145" width="20.85546875" style="223" bestFit="1" customWidth="1"/>
    <col min="16146" max="16146" width="16.85546875" style="223" bestFit="1" customWidth="1"/>
    <col min="16147" max="16147" width="17" style="223" bestFit="1" customWidth="1"/>
    <col min="16148" max="16148" width="20.85546875" style="223" bestFit="1" customWidth="1"/>
    <col min="16149" max="16149" width="22.140625" style="223" bestFit="1" customWidth="1"/>
    <col min="16150" max="16150" width="12.5703125" style="223" bestFit="1" customWidth="1"/>
    <col min="16151" max="16151" width="55.28515625" style="223" bestFit="1" customWidth="1"/>
    <col min="16152" max="16152" width="25.85546875" style="223" bestFit="1" customWidth="1"/>
    <col min="16153" max="16153" width="15.85546875" style="223" bestFit="1" customWidth="1"/>
    <col min="16154" max="16154" width="18.28515625" style="223" bestFit="1" customWidth="1"/>
    <col min="16155" max="16155" width="65.5703125" style="223" bestFit="1" customWidth="1"/>
    <col min="16156" max="16156" width="65.7109375" style="223" bestFit="1" customWidth="1"/>
    <col min="16157" max="16157" width="4.7109375" style="223" bestFit="1" customWidth="1"/>
    <col min="16158" max="16384" width="9.140625" style="223"/>
  </cols>
  <sheetData>
    <row r="1" spans="1:29" ht="15.95" customHeight="1" thickBot="1">
      <c r="A1" s="222"/>
      <c r="B1" s="370" t="s">
        <v>841</v>
      </c>
      <c r="C1" s="353"/>
      <c r="D1" s="353"/>
      <c r="E1" s="353"/>
      <c r="F1" s="353"/>
      <c r="G1" s="353"/>
      <c r="H1" s="353"/>
      <c r="I1" s="353"/>
      <c r="J1" s="353"/>
      <c r="K1" s="353"/>
      <c r="L1" s="353"/>
      <c r="M1" s="353"/>
      <c r="N1" s="353"/>
      <c r="O1" s="353"/>
      <c r="P1" s="353"/>
      <c r="Q1" s="222"/>
      <c r="R1" s="222"/>
      <c r="S1" s="222"/>
      <c r="T1" s="222"/>
      <c r="U1" s="222"/>
      <c r="V1" s="222"/>
      <c r="W1" s="222"/>
      <c r="X1" s="222"/>
      <c r="Y1" s="222"/>
      <c r="Z1" s="222"/>
      <c r="AA1" s="222"/>
      <c r="AB1" s="222"/>
      <c r="AC1" s="222"/>
    </row>
    <row r="2" spans="1:29" ht="24.95" customHeight="1" thickBot="1">
      <c r="A2" s="222"/>
      <c r="B2" s="371" t="s">
        <v>842</v>
      </c>
      <c r="C2" s="353"/>
      <c r="D2" s="380" t="s">
        <v>843</v>
      </c>
      <c r="E2" s="381"/>
      <c r="F2" s="381"/>
      <c r="G2" s="381"/>
      <c r="H2" s="381"/>
      <c r="I2" s="382"/>
      <c r="J2" s="222"/>
      <c r="K2" s="222"/>
      <c r="L2" s="222"/>
      <c r="M2" s="222"/>
      <c r="N2" s="222"/>
      <c r="O2" s="222"/>
      <c r="P2" s="222"/>
      <c r="Q2" s="222"/>
      <c r="R2" s="222"/>
      <c r="S2" s="222"/>
      <c r="T2" s="222"/>
      <c r="U2" s="222"/>
      <c r="V2" s="222"/>
      <c r="W2" s="222"/>
      <c r="X2" s="222"/>
      <c r="Y2" s="222"/>
      <c r="Z2" s="222"/>
      <c r="AA2" s="222"/>
      <c r="AB2" s="222"/>
      <c r="AC2" s="222"/>
    </row>
    <row r="3" spans="1:29" ht="9" customHeight="1" thickBot="1">
      <c r="A3" s="222"/>
      <c r="B3" s="222"/>
      <c r="C3" s="222"/>
      <c r="D3" s="222"/>
      <c r="E3" s="222"/>
      <c r="F3" s="222"/>
      <c r="G3" s="222"/>
      <c r="H3" s="222"/>
      <c r="I3" s="222"/>
      <c r="J3" s="222"/>
      <c r="K3" s="371" t="s">
        <v>844</v>
      </c>
      <c r="L3" s="353"/>
      <c r="M3" s="353"/>
      <c r="N3" s="372" t="s">
        <v>845</v>
      </c>
      <c r="O3" s="373"/>
      <c r="P3" s="374"/>
      <c r="Q3" s="222"/>
      <c r="R3" s="222"/>
      <c r="S3" s="222"/>
      <c r="T3" s="222"/>
      <c r="U3" s="222"/>
      <c r="V3" s="222"/>
      <c r="W3" s="222"/>
      <c r="X3" s="222"/>
      <c r="Y3" s="222"/>
      <c r="Z3" s="222"/>
      <c r="AA3" s="222"/>
      <c r="AB3" s="222"/>
      <c r="AC3" s="222"/>
    </row>
    <row r="4" spans="1:29" ht="15.95" customHeight="1" thickBot="1">
      <c r="A4" s="222"/>
      <c r="B4" s="371" t="s">
        <v>846</v>
      </c>
      <c r="C4" s="353"/>
      <c r="D4" s="372" t="s">
        <v>847</v>
      </c>
      <c r="E4" s="373"/>
      <c r="F4" s="373"/>
      <c r="G4" s="373"/>
      <c r="H4" s="373"/>
      <c r="I4" s="374"/>
      <c r="J4" s="222"/>
      <c r="K4" s="353"/>
      <c r="L4" s="353"/>
      <c r="M4" s="353"/>
      <c r="N4" s="375"/>
      <c r="O4" s="376"/>
      <c r="P4" s="377"/>
      <c r="Q4" s="222"/>
      <c r="R4" s="222"/>
      <c r="S4" s="222"/>
      <c r="T4" s="222"/>
      <c r="U4" s="222"/>
      <c r="V4" s="222"/>
      <c r="W4" s="222"/>
      <c r="X4" s="222"/>
      <c r="Y4" s="222"/>
      <c r="Z4" s="222"/>
      <c r="AA4" s="222"/>
      <c r="AB4" s="222"/>
      <c r="AC4" s="222"/>
    </row>
    <row r="5" spans="1:29" ht="9" customHeight="1" thickBot="1">
      <c r="A5" s="222"/>
      <c r="B5" s="353"/>
      <c r="C5" s="353"/>
      <c r="D5" s="375"/>
      <c r="E5" s="376"/>
      <c r="F5" s="376"/>
      <c r="G5" s="376"/>
      <c r="H5" s="376"/>
      <c r="I5" s="377"/>
      <c r="J5" s="222"/>
      <c r="K5" s="222"/>
      <c r="L5" s="222"/>
      <c r="M5" s="222"/>
      <c r="N5" s="222"/>
      <c r="O5" s="222"/>
      <c r="P5" s="222"/>
      <c r="Q5" s="222"/>
      <c r="R5" s="222"/>
      <c r="S5" s="222"/>
      <c r="T5" s="222"/>
      <c r="U5" s="222"/>
      <c r="V5" s="222"/>
      <c r="W5" s="222"/>
      <c r="X5" s="222"/>
      <c r="Y5" s="222"/>
      <c r="Z5" s="222"/>
      <c r="AA5" s="222"/>
      <c r="AB5" s="222"/>
      <c r="AC5" s="222"/>
    </row>
    <row r="6" spans="1:29" ht="9" customHeight="1" thickBot="1">
      <c r="A6" s="222"/>
      <c r="B6" s="222"/>
      <c r="C6" s="222"/>
      <c r="D6" s="222"/>
      <c r="E6" s="222"/>
      <c r="F6" s="222"/>
      <c r="G6" s="222"/>
      <c r="H6" s="222"/>
      <c r="I6" s="222"/>
      <c r="J6" s="222"/>
      <c r="K6" s="371" t="s">
        <v>848</v>
      </c>
      <c r="L6" s="353"/>
      <c r="M6" s="353"/>
      <c r="N6" s="372" t="s">
        <v>849</v>
      </c>
      <c r="O6" s="373"/>
      <c r="P6" s="374"/>
      <c r="Q6" s="222"/>
      <c r="R6" s="222"/>
      <c r="S6" s="222"/>
      <c r="T6" s="222"/>
      <c r="U6" s="222"/>
      <c r="V6" s="222"/>
      <c r="W6" s="222"/>
      <c r="X6" s="222"/>
      <c r="Y6" s="222"/>
      <c r="Z6" s="222"/>
      <c r="AA6" s="222"/>
      <c r="AB6" s="222"/>
      <c r="AC6" s="222"/>
    </row>
    <row r="7" spans="1:29" ht="15.95" customHeight="1" thickBot="1">
      <c r="A7" s="222"/>
      <c r="B7" s="371" t="s">
        <v>850</v>
      </c>
      <c r="C7" s="353"/>
      <c r="D7" s="372" t="s">
        <v>851</v>
      </c>
      <c r="E7" s="373"/>
      <c r="F7" s="373"/>
      <c r="G7" s="373"/>
      <c r="H7" s="373"/>
      <c r="I7" s="374"/>
      <c r="J7" s="222"/>
      <c r="K7" s="353"/>
      <c r="L7" s="353"/>
      <c r="M7" s="353"/>
      <c r="N7" s="375"/>
      <c r="O7" s="376"/>
      <c r="P7" s="377"/>
      <c r="Q7" s="222"/>
      <c r="R7" s="222"/>
      <c r="S7" s="222"/>
      <c r="T7" s="222"/>
      <c r="U7" s="222"/>
      <c r="V7" s="222"/>
      <c r="W7" s="222"/>
      <c r="X7" s="222"/>
      <c r="Y7" s="222"/>
      <c r="Z7" s="222"/>
      <c r="AA7" s="222"/>
      <c r="AB7" s="222"/>
      <c r="AC7" s="222"/>
    </row>
    <row r="8" spans="1:29" ht="6" customHeight="1">
      <c r="A8" s="222"/>
      <c r="B8" s="353"/>
      <c r="C8" s="353"/>
      <c r="D8" s="378"/>
      <c r="E8" s="353"/>
      <c r="F8" s="353"/>
      <c r="G8" s="353"/>
      <c r="H8" s="353"/>
      <c r="I8" s="379"/>
      <c r="J8" s="222"/>
      <c r="K8" s="222"/>
      <c r="L8" s="222"/>
      <c r="M8" s="222"/>
      <c r="N8" s="222"/>
      <c r="O8" s="222"/>
      <c r="P8" s="222"/>
      <c r="Q8" s="222"/>
      <c r="R8" s="222"/>
      <c r="S8" s="222"/>
      <c r="T8" s="222"/>
      <c r="U8" s="222"/>
      <c r="V8" s="222"/>
      <c r="W8" s="222"/>
      <c r="X8" s="222"/>
      <c r="Y8" s="222"/>
      <c r="Z8" s="222"/>
      <c r="AA8" s="222"/>
      <c r="AB8" s="222"/>
      <c r="AC8" s="222"/>
    </row>
    <row r="9" spans="1:29" ht="3" customHeight="1" thickBot="1">
      <c r="A9" s="222"/>
      <c r="B9" s="353"/>
      <c r="C9" s="353"/>
      <c r="D9" s="375"/>
      <c r="E9" s="376"/>
      <c r="F9" s="376"/>
      <c r="G9" s="376"/>
      <c r="H9" s="376"/>
      <c r="I9" s="377"/>
      <c r="J9" s="222"/>
      <c r="K9" s="370" t="s">
        <v>841</v>
      </c>
      <c r="L9" s="353"/>
      <c r="M9" s="353"/>
      <c r="N9" s="353"/>
      <c r="O9" s="353"/>
      <c r="P9" s="353"/>
      <c r="Q9" s="222"/>
      <c r="R9" s="222"/>
      <c r="S9" s="222"/>
      <c r="T9" s="222"/>
      <c r="U9" s="222"/>
      <c r="V9" s="222"/>
      <c r="W9" s="222"/>
      <c r="X9" s="222"/>
      <c r="Y9" s="222"/>
      <c r="Z9" s="222"/>
      <c r="AA9" s="222"/>
      <c r="AB9" s="222"/>
      <c r="AC9" s="222"/>
    </row>
    <row r="10" spans="1:29" ht="11.1" customHeight="1" thickBot="1">
      <c r="A10" s="222"/>
      <c r="B10" s="222"/>
      <c r="C10" s="222"/>
      <c r="D10" s="222"/>
      <c r="E10" s="222"/>
      <c r="F10" s="222"/>
      <c r="G10" s="222"/>
      <c r="H10" s="222"/>
      <c r="I10" s="222"/>
      <c r="J10" s="222"/>
      <c r="K10" s="353"/>
      <c r="L10" s="353"/>
      <c r="M10" s="353"/>
      <c r="N10" s="353"/>
      <c r="O10" s="353"/>
      <c r="P10" s="353"/>
      <c r="Q10" s="222"/>
      <c r="R10" s="222"/>
      <c r="S10" s="222"/>
      <c r="T10" s="222"/>
      <c r="U10" s="222"/>
      <c r="V10" s="222"/>
      <c r="W10" s="222"/>
      <c r="X10" s="222"/>
      <c r="Y10" s="222"/>
      <c r="Z10" s="222"/>
      <c r="AA10" s="222"/>
      <c r="AB10" s="222"/>
      <c r="AC10" s="222"/>
    </row>
    <row r="11" spans="1:29" ht="6" customHeight="1">
      <c r="A11" s="222"/>
      <c r="B11" s="371" t="s">
        <v>852</v>
      </c>
      <c r="C11" s="353"/>
      <c r="D11" s="372" t="s">
        <v>853</v>
      </c>
      <c r="E11" s="373"/>
      <c r="F11" s="373"/>
      <c r="G11" s="373"/>
      <c r="H11" s="373"/>
      <c r="I11" s="374"/>
      <c r="J11" s="222"/>
      <c r="K11" s="353"/>
      <c r="L11" s="353"/>
      <c r="M11" s="353"/>
      <c r="N11" s="353"/>
      <c r="O11" s="353"/>
      <c r="P11" s="353"/>
      <c r="Q11" s="222"/>
      <c r="R11" s="222"/>
      <c r="S11" s="222"/>
      <c r="T11" s="222"/>
      <c r="U11" s="222"/>
      <c r="V11" s="222"/>
      <c r="W11" s="222"/>
      <c r="X11" s="222"/>
      <c r="Y11" s="222"/>
      <c r="Z11" s="222"/>
      <c r="AA11" s="222"/>
      <c r="AB11" s="222"/>
      <c r="AC11" s="222"/>
    </row>
    <row r="12" spans="1:29" ht="18.95" customHeight="1" thickBot="1">
      <c r="A12" s="222"/>
      <c r="B12" s="353"/>
      <c r="C12" s="353"/>
      <c r="D12" s="375"/>
      <c r="E12" s="376"/>
      <c r="F12" s="376"/>
      <c r="G12" s="376"/>
      <c r="H12" s="376"/>
      <c r="I12" s="377"/>
      <c r="J12" s="222"/>
      <c r="K12" s="222"/>
      <c r="L12" s="222"/>
      <c r="M12" s="222"/>
      <c r="N12" s="222"/>
      <c r="O12" s="222"/>
      <c r="P12" s="222"/>
      <c r="Q12" s="222"/>
      <c r="R12" s="222"/>
      <c r="S12" s="222"/>
      <c r="T12" s="222"/>
      <c r="U12" s="222"/>
      <c r="V12" s="222"/>
      <c r="W12" s="222"/>
      <c r="X12" s="222"/>
      <c r="Y12" s="222"/>
      <c r="Z12" s="222"/>
      <c r="AA12" s="222"/>
      <c r="AB12" s="222"/>
      <c r="AC12" s="222"/>
    </row>
    <row r="13" spans="1:29" ht="20.100000000000001" customHeight="1" thickBot="1">
      <c r="A13" s="222"/>
      <c r="B13" s="370" t="s">
        <v>841</v>
      </c>
      <c r="C13" s="353"/>
      <c r="D13" s="353"/>
      <c r="E13" s="353"/>
      <c r="F13" s="353"/>
      <c r="G13" s="353"/>
      <c r="H13" s="353"/>
      <c r="I13" s="353"/>
      <c r="J13" s="353"/>
      <c r="K13" s="353"/>
      <c r="L13" s="353"/>
      <c r="M13" s="353"/>
      <c r="N13" s="353"/>
      <c r="O13" s="353"/>
      <c r="P13" s="353"/>
      <c r="Q13" s="222"/>
      <c r="R13" s="222"/>
      <c r="S13" s="222"/>
      <c r="T13" s="222"/>
      <c r="U13" s="222"/>
      <c r="V13" s="222"/>
      <c r="W13" s="222"/>
      <c r="X13" s="222"/>
      <c r="Y13" s="222"/>
      <c r="Z13" s="222"/>
      <c r="AA13" s="222"/>
      <c r="AB13" s="222"/>
      <c r="AC13" s="222"/>
    </row>
    <row r="14" spans="1:29" ht="42" customHeight="1" thickBot="1">
      <c r="A14" s="222"/>
      <c r="B14" s="367" t="s">
        <v>854</v>
      </c>
      <c r="C14" s="368"/>
      <c r="D14" s="368"/>
      <c r="E14" s="368"/>
      <c r="F14" s="369"/>
      <c r="G14" s="367" t="s">
        <v>855</v>
      </c>
      <c r="H14" s="368"/>
      <c r="I14" s="368"/>
      <c r="J14" s="368"/>
      <c r="K14" s="368"/>
      <c r="L14" s="368"/>
      <c r="M14" s="368"/>
      <c r="N14" s="369"/>
      <c r="O14" s="367" t="s">
        <v>856</v>
      </c>
      <c r="P14" s="368"/>
      <c r="Q14" s="368"/>
      <c r="R14" s="368"/>
      <c r="S14" s="368"/>
      <c r="T14" s="369"/>
      <c r="U14" s="367" t="s">
        <v>857</v>
      </c>
      <c r="V14" s="368"/>
      <c r="W14" s="368"/>
      <c r="X14" s="369"/>
      <c r="Y14" s="367" t="s">
        <v>858</v>
      </c>
      <c r="Z14" s="368"/>
      <c r="AA14" s="368"/>
      <c r="AB14" s="369"/>
      <c r="AC14" s="222"/>
    </row>
    <row r="15" spans="1:29" ht="45" customHeight="1" thickBot="1">
      <c r="A15" s="222"/>
      <c r="B15" s="224" t="s">
        <v>859</v>
      </c>
      <c r="C15" s="367" t="s">
        <v>860</v>
      </c>
      <c r="D15" s="369"/>
      <c r="E15" s="224" t="s">
        <v>861</v>
      </c>
      <c r="F15" s="224" t="s">
        <v>862</v>
      </c>
      <c r="G15" s="224" t="s">
        <v>863</v>
      </c>
      <c r="H15" s="224" t="s">
        <v>864</v>
      </c>
      <c r="I15" s="367" t="s">
        <v>865</v>
      </c>
      <c r="J15" s="368"/>
      <c r="K15" s="369"/>
      <c r="L15" s="224" t="s">
        <v>866</v>
      </c>
      <c r="M15" s="367" t="s">
        <v>867</v>
      </c>
      <c r="N15" s="369"/>
      <c r="O15" s="224" t="s">
        <v>868</v>
      </c>
      <c r="P15" s="367" t="s">
        <v>869</v>
      </c>
      <c r="Q15" s="369"/>
      <c r="R15" s="224" t="s">
        <v>870</v>
      </c>
      <c r="S15" s="224" t="s">
        <v>871</v>
      </c>
      <c r="T15" s="224" t="s">
        <v>872</v>
      </c>
      <c r="U15" s="224" t="s">
        <v>873</v>
      </c>
      <c r="V15" s="224" t="s">
        <v>874</v>
      </c>
      <c r="W15" s="224" t="s">
        <v>875</v>
      </c>
      <c r="X15" s="224" t="s">
        <v>872</v>
      </c>
      <c r="Y15" s="224" t="s">
        <v>876</v>
      </c>
      <c r="Z15" s="367" t="s">
        <v>875</v>
      </c>
      <c r="AA15" s="368"/>
      <c r="AB15" s="369"/>
      <c r="AC15" s="222"/>
    </row>
    <row r="16" spans="1:29" ht="20.100000000000001" customHeight="1" thickBot="1">
      <c r="A16" s="222"/>
      <c r="B16" s="346" t="s">
        <v>877</v>
      </c>
      <c r="C16" s="349" t="s">
        <v>878</v>
      </c>
      <c r="D16" s="351"/>
      <c r="E16" s="346" t="s">
        <v>879</v>
      </c>
      <c r="F16" s="346" t="s">
        <v>880</v>
      </c>
      <c r="G16" s="346" t="s">
        <v>881</v>
      </c>
      <c r="H16" s="346" t="s">
        <v>882</v>
      </c>
      <c r="I16" s="349" t="s">
        <v>883</v>
      </c>
      <c r="J16" s="350"/>
      <c r="K16" s="351"/>
      <c r="L16" s="358" t="s">
        <v>884</v>
      </c>
      <c r="M16" s="349" t="s">
        <v>885</v>
      </c>
      <c r="N16" s="351"/>
      <c r="O16" s="343" t="s">
        <v>886</v>
      </c>
      <c r="P16" s="361" t="s">
        <v>887</v>
      </c>
      <c r="Q16" s="362"/>
      <c r="R16" s="346" t="s">
        <v>888</v>
      </c>
      <c r="S16" s="346" t="s">
        <v>889</v>
      </c>
      <c r="T16" s="346" t="s">
        <v>5</v>
      </c>
      <c r="U16" s="343" t="s">
        <v>890</v>
      </c>
      <c r="V16" s="343">
        <v>100</v>
      </c>
      <c r="W16" s="340" t="s">
        <v>891</v>
      </c>
      <c r="X16" s="340" t="s">
        <v>841</v>
      </c>
      <c r="Y16" s="343" t="s">
        <v>892</v>
      </c>
      <c r="Z16" s="225" t="s">
        <v>893</v>
      </c>
      <c r="AA16" s="225" t="s">
        <v>894</v>
      </c>
      <c r="AB16" s="225" t="s">
        <v>895</v>
      </c>
      <c r="AC16" s="222"/>
    </row>
    <row r="17" spans="1:29" ht="39.950000000000003" customHeight="1" thickBot="1">
      <c r="A17" s="222"/>
      <c r="B17" s="347"/>
      <c r="C17" s="352"/>
      <c r="D17" s="354"/>
      <c r="E17" s="347"/>
      <c r="F17" s="347"/>
      <c r="G17" s="347"/>
      <c r="H17" s="347"/>
      <c r="I17" s="352"/>
      <c r="J17" s="353"/>
      <c r="K17" s="354"/>
      <c r="L17" s="359"/>
      <c r="M17" s="352"/>
      <c r="N17" s="354"/>
      <c r="O17" s="344"/>
      <c r="P17" s="363"/>
      <c r="Q17" s="364"/>
      <c r="R17" s="347"/>
      <c r="S17" s="347"/>
      <c r="T17" s="347"/>
      <c r="U17" s="344"/>
      <c r="V17" s="344"/>
      <c r="W17" s="341"/>
      <c r="X17" s="341"/>
      <c r="Y17" s="344"/>
      <c r="Z17" s="226" t="s">
        <v>892</v>
      </c>
      <c r="AA17" s="227" t="s">
        <v>896</v>
      </c>
      <c r="AB17" s="228" t="s">
        <v>5</v>
      </c>
      <c r="AC17" s="222"/>
    </row>
    <row r="18" spans="1:29" ht="39.950000000000003" customHeight="1" thickBot="1">
      <c r="A18" s="222"/>
      <c r="B18" s="347"/>
      <c r="C18" s="352"/>
      <c r="D18" s="354"/>
      <c r="E18" s="347"/>
      <c r="F18" s="347"/>
      <c r="G18" s="347"/>
      <c r="H18" s="347"/>
      <c r="I18" s="352"/>
      <c r="J18" s="353"/>
      <c r="K18" s="354"/>
      <c r="L18" s="359"/>
      <c r="M18" s="352"/>
      <c r="N18" s="354"/>
      <c r="O18" s="344"/>
      <c r="P18" s="363"/>
      <c r="Q18" s="364"/>
      <c r="R18" s="347"/>
      <c r="S18" s="347"/>
      <c r="T18" s="347"/>
      <c r="U18" s="344"/>
      <c r="V18" s="344"/>
      <c r="W18" s="341"/>
      <c r="X18" s="341"/>
      <c r="Y18" s="344"/>
      <c r="Z18" s="226" t="s">
        <v>892</v>
      </c>
      <c r="AA18" s="227" t="s">
        <v>897</v>
      </c>
      <c r="AB18" s="228" t="s">
        <v>5</v>
      </c>
      <c r="AC18" s="222"/>
    </row>
    <row r="19" spans="1:29" ht="39.950000000000003" customHeight="1" thickBot="1">
      <c r="A19" s="222"/>
      <c r="B19" s="347"/>
      <c r="C19" s="352"/>
      <c r="D19" s="354"/>
      <c r="E19" s="347"/>
      <c r="F19" s="347"/>
      <c r="G19" s="347"/>
      <c r="H19" s="347"/>
      <c r="I19" s="352"/>
      <c r="J19" s="353"/>
      <c r="K19" s="354"/>
      <c r="L19" s="359"/>
      <c r="M19" s="352"/>
      <c r="N19" s="354"/>
      <c r="O19" s="344"/>
      <c r="P19" s="363"/>
      <c r="Q19" s="364"/>
      <c r="R19" s="347"/>
      <c r="S19" s="347"/>
      <c r="T19" s="347"/>
      <c r="U19" s="344"/>
      <c r="V19" s="344"/>
      <c r="W19" s="341"/>
      <c r="X19" s="341"/>
      <c r="Y19" s="344"/>
      <c r="Z19" s="226" t="s">
        <v>892</v>
      </c>
      <c r="AA19" s="227" t="s">
        <v>898</v>
      </c>
      <c r="AB19" s="228" t="s">
        <v>5</v>
      </c>
      <c r="AC19" s="222"/>
    </row>
    <row r="20" spans="1:29" ht="39.950000000000003" customHeight="1" thickBot="1">
      <c r="A20" s="222"/>
      <c r="B20" s="347"/>
      <c r="C20" s="352"/>
      <c r="D20" s="354"/>
      <c r="E20" s="347"/>
      <c r="F20" s="347"/>
      <c r="G20" s="347"/>
      <c r="H20" s="347"/>
      <c r="I20" s="352"/>
      <c r="J20" s="353"/>
      <c r="K20" s="354"/>
      <c r="L20" s="359"/>
      <c r="M20" s="352"/>
      <c r="N20" s="354"/>
      <c r="O20" s="344"/>
      <c r="P20" s="363"/>
      <c r="Q20" s="364"/>
      <c r="R20" s="347"/>
      <c r="S20" s="347"/>
      <c r="T20" s="347"/>
      <c r="U20" s="344"/>
      <c r="V20" s="344"/>
      <c r="W20" s="341"/>
      <c r="X20" s="341"/>
      <c r="Y20" s="344"/>
      <c r="Z20" s="226" t="s">
        <v>892</v>
      </c>
      <c r="AA20" s="227" t="s">
        <v>899</v>
      </c>
      <c r="AB20" s="228" t="s">
        <v>5</v>
      </c>
      <c r="AC20" s="222"/>
    </row>
    <row r="21" spans="1:29" ht="39.950000000000003" customHeight="1" thickBot="1">
      <c r="A21" s="222"/>
      <c r="B21" s="347"/>
      <c r="C21" s="352"/>
      <c r="D21" s="354"/>
      <c r="E21" s="347"/>
      <c r="F21" s="347"/>
      <c r="G21" s="347"/>
      <c r="H21" s="347"/>
      <c r="I21" s="352"/>
      <c r="J21" s="353"/>
      <c r="K21" s="354"/>
      <c r="L21" s="359"/>
      <c r="M21" s="352"/>
      <c r="N21" s="354"/>
      <c r="O21" s="344"/>
      <c r="P21" s="363"/>
      <c r="Q21" s="364"/>
      <c r="R21" s="347"/>
      <c r="S21" s="347"/>
      <c r="T21" s="347"/>
      <c r="U21" s="344"/>
      <c r="V21" s="344"/>
      <c r="W21" s="341"/>
      <c r="X21" s="341"/>
      <c r="Y21" s="344"/>
      <c r="Z21" s="226" t="s">
        <v>892</v>
      </c>
      <c r="AA21" s="227" t="s">
        <v>900</v>
      </c>
      <c r="AB21" s="228" t="s">
        <v>5</v>
      </c>
      <c r="AC21" s="222"/>
    </row>
    <row r="22" spans="1:29" ht="39.950000000000003" customHeight="1" thickBot="1">
      <c r="A22" s="222"/>
      <c r="B22" s="348"/>
      <c r="C22" s="355"/>
      <c r="D22" s="357"/>
      <c r="E22" s="348"/>
      <c r="F22" s="348"/>
      <c r="G22" s="348"/>
      <c r="H22" s="348"/>
      <c r="I22" s="355"/>
      <c r="J22" s="356"/>
      <c r="K22" s="357"/>
      <c r="L22" s="360"/>
      <c r="M22" s="355"/>
      <c r="N22" s="357"/>
      <c r="O22" s="345"/>
      <c r="P22" s="365"/>
      <c r="Q22" s="366"/>
      <c r="R22" s="348"/>
      <c r="S22" s="348"/>
      <c r="T22" s="348"/>
      <c r="U22" s="345"/>
      <c r="V22" s="345"/>
      <c r="W22" s="342"/>
      <c r="X22" s="342"/>
      <c r="Y22" s="345"/>
      <c r="Z22" s="226" t="s">
        <v>892</v>
      </c>
      <c r="AA22" s="227" t="s">
        <v>901</v>
      </c>
      <c r="AB22" s="228" t="s">
        <v>5</v>
      </c>
      <c r="AC22" s="222"/>
    </row>
    <row r="23" spans="1:29" ht="20.100000000000001" customHeight="1" thickBot="1">
      <c r="A23" s="222"/>
      <c r="B23" s="346" t="s">
        <v>877</v>
      </c>
      <c r="C23" s="349" t="s">
        <v>878</v>
      </c>
      <c r="D23" s="351"/>
      <c r="E23" s="346" t="s">
        <v>879</v>
      </c>
      <c r="F23" s="346" t="s">
        <v>880</v>
      </c>
      <c r="G23" s="346" t="s">
        <v>902</v>
      </c>
      <c r="H23" s="346" t="s">
        <v>903</v>
      </c>
      <c r="I23" s="349" t="s">
        <v>904</v>
      </c>
      <c r="J23" s="350"/>
      <c r="K23" s="351"/>
      <c r="L23" s="358" t="s">
        <v>905</v>
      </c>
      <c r="M23" s="349" t="s">
        <v>906</v>
      </c>
      <c r="N23" s="351"/>
      <c r="O23" s="343" t="s">
        <v>886</v>
      </c>
      <c r="P23" s="361" t="s">
        <v>907</v>
      </c>
      <c r="Q23" s="362"/>
      <c r="R23" s="346" t="s">
        <v>908</v>
      </c>
      <c r="S23" s="346" t="s">
        <v>889</v>
      </c>
      <c r="T23" s="346" t="s">
        <v>5</v>
      </c>
      <c r="U23" s="343" t="s">
        <v>890</v>
      </c>
      <c r="V23" s="343">
        <v>100</v>
      </c>
      <c r="W23" s="340" t="s">
        <v>909</v>
      </c>
      <c r="X23" s="340" t="s">
        <v>841</v>
      </c>
      <c r="Y23" s="343" t="s">
        <v>892</v>
      </c>
      <c r="Z23" s="225" t="s">
        <v>893</v>
      </c>
      <c r="AA23" s="225" t="s">
        <v>894</v>
      </c>
      <c r="AB23" s="225" t="s">
        <v>895</v>
      </c>
      <c r="AC23" s="222"/>
    </row>
    <row r="24" spans="1:29" ht="39.950000000000003" customHeight="1" thickBot="1">
      <c r="A24" s="222"/>
      <c r="B24" s="347"/>
      <c r="C24" s="352"/>
      <c r="D24" s="354"/>
      <c r="E24" s="347"/>
      <c r="F24" s="347"/>
      <c r="G24" s="347"/>
      <c r="H24" s="347"/>
      <c r="I24" s="352"/>
      <c r="J24" s="353"/>
      <c r="K24" s="354"/>
      <c r="L24" s="359"/>
      <c r="M24" s="352"/>
      <c r="N24" s="354"/>
      <c r="O24" s="344"/>
      <c r="P24" s="363"/>
      <c r="Q24" s="364"/>
      <c r="R24" s="347"/>
      <c r="S24" s="347"/>
      <c r="T24" s="347"/>
      <c r="U24" s="344"/>
      <c r="V24" s="344"/>
      <c r="W24" s="341"/>
      <c r="X24" s="341"/>
      <c r="Y24" s="344"/>
      <c r="Z24" s="226" t="s">
        <v>892</v>
      </c>
      <c r="AA24" s="227" t="s">
        <v>896</v>
      </c>
      <c r="AB24" s="228" t="s">
        <v>5</v>
      </c>
      <c r="AC24" s="222"/>
    </row>
    <row r="25" spans="1:29" ht="39.950000000000003" customHeight="1" thickBot="1">
      <c r="A25" s="222"/>
      <c r="B25" s="347"/>
      <c r="C25" s="352"/>
      <c r="D25" s="354"/>
      <c r="E25" s="347"/>
      <c r="F25" s="347"/>
      <c r="G25" s="347"/>
      <c r="H25" s="347"/>
      <c r="I25" s="352"/>
      <c r="J25" s="353"/>
      <c r="K25" s="354"/>
      <c r="L25" s="359"/>
      <c r="M25" s="352"/>
      <c r="N25" s="354"/>
      <c r="O25" s="344"/>
      <c r="P25" s="363"/>
      <c r="Q25" s="364"/>
      <c r="R25" s="347"/>
      <c r="S25" s="347"/>
      <c r="T25" s="347"/>
      <c r="U25" s="344"/>
      <c r="V25" s="344"/>
      <c r="W25" s="341"/>
      <c r="X25" s="341"/>
      <c r="Y25" s="344"/>
      <c r="Z25" s="226" t="s">
        <v>892</v>
      </c>
      <c r="AA25" s="227" t="s">
        <v>897</v>
      </c>
      <c r="AB25" s="228" t="s">
        <v>5</v>
      </c>
      <c r="AC25" s="222"/>
    </row>
    <row r="26" spans="1:29" ht="39.950000000000003" customHeight="1" thickBot="1">
      <c r="A26" s="222"/>
      <c r="B26" s="347"/>
      <c r="C26" s="352"/>
      <c r="D26" s="354"/>
      <c r="E26" s="347"/>
      <c r="F26" s="347"/>
      <c r="G26" s="347"/>
      <c r="H26" s="347"/>
      <c r="I26" s="352"/>
      <c r="J26" s="353"/>
      <c r="K26" s="354"/>
      <c r="L26" s="359"/>
      <c r="M26" s="352"/>
      <c r="N26" s="354"/>
      <c r="O26" s="344"/>
      <c r="P26" s="363"/>
      <c r="Q26" s="364"/>
      <c r="R26" s="347"/>
      <c r="S26" s="347"/>
      <c r="T26" s="347"/>
      <c r="U26" s="344"/>
      <c r="V26" s="344"/>
      <c r="W26" s="341"/>
      <c r="X26" s="341"/>
      <c r="Y26" s="344"/>
      <c r="Z26" s="226" t="s">
        <v>892</v>
      </c>
      <c r="AA26" s="227" t="s">
        <v>898</v>
      </c>
      <c r="AB26" s="228" t="s">
        <v>5</v>
      </c>
      <c r="AC26" s="222"/>
    </row>
    <row r="27" spans="1:29" ht="39.950000000000003" customHeight="1" thickBot="1">
      <c r="A27" s="222"/>
      <c r="B27" s="347"/>
      <c r="C27" s="352"/>
      <c r="D27" s="354"/>
      <c r="E27" s="347"/>
      <c r="F27" s="347"/>
      <c r="G27" s="347"/>
      <c r="H27" s="347"/>
      <c r="I27" s="352"/>
      <c r="J27" s="353"/>
      <c r="K27" s="354"/>
      <c r="L27" s="359"/>
      <c r="M27" s="352"/>
      <c r="N27" s="354"/>
      <c r="O27" s="344"/>
      <c r="P27" s="363"/>
      <c r="Q27" s="364"/>
      <c r="R27" s="347"/>
      <c r="S27" s="347"/>
      <c r="T27" s="347"/>
      <c r="U27" s="344"/>
      <c r="V27" s="344"/>
      <c r="W27" s="341"/>
      <c r="X27" s="341"/>
      <c r="Y27" s="344"/>
      <c r="Z27" s="226" t="s">
        <v>892</v>
      </c>
      <c r="AA27" s="227" t="s">
        <v>899</v>
      </c>
      <c r="AB27" s="228" t="s">
        <v>5</v>
      </c>
      <c r="AC27" s="222"/>
    </row>
    <row r="28" spans="1:29" ht="39.950000000000003" customHeight="1" thickBot="1">
      <c r="A28" s="222"/>
      <c r="B28" s="347"/>
      <c r="C28" s="352"/>
      <c r="D28" s="354"/>
      <c r="E28" s="347"/>
      <c r="F28" s="347"/>
      <c r="G28" s="347"/>
      <c r="H28" s="347"/>
      <c r="I28" s="352"/>
      <c r="J28" s="353"/>
      <c r="K28" s="354"/>
      <c r="L28" s="359"/>
      <c r="M28" s="352"/>
      <c r="N28" s="354"/>
      <c r="O28" s="344"/>
      <c r="P28" s="363"/>
      <c r="Q28" s="364"/>
      <c r="R28" s="347"/>
      <c r="S28" s="347"/>
      <c r="T28" s="347"/>
      <c r="U28" s="344"/>
      <c r="V28" s="344"/>
      <c r="W28" s="341"/>
      <c r="X28" s="341"/>
      <c r="Y28" s="344"/>
      <c r="Z28" s="226" t="s">
        <v>892</v>
      </c>
      <c r="AA28" s="227" t="s">
        <v>900</v>
      </c>
      <c r="AB28" s="228" t="s">
        <v>5</v>
      </c>
      <c r="AC28" s="222"/>
    </row>
    <row r="29" spans="1:29" ht="39.950000000000003" customHeight="1" thickBot="1">
      <c r="A29" s="222"/>
      <c r="B29" s="348"/>
      <c r="C29" s="355"/>
      <c r="D29" s="357"/>
      <c r="E29" s="348"/>
      <c r="F29" s="348"/>
      <c r="G29" s="348"/>
      <c r="H29" s="348"/>
      <c r="I29" s="355"/>
      <c r="J29" s="356"/>
      <c r="K29" s="357"/>
      <c r="L29" s="360"/>
      <c r="M29" s="355"/>
      <c r="N29" s="357"/>
      <c r="O29" s="345"/>
      <c r="P29" s="365"/>
      <c r="Q29" s="366"/>
      <c r="R29" s="348"/>
      <c r="S29" s="348"/>
      <c r="T29" s="348"/>
      <c r="U29" s="345"/>
      <c r="V29" s="345"/>
      <c r="W29" s="342"/>
      <c r="X29" s="342"/>
      <c r="Y29" s="345"/>
      <c r="Z29" s="226" t="s">
        <v>892</v>
      </c>
      <c r="AA29" s="227" t="s">
        <v>901</v>
      </c>
      <c r="AB29" s="228" t="s">
        <v>5</v>
      </c>
      <c r="AC29" s="222"/>
    </row>
    <row r="30" spans="1:29" ht="20.100000000000001" customHeight="1" thickBot="1">
      <c r="A30" s="222"/>
      <c r="B30" s="346" t="s">
        <v>877</v>
      </c>
      <c r="C30" s="349" t="s">
        <v>910</v>
      </c>
      <c r="D30" s="351"/>
      <c r="E30" s="346" t="s">
        <v>911</v>
      </c>
      <c r="F30" s="346" t="s">
        <v>880</v>
      </c>
      <c r="G30" s="346" t="s">
        <v>881</v>
      </c>
      <c r="H30" s="346" t="s">
        <v>882</v>
      </c>
      <c r="I30" s="349" t="s">
        <v>883</v>
      </c>
      <c r="J30" s="350"/>
      <c r="K30" s="351"/>
      <c r="L30" s="358" t="s">
        <v>884</v>
      </c>
      <c r="M30" s="349" t="s">
        <v>885</v>
      </c>
      <c r="N30" s="351"/>
      <c r="O30" s="343" t="s">
        <v>912</v>
      </c>
      <c r="P30" s="361" t="s">
        <v>907</v>
      </c>
      <c r="Q30" s="362"/>
      <c r="R30" s="346" t="s">
        <v>888</v>
      </c>
      <c r="S30" s="346" t="s">
        <v>889</v>
      </c>
      <c r="T30" s="346" t="s">
        <v>5</v>
      </c>
      <c r="U30" s="343" t="s">
        <v>890</v>
      </c>
      <c r="V30" s="343">
        <v>100</v>
      </c>
      <c r="W30" s="340" t="s">
        <v>913</v>
      </c>
      <c r="X30" s="340" t="s">
        <v>841</v>
      </c>
      <c r="Y30" s="343" t="s">
        <v>892</v>
      </c>
      <c r="Z30" s="225" t="s">
        <v>893</v>
      </c>
      <c r="AA30" s="225" t="s">
        <v>894</v>
      </c>
      <c r="AB30" s="225" t="s">
        <v>895</v>
      </c>
      <c r="AC30" s="222"/>
    </row>
    <row r="31" spans="1:29" ht="39.950000000000003" customHeight="1" thickBot="1">
      <c r="A31" s="222"/>
      <c r="B31" s="347"/>
      <c r="C31" s="352"/>
      <c r="D31" s="354"/>
      <c r="E31" s="347"/>
      <c r="F31" s="347"/>
      <c r="G31" s="347"/>
      <c r="H31" s="347"/>
      <c r="I31" s="352"/>
      <c r="J31" s="353"/>
      <c r="K31" s="354"/>
      <c r="L31" s="359"/>
      <c r="M31" s="352"/>
      <c r="N31" s="354"/>
      <c r="O31" s="344"/>
      <c r="P31" s="363"/>
      <c r="Q31" s="364"/>
      <c r="R31" s="347"/>
      <c r="S31" s="347"/>
      <c r="T31" s="347"/>
      <c r="U31" s="344"/>
      <c r="V31" s="344"/>
      <c r="W31" s="341"/>
      <c r="X31" s="341"/>
      <c r="Y31" s="344"/>
      <c r="Z31" s="226" t="s">
        <v>892</v>
      </c>
      <c r="AA31" s="227" t="s">
        <v>896</v>
      </c>
      <c r="AB31" s="228" t="s">
        <v>5</v>
      </c>
      <c r="AC31" s="222"/>
    </row>
    <row r="32" spans="1:29" ht="39.950000000000003" customHeight="1" thickBot="1">
      <c r="A32" s="222"/>
      <c r="B32" s="347"/>
      <c r="C32" s="352"/>
      <c r="D32" s="354"/>
      <c r="E32" s="347"/>
      <c r="F32" s="347"/>
      <c r="G32" s="347"/>
      <c r="H32" s="347"/>
      <c r="I32" s="352"/>
      <c r="J32" s="353"/>
      <c r="K32" s="354"/>
      <c r="L32" s="359"/>
      <c r="M32" s="352"/>
      <c r="N32" s="354"/>
      <c r="O32" s="344"/>
      <c r="P32" s="363"/>
      <c r="Q32" s="364"/>
      <c r="R32" s="347"/>
      <c r="S32" s="347"/>
      <c r="T32" s="347"/>
      <c r="U32" s="344"/>
      <c r="V32" s="344"/>
      <c r="W32" s="341"/>
      <c r="X32" s="341"/>
      <c r="Y32" s="344"/>
      <c r="Z32" s="226" t="s">
        <v>892</v>
      </c>
      <c r="AA32" s="227" t="s">
        <v>897</v>
      </c>
      <c r="AB32" s="228" t="s">
        <v>5</v>
      </c>
      <c r="AC32" s="222"/>
    </row>
    <row r="33" spans="1:29" ht="39.950000000000003" customHeight="1" thickBot="1">
      <c r="A33" s="222"/>
      <c r="B33" s="347"/>
      <c r="C33" s="352"/>
      <c r="D33" s="354"/>
      <c r="E33" s="347"/>
      <c r="F33" s="347"/>
      <c r="G33" s="347"/>
      <c r="H33" s="347"/>
      <c r="I33" s="352"/>
      <c r="J33" s="353"/>
      <c r="K33" s="354"/>
      <c r="L33" s="359"/>
      <c r="M33" s="352"/>
      <c r="N33" s="354"/>
      <c r="O33" s="344"/>
      <c r="P33" s="363"/>
      <c r="Q33" s="364"/>
      <c r="R33" s="347"/>
      <c r="S33" s="347"/>
      <c r="T33" s="347"/>
      <c r="U33" s="344"/>
      <c r="V33" s="344"/>
      <c r="W33" s="341"/>
      <c r="X33" s="341"/>
      <c r="Y33" s="344"/>
      <c r="Z33" s="226" t="s">
        <v>892</v>
      </c>
      <c r="AA33" s="227" t="s">
        <v>898</v>
      </c>
      <c r="AB33" s="228" t="s">
        <v>5</v>
      </c>
      <c r="AC33" s="222"/>
    </row>
    <row r="34" spans="1:29" ht="39.950000000000003" customHeight="1" thickBot="1">
      <c r="A34" s="222"/>
      <c r="B34" s="347"/>
      <c r="C34" s="352"/>
      <c r="D34" s="354"/>
      <c r="E34" s="347"/>
      <c r="F34" s="347"/>
      <c r="G34" s="347"/>
      <c r="H34" s="347"/>
      <c r="I34" s="352"/>
      <c r="J34" s="353"/>
      <c r="K34" s="354"/>
      <c r="L34" s="359"/>
      <c r="M34" s="352"/>
      <c r="N34" s="354"/>
      <c r="O34" s="344"/>
      <c r="P34" s="363"/>
      <c r="Q34" s="364"/>
      <c r="R34" s="347"/>
      <c r="S34" s="347"/>
      <c r="T34" s="347"/>
      <c r="U34" s="344"/>
      <c r="V34" s="344"/>
      <c r="W34" s="341"/>
      <c r="X34" s="341"/>
      <c r="Y34" s="344"/>
      <c r="Z34" s="226" t="s">
        <v>892</v>
      </c>
      <c r="AA34" s="227" t="s">
        <v>899</v>
      </c>
      <c r="AB34" s="228" t="s">
        <v>5</v>
      </c>
      <c r="AC34" s="222"/>
    </row>
    <row r="35" spans="1:29" ht="39.950000000000003" customHeight="1" thickBot="1">
      <c r="A35" s="222"/>
      <c r="B35" s="347"/>
      <c r="C35" s="352"/>
      <c r="D35" s="354"/>
      <c r="E35" s="347"/>
      <c r="F35" s="347"/>
      <c r="G35" s="347"/>
      <c r="H35" s="347"/>
      <c r="I35" s="352"/>
      <c r="J35" s="353"/>
      <c r="K35" s="354"/>
      <c r="L35" s="359"/>
      <c r="M35" s="352"/>
      <c r="N35" s="354"/>
      <c r="O35" s="344"/>
      <c r="P35" s="363"/>
      <c r="Q35" s="364"/>
      <c r="R35" s="347"/>
      <c r="S35" s="347"/>
      <c r="T35" s="347"/>
      <c r="U35" s="344"/>
      <c r="V35" s="344"/>
      <c r="W35" s="341"/>
      <c r="X35" s="341"/>
      <c r="Y35" s="344"/>
      <c r="Z35" s="226" t="s">
        <v>892</v>
      </c>
      <c r="AA35" s="227" t="s">
        <v>900</v>
      </c>
      <c r="AB35" s="228" t="s">
        <v>5</v>
      </c>
      <c r="AC35" s="222"/>
    </row>
    <row r="36" spans="1:29" ht="39.950000000000003" customHeight="1" thickBot="1">
      <c r="A36" s="222"/>
      <c r="B36" s="348"/>
      <c r="C36" s="355"/>
      <c r="D36" s="357"/>
      <c r="E36" s="348"/>
      <c r="F36" s="348"/>
      <c r="G36" s="348"/>
      <c r="H36" s="348"/>
      <c r="I36" s="355"/>
      <c r="J36" s="356"/>
      <c r="K36" s="357"/>
      <c r="L36" s="360"/>
      <c r="M36" s="355"/>
      <c r="N36" s="357"/>
      <c r="O36" s="345"/>
      <c r="P36" s="365"/>
      <c r="Q36" s="366"/>
      <c r="R36" s="348"/>
      <c r="S36" s="348"/>
      <c r="T36" s="348"/>
      <c r="U36" s="345"/>
      <c r="V36" s="345"/>
      <c r="W36" s="342"/>
      <c r="X36" s="342"/>
      <c r="Y36" s="345"/>
      <c r="Z36" s="226" t="s">
        <v>892</v>
      </c>
      <c r="AA36" s="227" t="s">
        <v>901</v>
      </c>
      <c r="AB36" s="228" t="s">
        <v>5</v>
      </c>
      <c r="AC36" s="222"/>
    </row>
    <row r="37" spans="1:29" ht="20.100000000000001" customHeight="1" thickBot="1">
      <c r="A37" s="222"/>
      <c r="B37" s="346" t="s">
        <v>877</v>
      </c>
      <c r="C37" s="349" t="s">
        <v>910</v>
      </c>
      <c r="D37" s="351"/>
      <c r="E37" s="346" t="s">
        <v>911</v>
      </c>
      <c r="F37" s="346" t="s">
        <v>880</v>
      </c>
      <c r="G37" s="346" t="s">
        <v>902</v>
      </c>
      <c r="H37" s="346" t="s">
        <v>903</v>
      </c>
      <c r="I37" s="349" t="s">
        <v>904</v>
      </c>
      <c r="J37" s="350"/>
      <c r="K37" s="351"/>
      <c r="L37" s="358" t="s">
        <v>905</v>
      </c>
      <c r="M37" s="349" t="s">
        <v>906</v>
      </c>
      <c r="N37" s="351"/>
      <c r="O37" s="343" t="s">
        <v>912</v>
      </c>
      <c r="P37" s="361" t="s">
        <v>887</v>
      </c>
      <c r="Q37" s="362"/>
      <c r="R37" s="346" t="s">
        <v>888</v>
      </c>
      <c r="S37" s="346" t="s">
        <v>889</v>
      </c>
      <c r="T37" s="346" t="s">
        <v>5</v>
      </c>
      <c r="U37" s="343" t="s">
        <v>890</v>
      </c>
      <c r="V37" s="343">
        <v>100</v>
      </c>
      <c r="W37" s="340" t="s">
        <v>914</v>
      </c>
      <c r="X37" s="340" t="s">
        <v>841</v>
      </c>
      <c r="Y37" s="343" t="s">
        <v>892</v>
      </c>
      <c r="Z37" s="225" t="s">
        <v>893</v>
      </c>
      <c r="AA37" s="225" t="s">
        <v>894</v>
      </c>
      <c r="AB37" s="225" t="s">
        <v>895</v>
      </c>
      <c r="AC37" s="222"/>
    </row>
    <row r="38" spans="1:29" ht="39.950000000000003" customHeight="1" thickBot="1">
      <c r="A38" s="222"/>
      <c r="B38" s="347"/>
      <c r="C38" s="352"/>
      <c r="D38" s="354"/>
      <c r="E38" s="347"/>
      <c r="F38" s="347"/>
      <c r="G38" s="347"/>
      <c r="H38" s="347"/>
      <c r="I38" s="352"/>
      <c r="J38" s="353"/>
      <c r="K38" s="354"/>
      <c r="L38" s="359"/>
      <c r="M38" s="352"/>
      <c r="N38" s="354"/>
      <c r="O38" s="344"/>
      <c r="P38" s="363"/>
      <c r="Q38" s="364"/>
      <c r="R38" s="347"/>
      <c r="S38" s="347"/>
      <c r="T38" s="347"/>
      <c r="U38" s="344"/>
      <c r="V38" s="344"/>
      <c r="W38" s="341"/>
      <c r="X38" s="341"/>
      <c r="Y38" s="344"/>
      <c r="Z38" s="226" t="s">
        <v>892</v>
      </c>
      <c r="AA38" s="227" t="s">
        <v>896</v>
      </c>
      <c r="AB38" s="228" t="s">
        <v>5</v>
      </c>
      <c r="AC38" s="222"/>
    </row>
    <row r="39" spans="1:29" ht="39.950000000000003" customHeight="1" thickBot="1">
      <c r="A39" s="222"/>
      <c r="B39" s="347"/>
      <c r="C39" s="352"/>
      <c r="D39" s="354"/>
      <c r="E39" s="347"/>
      <c r="F39" s="347"/>
      <c r="G39" s="347"/>
      <c r="H39" s="347"/>
      <c r="I39" s="352"/>
      <c r="J39" s="353"/>
      <c r="K39" s="354"/>
      <c r="L39" s="359"/>
      <c r="M39" s="352"/>
      <c r="N39" s="354"/>
      <c r="O39" s="344"/>
      <c r="P39" s="363"/>
      <c r="Q39" s="364"/>
      <c r="R39" s="347"/>
      <c r="S39" s="347"/>
      <c r="T39" s="347"/>
      <c r="U39" s="344"/>
      <c r="V39" s="344"/>
      <c r="W39" s="341"/>
      <c r="X39" s="341"/>
      <c r="Y39" s="344"/>
      <c r="Z39" s="226" t="s">
        <v>892</v>
      </c>
      <c r="AA39" s="227" t="s">
        <v>897</v>
      </c>
      <c r="AB39" s="228" t="s">
        <v>5</v>
      </c>
      <c r="AC39" s="222"/>
    </row>
    <row r="40" spans="1:29" ht="39.950000000000003" customHeight="1" thickBot="1">
      <c r="A40" s="222"/>
      <c r="B40" s="347"/>
      <c r="C40" s="352"/>
      <c r="D40" s="354"/>
      <c r="E40" s="347"/>
      <c r="F40" s="347"/>
      <c r="G40" s="347"/>
      <c r="H40" s="347"/>
      <c r="I40" s="352"/>
      <c r="J40" s="353"/>
      <c r="K40" s="354"/>
      <c r="L40" s="359"/>
      <c r="M40" s="352"/>
      <c r="N40" s="354"/>
      <c r="O40" s="344"/>
      <c r="P40" s="363"/>
      <c r="Q40" s="364"/>
      <c r="R40" s="347"/>
      <c r="S40" s="347"/>
      <c r="T40" s="347"/>
      <c r="U40" s="344"/>
      <c r="V40" s="344"/>
      <c r="W40" s="341"/>
      <c r="X40" s="341"/>
      <c r="Y40" s="344"/>
      <c r="Z40" s="226" t="s">
        <v>892</v>
      </c>
      <c r="AA40" s="227" t="s">
        <v>898</v>
      </c>
      <c r="AB40" s="228" t="s">
        <v>5</v>
      </c>
      <c r="AC40" s="222"/>
    </row>
    <row r="41" spans="1:29" ht="39.950000000000003" customHeight="1" thickBot="1">
      <c r="A41" s="222"/>
      <c r="B41" s="347"/>
      <c r="C41" s="352"/>
      <c r="D41" s="354"/>
      <c r="E41" s="347"/>
      <c r="F41" s="347"/>
      <c r="G41" s="347"/>
      <c r="H41" s="347"/>
      <c r="I41" s="352"/>
      <c r="J41" s="353"/>
      <c r="K41" s="354"/>
      <c r="L41" s="359"/>
      <c r="M41" s="352"/>
      <c r="N41" s="354"/>
      <c r="O41" s="344"/>
      <c r="P41" s="363"/>
      <c r="Q41" s="364"/>
      <c r="R41" s="347"/>
      <c r="S41" s="347"/>
      <c r="T41" s="347"/>
      <c r="U41" s="344"/>
      <c r="V41" s="344"/>
      <c r="W41" s="341"/>
      <c r="X41" s="341"/>
      <c r="Y41" s="344"/>
      <c r="Z41" s="226" t="s">
        <v>892</v>
      </c>
      <c r="AA41" s="227" t="s">
        <v>899</v>
      </c>
      <c r="AB41" s="228" t="s">
        <v>5</v>
      </c>
      <c r="AC41" s="222"/>
    </row>
    <row r="42" spans="1:29" ht="39.950000000000003" customHeight="1" thickBot="1">
      <c r="A42" s="222"/>
      <c r="B42" s="347"/>
      <c r="C42" s="352"/>
      <c r="D42" s="354"/>
      <c r="E42" s="347"/>
      <c r="F42" s="347"/>
      <c r="G42" s="347"/>
      <c r="H42" s="347"/>
      <c r="I42" s="352"/>
      <c r="J42" s="353"/>
      <c r="K42" s="354"/>
      <c r="L42" s="359"/>
      <c r="M42" s="352"/>
      <c r="N42" s="354"/>
      <c r="O42" s="344"/>
      <c r="P42" s="363"/>
      <c r="Q42" s="364"/>
      <c r="R42" s="347"/>
      <c r="S42" s="347"/>
      <c r="T42" s="347"/>
      <c r="U42" s="344"/>
      <c r="V42" s="344"/>
      <c r="W42" s="341"/>
      <c r="X42" s="341"/>
      <c r="Y42" s="344"/>
      <c r="Z42" s="226" t="s">
        <v>892</v>
      </c>
      <c r="AA42" s="227" t="s">
        <v>900</v>
      </c>
      <c r="AB42" s="228" t="s">
        <v>5</v>
      </c>
      <c r="AC42" s="222"/>
    </row>
    <row r="43" spans="1:29" ht="39.950000000000003" customHeight="1" thickBot="1">
      <c r="A43" s="222"/>
      <c r="B43" s="348"/>
      <c r="C43" s="355"/>
      <c r="D43" s="357"/>
      <c r="E43" s="348"/>
      <c r="F43" s="348"/>
      <c r="G43" s="348"/>
      <c r="H43" s="348"/>
      <c r="I43" s="355"/>
      <c r="J43" s="356"/>
      <c r="K43" s="357"/>
      <c r="L43" s="360"/>
      <c r="M43" s="355"/>
      <c r="N43" s="357"/>
      <c r="O43" s="345"/>
      <c r="P43" s="365"/>
      <c r="Q43" s="366"/>
      <c r="R43" s="348"/>
      <c r="S43" s="348"/>
      <c r="T43" s="348"/>
      <c r="U43" s="345"/>
      <c r="V43" s="345"/>
      <c r="W43" s="342"/>
      <c r="X43" s="342"/>
      <c r="Y43" s="345"/>
      <c r="Z43" s="226" t="s">
        <v>892</v>
      </c>
      <c r="AA43" s="227" t="s">
        <v>901</v>
      </c>
      <c r="AB43" s="228" t="s">
        <v>5</v>
      </c>
      <c r="AC43" s="222"/>
    </row>
    <row r="44" spans="1:29" ht="20.100000000000001" customHeight="1" thickBot="1">
      <c r="A44" s="222"/>
      <c r="B44" s="346" t="s">
        <v>915</v>
      </c>
      <c r="C44" s="349" t="s">
        <v>916</v>
      </c>
      <c r="D44" s="351"/>
      <c r="E44" s="346" t="s">
        <v>917</v>
      </c>
      <c r="F44" s="346" t="s">
        <v>880</v>
      </c>
      <c r="G44" s="346" t="s">
        <v>881</v>
      </c>
      <c r="H44" s="346" t="s">
        <v>882</v>
      </c>
      <c r="I44" s="349" t="s">
        <v>883</v>
      </c>
      <c r="J44" s="350"/>
      <c r="K44" s="351"/>
      <c r="L44" s="358" t="s">
        <v>884</v>
      </c>
      <c r="M44" s="349" t="s">
        <v>885</v>
      </c>
      <c r="N44" s="351"/>
      <c r="O44" s="343" t="s">
        <v>886</v>
      </c>
      <c r="P44" s="361" t="s">
        <v>907</v>
      </c>
      <c r="Q44" s="362"/>
      <c r="R44" s="346" t="s">
        <v>888</v>
      </c>
      <c r="S44" s="346" t="s">
        <v>889</v>
      </c>
      <c r="T44" s="346" t="s">
        <v>5</v>
      </c>
      <c r="U44" s="343" t="s">
        <v>890</v>
      </c>
      <c r="V44" s="343">
        <v>100</v>
      </c>
      <c r="W44" s="340" t="s">
        <v>913</v>
      </c>
      <c r="X44" s="340" t="s">
        <v>841</v>
      </c>
      <c r="Y44" s="343" t="s">
        <v>892</v>
      </c>
      <c r="Z44" s="225" t="s">
        <v>893</v>
      </c>
      <c r="AA44" s="225" t="s">
        <v>894</v>
      </c>
      <c r="AB44" s="225" t="s">
        <v>895</v>
      </c>
      <c r="AC44" s="222"/>
    </row>
    <row r="45" spans="1:29" ht="39.950000000000003" customHeight="1" thickBot="1">
      <c r="A45" s="222"/>
      <c r="B45" s="347"/>
      <c r="C45" s="352"/>
      <c r="D45" s="354"/>
      <c r="E45" s="347"/>
      <c r="F45" s="347"/>
      <c r="G45" s="347"/>
      <c r="H45" s="347"/>
      <c r="I45" s="352"/>
      <c r="J45" s="353"/>
      <c r="K45" s="354"/>
      <c r="L45" s="359"/>
      <c r="M45" s="352"/>
      <c r="N45" s="354"/>
      <c r="O45" s="344"/>
      <c r="P45" s="363"/>
      <c r="Q45" s="364"/>
      <c r="R45" s="347"/>
      <c r="S45" s="347"/>
      <c r="T45" s="347"/>
      <c r="U45" s="344"/>
      <c r="V45" s="344"/>
      <c r="W45" s="341"/>
      <c r="X45" s="341"/>
      <c r="Y45" s="344"/>
      <c r="Z45" s="226" t="s">
        <v>892</v>
      </c>
      <c r="AA45" s="227" t="s">
        <v>896</v>
      </c>
      <c r="AB45" s="228" t="s">
        <v>5</v>
      </c>
      <c r="AC45" s="222"/>
    </row>
    <row r="46" spans="1:29" ht="39.950000000000003" customHeight="1" thickBot="1">
      <c r="A46" s="222"/>
      <c r="B46" s="347"/>
      <c r="C46" s="352"/>
      <c r="D46" s="354"/>
      <c r="E46" s="347"/>
      <c r="F46" s="347"/>
      <c r="G46" s="347"/>
      <c r="H46" s="347"/>
      <c r="I46" s="352"/>
      <c r="J46" s="353"/>
      <c r="K46" s="354"/>
      <c r="L46" s="359"/>
      <c r="M46" s="352"/>
      <c r="N46" s="354"/>
      <c r="O46" s="344"/>
      <c r="P46" s="363"/>
      <c r="Q46" s="364"/>
      <c r="R46" s="347"/>
      <c r="S46" s="347"/>
      <c r="T46" s="347"/>
      <c r="U46" s="344"/>
      <c r="V46" s="344"/>
      <c r="W46" s="341"/>
      <c r="X46" s="341"/>
      <c r="Y46" s="344"/>
      <c r="Z46" s="226" t="s">
        <v>892</v>
      </c>
      <c r="AA46" s="227" t="s">
        <v>897</v>
      </c>
      <c r="AB46" s="228" t="s">
        <v>5</v>
      </c>
      <c r="AC46" s="222"/>
    </row>
    <row r="47" spans="1:29" ht="39.950000000000003" customHeight="1" thickBot="1">
      <c r="A47" s="222"/>
      <c r="B47" s="347"/>
      <c r="C47" s="352"/>
      <c r="D47" s="354"/>
      <c r="E47" s="347"/>
      <c r="F47" s="347"/>
      <c r="G47" s="347"/>
      <c r="H47" s="347"/>
      <c r="I47" s="352"/>
      <c r="J47" s="353"/>
      <c r="K47" s="354"/>
      <c r="L47" s="359"/>
      <c r="M47" s="352"/>
      <c r="N47" s="354"/>
      <c r="O47" s="344"/>
      <c r="P47" s="363"/>
      <c r="Q47" s="364"/>
      <c r="R47" s="347"/>
      <c r="S47" s="347"/>
      <c r="T47" s="347"/>
      <c r="U47" s="344"/>
      <c r="V47" s="344"/>
      <c r="W47" s="341"/>
      <c r="X47" s="341"/>
      <c r="Y47" s="344"/>
      <c r="Z47" s="226" t="s">
        <v>892</v>
      </c>
      <c r="AA47" s="227" t="s">
        <v>898</v>
      </c>
      <c r="AB47" s="228" t="s">
        <v>5</v>
      </c>
      <c r="AC47" s="222"/>
    </row>
    <row r="48" spans="1:29" ht="39.950000000000003" customHeight="1" thickBot="1">
      <c r="A48" s="222"/>
      <c r="B48" s="347"/>
      <c r="C48" s="352"/>
      <c r="D48" s="354"/>
      <c r="E48" s="347"/>
      <c r="F48" s="347"/>
      <c r="G48" s="347"/>
      <c r="H48" s="347"/>
      <c r="I48" s="352"/>
      <c r="J48" s="353"/>
      <c r="K48" s="354"/>
      <c r="L48" s="359"/>
      <c r="M48" s="352"/>
      <c r="N48" s="354"/>
      <c r="O48" s="344"/>
      <c r="P48" s="363"/>
      <c r="Q48" s="364"/>
      <c r="R48" s="347"/>
      <c r="S48" s="347"/>
      <c r="T48" s="347"/>
      <c r="U48" s="344"/>
      <c r="V48" s="344"/>
      <c r="W48" s="341"/>
      <c r="X48" s="341"/>
      <c r="Y48" s="344"/>
      <c r="Z48" s="226" t="s">
        <v>892</v>
      </c>
      <c r="AA48" s="227" t="s">
        <v>899</v>
      </c>
      <c r="AB48" s="228" t="s">
        <v>5</v>
      </c>
      <c r="AC48" s="222"/>
    </row>
    <row r="49" spans="1:29" ht="39.950000000000003" customHeight="1" thickBot="1">
      <c r="A49" s="222"/>
      <c r="B49" s="347"/>
      <c r="C49" s="352"/>
      <c r="D49" s="354"/>
      <c r="E49" s="347"/>
      <c r="F49" s="347"/>
      <c r="G49" s="347"/>
      <c r="H49" s="347"/>
      <c r="I49" s="352"/>
      <c r="J49" s="353"/>
      <c r="K49" s="354"/>
      <c r="L49" s="359"/>
      <c r="M49" s="352"/>
      <c r="N49" s="354"/>
      <c r="O49" s="344"/>
      <c r="P49" s="363"/>
      <c r="Q49" s="364"/>
      <c r="R49" s="347"/>
      <c r="S49" s="347"/>
      <c r="T49" s="347"/>
      <c r="U49" s="344"/>
      <c r="V49" s="344"/>
      <c r="W49" s="341"/>
      <c r="X49" s="341"/>
      <c r="Y49" s="344"/>
      <c r="Z49" s="226" t="s">
        <v>892</v>
      </c>
      <c r="AA49" s="227" t="s">
        <v>900</v>
      </c>
      <c r="AB49" s="228" t="s">
        <v>5</v>
      </c>
      <c r="AC49" s="222"/>
    </row>
    <row r="50" spans="1:29" ht="39.950000000000003" customHeight="1" thickBot="1">
      <c r="A50" s="222"/>
      <c r="B50" s="348"/>
      <c r="C50" s="355"/>
      <c r="D50" s="357"/>
      <c r="E50" s="348"/>
      <c r="F50" s="348"/>
      <c r="G50" s="348"/>
      <c r="H50" s="348"/>
      <c r="I50" s="355"/>
      <c r="J50" s="356"/>
      <c r="K50" s="357"/>
      <c r="L50" s="360"/>
      <c r="M50" s="355"/>
      <c r="N50" s="357"/>
      <c r="O50" s="345"/>
      <c r="P50" s="365"/>
      <c r="Q50" s="366"/>
      <c r="R50" s="348"/>
      <c r="S50" s="348"/>
      <c r="T50" s="348"/>
      <c r="U50" s="345"/>
      <c r="V50" s="345"/>
      <c r="W50" s="342"/>
      <c r="X50" s="342"/>
      <c r="Y50" s="345"/>
      <c r="Z50" s="226" t="s">
        <v>892</v>
      </c>
      <c r="AA50" s="227" t="s">
        <v>901</v>
      </c>
      <c r="AB50" s="228" t="s">
        <v>5</v>
      </c>
      <c r="AC50" s="222"/>
    </row>
    <row r="51" spans="1:29" ht="20.100000000000001" customHeight="1" thickBot="1">
      <c r="A51" s="222"/>
      <c r="B51" s="346" t="s">
        <v>915</v>
      </c>
      <c r="C51" s="349" t="s">
        <v>916</v>
      </c>
      <c r="D51" s="351"/>
      <c r="E51" s="346" t="s">
        <v>917</v>
      </c>
      <c r="F51" s="346" t="s">
        <v>880</v>
      </c>
      <c r="G51" s="346" t="s">
        <v>902</v>
      </c>
      <c r="H51" s="346" t="s">
        <v>903</v>
      </c>
      <c r="I51" s="349" t="s">
        <v>904</v>
      </c>
      <c r="J51" s="350"/>
      <c r="K51" s="351"/>
      <c r="L51" s="358" t="s">
        <v>905</v>
      </c>
      <c r="M51" s="349" t="s">
        <v>906</v>
      </c>
      <c r="N51" s="351"/>
      <c r="O51" s="343" t="s">
        <v>886</v>
      </c>
      <c r="P51" s="361" t="s">
        <v>907</v>
      </c>
      <c r="Q51" s="362"/>
      <c r="R51" s="346" t="s">
        <v>908</v>
      </c>
      <c r="S51" s="346" t="s">
        <v>889</v>
      </c>
      <c r="T51" s="346" t="s">
        <v>5</v>
      </c>
      <c r="U51" s="343" t="s">
        <v>890</v>
      </c>
      <c r="V51" s="343">
        <v>100</v>
      </c>
      <c r="W51" s="340" t="s">
        <v>909</v>
      </c>
      <c r="X51" s="340" t="s">
        <v>841</v>
      </c>
      <c r="Y51" s="343" t="s">
        <v>892</v>
      </c>
      <c r="Z51" s="225" t="s">
        <v>893</v>
      </c>
      <c r="AA51" s="225" t="s">
        <v>894</v>
      </c>
      <c r="AB51" s="225" t="s">
        <v>895</v>
      </c>
      <c r="AC51" s="222"/>
    </row>
    <row r="52" spans="1:29" ht="39.950000000000003" customHeight="1" thickBot="1">
      <c r="A52" s="222"/>
      <c r="B52" s="347"/>
      <c r="C52" s="352"/>
      <c r="D52" s="354"/>
      <c r="E52" s="347"/>
      <c r="F52" s="347"/>
      <c r="G52" s="347"/>
      <c r="H52" s="347"/>
      <c r="I52" s="352"/>
      <c r="J52" s="353"/>
      <c r="K52" s="354"/>
      <c r="L52" s="359"/>
      <c r="M52" s="352"/>
      <c r="N52" s="354"/>
      <c r="O52" s="344"/>
      <c r="P52" s="363"/>
      <c r="Q52" s="364"/>
      <c r="R52" s="347"/>
      <c r="S52" s="347"/>
      <c r="T52" s="347"/>
      <c r="U52" s="344"/>
      <c r="V52" s="344"/>
      <c r="W52" s="341"/>
      <c r="X52" s="341"/>
      <c r="Y52" s="344"/>
      <c r="Z52" s="226" t="s">
        <v>892</v>
      </c>
      <c r="AA52" s="227" t="s">
        <v>896</v>
      </c>
      <c r="AB52" s="228" t="s">
        <v>5</v>
      </c>
      <c r="AC52" s="222"/>
    </row>
    <row r="53" spans="1:29" ht="39.950000000000003" customHeight="1" thickBot="1">
      <c r="A53" s="222"/>
      <c r="B53" s="347"/>
      <c r="C53" s="352"/>
      <c r="D53" s="354"/>
      <c r="E53" s="347"/>
      <c r="F53" s="347"/>
      <c r="G53" s="347"/>
      <c r="H53" s="347"/>
      <c r="I53" s="352"/>
      <c r="J53" s="353"/>
      <c r="K53" s="354"/>
      <c r="L53" s="359"/>
      <c r="M53" s="352"/>
      <c r="N53" s="354"/>
      <c r="O53" s="344"/>
      <c r="P53" s="363"/>
      <c r="Q53" s="364"/>
      <c r="R53" s="347"/>
      <c r="S53" s="347"/>
      <c r="T53" s="347"/>
      <c r="U53" s="344"/>
      <c r="V53" s="344"/>
      <c r="W53" s="341"/>
      <c r="X53" s="341"/>
      <c r="Y53" s="344"/>
      <c r="Z53" s="226" t="s">
        <v>892</v>
      </c>
      <c r="AA53" s="227" t="s">
        <v>897</v>
      </c>
      <c r="AB53" s="228" t="s">
        <v>5</v>
      </c>
      <c r="AC53" s="222"/>
    </row>
    <row r="54" spans="1:29" ht="39.950000000000003" customHeight="1" thickBot="1">
      <c r="A54" s="222"/>
      <c r="B54" s="347"/>
      <c r="C54" s="352"/>
      <c r="D54" s="354"/>
      <c r="E54" s="347"/>
      <c r="F54" s="347"/>
      <c r="G54" s="347"/>
      <c r="H54" s="347"/>
      <c r="I54" s="352"/>
      <c r="J54" s="353"/>
      <c r="K54" s="354"/>
      <c r="L54" s="359"/>
      <c r="M54" s="352"/>
      <c r="N54" s="354"/>
      <c r="O54" s="344"/>
      <c r="P54" s="363"/>
      <c r="Q54" s="364"/>
      <c r="R54" s="347"/>
      <c r="S54" s="347"/>
      <c r="T54" s="347"/>
      <c r="U54" s="344"/>
      <c r="V54" s="344"/>
      <c r="W54" s="341"/>
      <c r="X54" s="341"/>
      <c r="Y54" s="344"/>
      <c r="Z54" s="226" t="s">
        <v>892</v>
      </c>
      <c r="AA54" s="227" t="s">
        <v>898</v>
      </c>
      <c r="AB54" s="228" t="s">
        <v>5</v>
      </c>
      <c r="AC54" s="222"/>
    </row>
    <row r="55" spans="1:29" ht="39.950000000000003" customHeight="1" thickBot="1">
      <c r="A55" s="222"/>
      <c r="B55" s="347"/>
      <c r="C55" s="352"/>
      <c r="D55" s="354"/>
      <c r="E55" s="347"/>
      <c r="F55" s="347"/>
      <c r="G55" s="347"/>
      <c r="H55" s="347"/>
      <c r="I55" s="352"/>
      <c r="J55" s="353"/>
      <c r="K55" s="354"/>
      <c r="L55" s="359"/>
      <c r="M55" s="352"/>
      <c r="N55" s="354"/>
      <c r="O55" s="344"/>
      <c r="P55" s="363"/>
      <c r="Q55" s="364"/>
      <c r="R55" s="347"/>
      <c r="S55" s="347"/>
      <c r="T55" s="347"/>
      <c r="U55" s="344"/>
      <c r="V55" s="344"/>
      <c r="W55" s="341"/>
      <c r="X55" s="341"/>
      <c r="Y55" s="344"/>
      <c r="Z55" s="226" t="s">
        <v>892</v>
      </c>
      <c r="AA55" s="227" t="s">
        <v>899</v>
      </c>
      <c r="AB55" s="228" t="s">
        <v>5</v>
      </c>
      <c r="AC55" s="222"/>
    </row>
    <row r="56" spans="1:29" ht="39.950000000000003" customHeight="1" thickBot="1">
      <c r="A56" s="222"/>
      <c r="B56" s="347"/>
      <c r="C56" s="352"/>
      <c r="D56" s="354"/>
      <c r="E56" s="347"/>
      <c r="F56" s="347"/>
      <c r="G56" s="347"/>
      <c r="H56" s="347"/>
      <c r="I56" s="352"/>
      <c r="J56" s="353"/>
      <c r="K56" s="354"/>
      <c r="L56" s="359"/>
      <c r="M56" s="352"/>
      <c r="N56" s="354"/>
      <c r="O56" s="344"/>
      <c r="P56" s="363"/>
      <c r="Q56" s="364"/>
      <c r="R56" s="347"/>
      <c r="S56" s="347"/>
      <c r="T56" s="347"/>
      <c r="U56" s="344"/>
      <c r="V56" s="344"/>
      <c r="W56" s="341"/>
      <c r="X56" s="341"/>
      <c r="Y56" s="344"/>
      <c r="Z56" s="226" t="s">
        <v>892</v>
      </c>
      <c r="AA56" s="227" t="s">
        <v>900</v>
      </c>
      <c r="AB56" s="228" t="s">
        <v>5</v>
      </c>
      <c r="AC56" s="222"/>
    </row>
    <row r="57" spans="1:29" ht="39.950000000000003" customHeight="1" thickBot="1">
      <c r="A57" s="222"/>
      <c r="B57" s="348"/>
      <c r="C57" s="355"/>
      <c r="D57" s="357"/>
      <c r="E57" s="348"/>
      <c r="F57" s="348"/>
      <c r="G57" s="348"/>
      <c r="H57" s="348"/>
      <c r="I57" s="355"/>
      <c r="J57" s="356"/>
      <c r="K57" s="357"/>
      <c r="L57" s="360"/>
      <c r="M57" s="355"/>
      <c r="N57" s="357"/>
      <c r="O57" s="345"/>
      <c r="P57" s="365"/>
      <c r="Q57" s="366"/>
      <c r="R57" s="348"/>
      <c r="S57" s="348"/>
      <c r="T57" s="348"/>
      <c r="U57" s="345"/>
      <c r="V57" s="345"/>
      <c r="W57" s="342"/>
      <c r="X57" s="342"/>
      <c r="Y57" s="345"/>
      <c r="Z57" s="226" t="s">
        <v>892</v>
      </c>
      <c r="AA57" s="227" t="s">
        <v>901</v>
      </c>
      <c r="AB57" s="228" t="s">
        <v>5</v>
      </c>
      <c r="AC57" s="222"/>
    </row>
    <row r="58" spans="1:29" ht="20.100000000000001" customHeight="1" thickBot="1">
      <c r="A58" s="222"/>
      <c r="B58" s="346" t="s">
        <v>877</v>
      </c>
      <c r="C58" s="349" t="s">
        <v>918</v>
      </c>
      <c r="D58" s="351"/>
      <c r="E58" s="346" t="s">
        <v>919</v>
      </c>
      <c r="F58" s="346" t="s">
        <v>880</v>
      </c>
      <c r="G58" s="346" t="s">
        <v>902</v>
      </c>
      <c r="H58" s="346" t="s">
        <v>903</v>
      </c>
      <c r="I58" s="349" t="s">
        <v>904</v>
      </c>
      <c r="J58" s="350"/>
      <c r="K58" s="351"/>
      <c r="L58" s="358" t="s">
        <v>905</v>
      </c>
      <c r="M58" s="349" t="s">
        <v>906</v>
      </c>
      <c r="N58" s="351"/>
      <c r="O58" s="343" t="s">
        <v>886</v>
      </c>
      <c r="P58" s="361" t="s">
        <v>907</v>
      </c>
      <c r="Q58" s="362"/>
      <c r="R58" s="346" t="s">
        <v>908</v>
      </c>
      <c r="S58" s="346" t="s">
        <v>889</v>
      </c>
      <c r="T58" s="346" t="s">
        <v>5</v>
      </c>
      <c r="U58" s="343" t="s">
        <v>890</v>
      </c>
      <c r="V58" s="343">
        <v>100</v>
      </c>
      <c r="W58" s="340" t="s">
        <v>909</v>
      </c>
      <c r="X58" s="340" t="s">
        <v>841</v>
      </c>
      <c r="Y58" s="343" t="s">
        <v>892</v>
      </c>
      <c r="Z58" s="225" t="s">
        <v>893</v>
      </c>
      <c r="AA58" s="225" t="s">
        <v>894</v>
      </c>
      <c r="AB58" s="225" t="s">
        <v>895</v>
      </c>
      <c r="AC58" s="222"/>
    </row>
    <row r="59" spans="1:29" ht="39.950000000000003" customHeight="1" thickBot="1">
      <c r="A59" s="222"/>
      <c r="B59" s="347"/>
      <c r="C59" s="352"/>
      <c r="D59" s="354"/>
      <c r="E59" s="347"/>
      <c r="F59" s="347"/>
      <c r="G59" s="347"/>
      <c r="H59" s="347"/>
      <c r="I59" s="352"/>
      <c r="J59" s="353"/>
      <c r="K59" s="354"/>
      <c r="L59" s="359"/>
      <c r="M59" s="352"/>
      <c r="N59" s="354"/>
      <c r="O59" s="344"/>
      <c r="P59" s="363"/>
      <c r="Q59" s="364"/>
      <c r="R59" s="347"/>
      <c r="S59" s="347"/>
      <c r="T59" s="347"/>
      <c r="U59" s="344"/>
      <c r="V59" s="344"/>
      <c r="W59" s="341"/>
      <c r="X59" s="341"/>
      <c r="Y59" s="344"/>
      <c r="Z59" s="226" t="s">
        <v>892</v>
      </c>
      <c r="AA59" s="227" t="s">
        <v>896</v>
      </c>
      <c r="AB59" s="228" t="s">
        <v>5</v>
      </c>
      <c r="AC59" s="222"/>
    </row>
    <row r="60" spans="1:29" ht="39.950000000000003" customHeight="1" thickBot="1">
      <c r="A60" s="222"/>
      <c r="B60" s="347"/>
      <c r="C60" s="352"/>
      <c r="D60" s="354"/>
      <c r="E60" s="347"/>
      <c r="F60" s="347"/>
      <c r="G60" s="347"/>
      <c r="H60" s="347"/>
      <c r="I60" s="352"/>
      <c r="J60" s="353"/>
      <c r="K60" s="354"/>
      <c r="L60" s="359"/>
      <c r="M60" s="352"/>
      <c r="N60" s="354"/>
      <c r="O60" s="344"/>
      <c r="P60" s="363"/>
      <c r="Q60" s="364"/>
      <c r="R60" s="347"/>
      <c r="S60" s="347"/>
      <c r="T60" s="347"/>
      <c r="U60" s="344"/>
      <c r="V60" s="344"/>
      <c r="W60" s="341"/>
      <c r="X60" s="341"/>
      <c r="Y60" s="344"/>
      <c r="Z60" s="226" t="s">
        <v>892</v>
      </c>
      <c r="AA60" s="227" t="s">
        <v>897</v>
      </c>
      <c r="AB60" s="228" t="s">
        <v>5</v>
      </c>
      <c r="AC60" s="222"/>
    </row>
    <row r="61" spans="1:29" ht="39.950000000000003" customHeight="1" thickBot="1">
      <c r="A61" s="222"/>
      <c r="B61" s="347"/>
      <c r="C61" s="352"/>
      <c r="D61" s="354"/>
      <c r="E61" s="347"/>
      <c r="F61" s="347"/>
      <c r="G61" s="347"/>
      <c r="H61" s="347"/>
      <c r="I61" s="352"/>
      <c r="J61" s="353"/>
      <c r="K61" s="354"/>
      <c r="L61" s="359"/>
      <c r="M61" s="352"/>
      <c r="N61" s="354"/>
      <c r="O61" s="344"/>
      <c r="P61" s="363"/>
      <c r="Q61" s="364"/>
      <c r="R61" s="347"/>
      <c r="S61" s="347"/>
      <c r="T61" s="347"/>
      <c r="U61" s="344"/>
      <c r="V61" s="344"/>
      <c r="W61" s="341"/>
      <c r="X61" s="341"/>
      <c r="Y61" s="344"/>
      <c r="Z61" s="226" t="s">
        <v>892</v>
      </c>
      <c r="AA61" s="227" t="s">
        <v>898</v>
      </c>
      <c r="AB61" s="228" t="s">
        <v>5</v>
      </c>
      <c r="AC61" s="222"/>
    </row>
    <row r="62" spans="1:29" ht="39.950000000000003" customHeight="1" thickBot="1">
      <c r="A62" s="222"/>
      <c r="B62" s="347"/>
      <c r="C62" s="352"/>
      <c r="D62" s="354"/>
      <c r="E62" s="347"/>
      <c r="F62" s="347"/>
      <c r="G62" s="347"/>
      <c r="H62" s="347"/>
      <c r="I62" s="352"/>
      <c r="J62" s="353"/>
      <c r="K62" s="354"/>
      <c r="L62" s="359"/>
      <c r="M62" s="352"/>
      <c r="N62" s="354"/>
      <c r="O62" s="344"/>
      <c r="P62" s="363"/>
      <c r="Q62" s="364"/>
      <c r="R62" s="347"/>
      <c r="S62" s="347"/>
      <c r="T62" s="347"/>
      <c r="U62" s="344"/>
      <c r="V62" s="344"/>
      <c r="W62" s="341"/>
      <c r="X62" s="341"/>
      <c r="Y62" s="344"/>
      <c r="Z62" s="226" t="s">
        <v>892</v>
      </c>
      <c r="AA62" s="227" t="s">
        <v>899</v>
      </c>
      <c r="AB62" s="228" t="s">
        <v>5</v>
      </c>
      <c r="AC62" s="222"/>
    </row>
    <row r="63" spans="1:29" ht="39.950000000000003" customHeight="1" thickBot="1">
      <c r="A63" s="222"/>
      <c r="B63" s="347"/>
      <c r="C63" s="352"/>
      <c r="D63" s="354"/>
      <c r="E63" s="347"/>
      <c r="F63" s="347"/>
      <c r="G63" s="347"/>
      <c r="H63" s="347"/>
      <c r="I63" s="352"/>
      <c r="J63" s="353"/>
      <c r="K63" s="354"/>
      <c r="L63" s="359"/>
      <c r="M63" s="352"/>
      <c r="N63" s="354"/>
      <c r="O63" s="344"/>
      <c r="P63" s="363"/>
      <c r="Q63" s="364"/>
      <c r="R63" s="347"/>
      <c r="S63" s="347"/>
      <c r="T63" s="347"/>
      <c r="U63" s="344"/>
      <c r="V63" s="344"/>
      <c r="W63" s="341"/>
      <c r="X63" s="341"/>
      <c r="Y63" s="344"/>
      <c r="Z63" s="226" t="s">
        <v>892</v>
      </c>
      <c r="AA63" s="227" t="s">
        <v>900</v>
      </c>
      <c r="AB63" s="228" t="s">
        <v>5</v>
      </c>
      <c r="AC63" s="222"/>
    </row>
    <row r="64" spans="1:29" ht="39.950000000000003" customHeight="1" thickBot="1">
      <c r="A64" s="222"/>
      <c r="B64" s="348"/>
      <c r="C64" s="355"/>
      <c r="D64" s="357"/>
      <c r="E64" s="348"/>
      <c r="F64" s="348"/>
      <c r="G64" s="348"/>
      <c r="H64" s="348"/>
      <c r="I64" s="355"/>
      <c r="J64" s="356"/>
      <c r="K64" s="357"/>
      <c r="L64" s="360"/>
      <c r="M64" s="355"/>
      <c r="N64" s="357"/>
      <c r="O64" s="345"/>
      <c r="P64" s="365"/>
      <c r="Q64" s="366"/>
      <c r="R64" s="348"/>
      <c r="S64" s="348"/>
      <c r="T64" s="348"/>
      <c r="U64" s="345"/>
      <c r="V64" s="345"/>
      <c r="W64" s="342"/>
      <c r="X64" s="342"/>
      <c r="Y64" s="345"/>
      <c r="Z64" s="226" t="s">
        <v>892</v>
      </c>
      <c r="AA64" s="227" t="s">
        <v>901</v>
      </c>
      <c r="AB64" s="228" t="s">
        <v>5</v>
      </c>
      <c r="AC64" s="222"/>
    </row>
    <row r="65" spans="1:29" ht="20.100000000000001" customHeight="1" thickBot="1">
      <c r="A65" s="222"/>
      <c r="B65" s="346" t="s">
        <v>877</v>
      </c>
      <c r="C65" s="349" t="s">
        <v>918</v>
      </c>
      <c r="D65" s="351"/>
      <c r="E65" s="346" t="s">
        <v>919</v>
      </c>
      <c r="F65" s="346" t="s">
        <v>880</v>
      </c>
      <c r="G65" s="346" t="s">
        <v>920</v>
      </c>
      <c r="H65" s="346" t="s">
        <v>882</v>
      </c>
      <c r="I65" s="349" t="s">
        <v>883</v>
      </c>
      <c r="J65" s="350"/>
      <c r="K65" s="351"/>
      <c r="L65" s="358" t="s">
        <v>884</v>
      </c>
      <c r="M65" s="349" t="s">
        <v>885</v>
      </c>
      <c r="N65" s="351"/>
      <c r="O65" s="343" t="s">
        <v>886</v>
      </c>
      <c r="P65" s="361" t="s">
        <v>907</v>
      </c>
      <c r="Q65" s="362"/>
      <c r="R65" s="346" t="s">
        <v>908</v>
      </c>
      <c r="S65" s="346" t="s">
        <v>889</v>
      </c>
      <c r="T65" s="346" t="s">
        <v>5</v>
      </c>
      <c r="U65" s="343" t="s">
        <v>890</v>
      </c>
      <c r="V65" s="343">
        <v>100</v>
      </c>
      <c r="W65" s="340" t="s">
        <v>891</v>
      </c>
      <c r="X65" s="340" t="s">
        <v>841</v>
      </c>
      <c r="Y65" s="343" t="s">
        <v>892</v>
      </c>
      <c r="Z65" s="225" t="s">
        <v>893</v>
      </c>
      <c r="AA65" s="225" t="s">
        <v>894</v>
      </c>
      <c r="AB65" s="225" t="s">
        <v>895</v>
      </c>
      <c r="AC65" s="222"/>
    </row>
    <row r="66" spans="1:29" ht="39.950000000000003" customHeight="1" thickBot="1">
      <c r="A66" s="222"/>
      <c r="B66" s="347"/>
      <c r="C66" s="352"/>
      <c r="D66" s="354"/>
      <c r="E66" s="347"/>
      <c r="F66" s="347"/>
      <c r="G66" s="347"/>
      <c r="H66" s="347"/>
      <c r="I66" s="352"/>
      <c r="J66" s="353"/>
      <c r="K66" s="354"/>
      <c r="L66" s="359"/>
      <c r="M66" s="352"/>
      <c r="N66" s="354"/>
      <c r="O66" s="344"/>
      <c r="P66" s="363"/>
      <c r="Q66" s="364"/>
      <c r="R66" s="347"/>
      <c r="S66" s="347"/>
      <c r="T66" s="347"/>
      <c r="U66" s="344"/>
      <c r="V66" s="344"/>
      <c r="W66" s="341"/>
      <c r="X66" s="341"/>
      <c r="Y66" s="344"/>
      <c r="Z66" s="226" t="s">
        <v>892</v>
      </c>
      <c r="AA66" s="227" t="s">
        <v>896</v>
      </c>
      <c r="AB66" s="228" t="s">
        <v>5</v>
      </c>
      <c r="AC66" s="222"/>
    </row>
    <row r="67" spans="1:29" ht="39.950000000000003" customHeight="1" thickBot="1">
      <c r="A67" s="222"/>
      <c r="B67" s="347"/>
      <c r="C67" s="352"/>
      <c r="D67" s="354"/>
      <c r="E67" s="347"/>
      <c r="F67" s="347"/>
      <c r="G67" s="347"/>
      <c r="H67" s="347"/>
      <c r="I67" s="352"/>
      <c r="J67" s="353"/>
      <c r="K67" s="354"/>
      <c r="L67" s="359"/>
      <c r="M67" s="352"/>
      <c r="N67" s="354"/>
      <c r="O67" s="344"/>
      <c r="P67" s="363"/>
      <c r="Q67" s="364"/>
      <c r="R67" s="347"/>
      <c r="S67" s="347"/>
      <c r="T67" s="347"/>
      <c r="U67" s="344"/>
      <c r="V67" s="344"/>
      <c r="W67" s="341"/>
      <c r="X67" s="341"/>
      <c r="Y67" s="344"/>
      <c r="Z67" s="226" t="s">
        <v>892</v>
      </c>
      <c r="AA67" s="227" t="s">
        <v>897</v>
      </c>
      <c r="AB67" s="228" t="s">
        <v>5</v>
      </c>
      <c r="AC67" s="222"/>
    </row>
    <row r="68" spans="1:29" ht="39.950000000000003" customHeight="1" thickBot="1">
      <c r="A68" s="222"/>
      <c r="B68" s="347"/>
      <c r="C68" s="352"/>
      <c r="D68" s="354"/>
      <c r="E68" s="347"/>
      <c r="F68" s="347"/>
      <c r="G68" s="347"/>
      <c r="H68" s="347"/>
      <c r="I68" s="352"/>
      <c r="J68" s="353"/>
      <c r="K68" s="354"/>
      <c r="L68" s="359"/>
      <c r="M68" s="352"/>
      <c r="N68" s="354"/>
      <c r="O68" s="344"/>
      <c r="P68" s="363"/>
      <c r="Q68" s="364"/>
      <c r="R68" s="347"/>
      <c r="S68" s="347"/>
      <c r="T68" s="347"/>
      <c r="U68" s="344"/>
      <c r="V68" s="344"/>
      <c r="W68" s="341"/>
      <c r="X68" s="341"/>
      <c r="Y68" s="344"/>
      <c r="Z68" s="226" t="s">
        <v>892</v>
      </c>
      <c r="AA68" s="227" t="s">
        <v>898</v>
      </c>
      <c r="AB68" s="228" t="s">
        <v>5</v>
      </c>
      <c r="AC68" s="222"/>
    </row>
    <row r="69" spans="1:29" ht="39.950000000000003" customHeight="1" thickBot="1">
      <c r="A69" s="222"/>
      <c r="B69" s="347"/>
      <c r="C69" s="352"/>
      <c r="D69" s="354"/>
      <c r="E69" s="347"/>
      <c r="F69" s="347"/>
      <c r="G69" s="347"/>
      <c r="H69" s="347"/>
      <c r="I69" s="352"/>
      <c r="J69" s="353"/>
      <c r="K69" s="354"/>
      <c r="L69" s="359"/>
      <c r="M69" s="352"/>
      <c r="N69" s="354"/>
      <c r="O69" s="344"/>
      <c r="P69" s="363"/>
      <c r="Q69" s="364"/>
      <c r="R69" s="347"/>
      <c r="S69" s="347"/>
      <c r="T69" s="347"/>
      <c r="U69" s="344"/>
      <c r="V69" s="344"/>
      <c r="W69" s="341"/>
      <c r="X69" s="341"/>
      <c r="Y69" s="344"/>
      <c r="Z69" s="226" t="s">
        <v>892</v>
      </c>
      <c r="AA69" s="227" t="s">
        <v>899</v>
      </c>
      <c r="AB69" s="228" t="s">
        <v>5</v>
      </c>
      <c r="AC69" s="222"/>
    </row>
    <row r="70" spans="1:29" ht="39.950000000000003" customHeight="1" thickBot="1">
      <c r="A70" s="222"/>
      <c r="B70" s="347"/>
      <c r="C70" s="352"/>
      <c r="D70" s="354"/>
      <c r="E70" s="347"/>
      <c r="F70" s="347"/>
      <c r="G70" s="347"/>
      <c r="H70" s="347"/>
      <c r="I70" s="352"/>
      <c r="J70" s="353"/>
      <c r="K70" s="354"/>
      <c r="L70" s="359"/>
      <c r="M70" s="352"/>
      <c r="N70" s="354"/>
      <c r="O70" s="344"/>
      <c r="P70" s="363"/>
      <c r="Q70" s="364"/>
      <c r="R70" s="347"/>
      <c r="S70" s="347"/>
      <c r="T70" s="347"/>
      <c r="U70" s="344"/>
      <c r="V70" s="344"/>
      <c r="W70" s="341"/>
      <c r="X70" s="341"/>
      <c r="Y70" s="344"/>
      <c r="Z70" s="226" t="s">
        <v>892</v>
      </c>
      <c r="AA70" s="227" t="s">
        <v>900</v>
      </c>
      <c r="AB70" s="228" t="s">
        <v>5</v>
      </c>
      <c r="AC70" s="222"/>
    </row>
    <row r="71" spans="1:29" ht="39.950000000000003" customHeight="1" thickBot="1">
      <c r="A71" s="222"/>
      <c r="B71" s="348"/>
      <c r="C71" s="355"/>
      <c r="D71" s="357"/>
      <c r="E71" s="348"/>
      <c r="F71" s="348"/>
      <c r="G71" s="348"/>
      <c r="H71" s="348"/>
      <c r="I71" s="355"/>
      <c r="J71" s="356"/>
      <c r="K71" s="357"/>
      <c r="L71" s="360"/>
      <c r="M71" s="355"/>
      <c r="N71" s="357"/>
      <c r="O71" s="345"/>
      <c r="P71" s="365"/>
      <c r="Q71" s="366"/>
      <c r="R71" s="348"/>
      <c r="S71" s="348"/>
      <c r="T71" s="348"/>
      <c r="U71" s="345"/>
      <c r="V71" s="345"/>
      <c r="W71" s="342"/>
      <c r="X71" s="342"/>
      <c r="Y71" s="345"/>
      <c r="Z71" s="226" t="s">
        <v>892</v>
      </c>
      <c r="AA71" s="227" t="s">
        <v>901</v>
      </c>
      <c r="AB71" s="228" t="s">
        <v>5</v>
      </c>
      <c r="AC71" s="222"/>
    </row>
    <row r="72" spans="1:29" ht="20.100000000000001" customHeight="1" thickBot="1">
      <c r="A72" s="222"/>
      <c r="B72" s="346" t="s">
        <v>877</v>
      </c>
      <c r="C72" s="349" t="s">
        <v>921</v>
      </c>
      <c r="D72" s="351"/>
      <c r="E72" s="346" t="s">
        <v>922</v>
      </c>
      <c r="F72" s="346" t="s">
        <v>880</v>
      </c>
      <c r="G72" s="346" t="s">
        <v>923</v>
      </c>
      <c r="H72" s="346" t="s">
        <v>903</v>
      </c>
      <c r="I72" s="349" t="s">
        <v>904</v>
      </c>
      <c r="J72" s="350"/>
      <c r="K72" s="351"/>
      <c r="L72" s="358" t="s">
        <v>905</v>
      </c>
      <c r="M72" s="349" t="s">
        <v>906</v>
      </c>
      <c r="N72" s="351"/>
      <c r="O72" s="343" t="s">
        <v>886</v>
      </c>
      <c r="P72" s="361" t="s">
        <v>907</v>
      </c>
      <c r="Q72" s="362"/>
      <c r="R72" s="346" t="s">
        <v>908</v>
      </c>
      <c r="S72" s="346" t="s">
        <v>889</v>
      </c>
      <c r="T72" s="346" t="s">
        <v>5</v>
      </c>
      <c r="U72" s="343" t="s">
        <v>890</v>
      </c>
      <c r="V72" s="343">
        <v>100</v>
      </c>
      <c r="W72" s="340" t="s">
        <v>909</v>
      </c>
      <c r="X72" s="340" t="s">
        <v>841</v>
      </c>
      <c r="Y72" s="343" t="s">
        <v>892</v>
      </c>
      <c r="Z72" s="225" t="s">
        <v>893</v>
      </c>
      <c r="AA72" s="225" t="s">
        <v>894</v>
      </c>
      <c r="AB72" s="225" t="s">
        <v>895</v>
      </c>
      <c r="AC72" s="222"/>
    </row>
    <row r="73" spans="1:29" ht="39.950000000000003" customHeight="1" thickBot="1">
      <c r="A73" s="222"/>
      <c r="B73" s="347"/>
      <c r="C73" s="352"/>
      <c r="D73" s="354"/>
      <c r="E73" s="347"/>
      <c r="F73" s="347"/>
      <c r="G73" s="347"/>
      <c r="H73" s="347"/>
      <c r="I73" s="352"/>
      <c r="J73" s="353"/>
      <c r="K73" s="354"/>
      <c r="L73" s="359"/>
      <c r="M73" s="352"/>
      <c r="N73" s="354"/>
      <c r="O73" s="344"/>
      <c r="P73" s="363"/>
      <c r="Q73" s="364"/>
      <c r="R73" s="347"/>
      <c r="S73" s="347"/>
      <c r="T73" s="347"/>
      <c r="U73" s="344"/>
      <c r="V73" s="344"/>
      <c r="W73" s="341"/>
      <c r="X73" s="341"/>
      <c r="Y73" s="344"/>
      <c r="Z73" s="226" t="s">
        <v>892</v>
      </c>
      <c r="AA73" s="227" t="s">
        <v>896</v>
      </c>
      <c r="AB73" s="228" t="s">
        <v>5</v>
      </c>
      <c r="AC73" s="222"/>
    </row>
    <row r="74" spans="1:29" ht="39.950000000000003" customHeight="1" thickBot="1">
      <c r="A74" s="222"/>
      <c r="B74" s="347"/>
      <c r="C74" s="352"/>
      <c r="D74" s="354"/>
      <c r="E74" s="347"/>
      <c r="F74" s="347"/>
      <c r="G74" s="347"/>
      <c r="H74" s="347"/>
      <c r="I74" s="352"/>
      <c r="J74" s="353"/>
      <c r="K74" s="354"/>
      <c r="L74" s="359"/>
      <c r="M74" s="352"/>
      <c r="N74" s="354"/>
      <c r="O74" s="344"/>
      <c r="P74" s="363"/>
      <c r="Q74" s="364"/>
      <c r="R74" s="347"/>
      <c r="S74" s="347"/>
      <c r="T74" s="347"/>
      <c r="U74" s="344"/>
      <c r="V74" s="344"/>
      <c r="W74" s="341"/>
      <c r="X74" s="341"/>
      <c r="Y74" s="344"/>
      <c r="Z74" s="226" t="s">
        <v>892</v>
      </c>
      <c r="AA74" s="227" t="s">
        <v>897</v>
      </c>
      <c r="AB74" s="228" t="s">
        <v>5</v>
      </c>
      <c r="AC74" s="222"/>
    </row>
    <row r="75" spans="1:29" ht="39.950000000000003" customHeight="1" thickBot="1">
      <c r="A75" s="222"/>
      <c r="B75" s="347"/>
      <c r="C75" s="352"/>
      <c r="D75" s="354"/>
      <c r="E75" s="347"/>
      <c r="F75" s="347"/>
      <c r="G75" s="347"/>
      <c r="H75" s="347"/>
      <c r="I75" s="352"/>
      <c r="J75" s="353"/>
      <c r="K75" s="354"/>
      <c r="L75" s="359"/>
      <c r="M75" s="352"/>
      <c r="N75" s="354"/>
      <c r="O75" s="344"/>
      <c r="P75" s="363"/>
      <c r="Q75" s="364"/>
      <c r="R75" s="347"/>
      <c r="S75" s="347"/>
      <c r="T75" s="347"/>
      <c r="U75" s="344"/>
      <c r="V75" s="344"/>
      <c r="W75" s="341"/>
      <c r="X75" s="341"/>
      <c r="Y75" s="344"/>
      <c r="Z75" s="226" t="s">
        <v>892</v>
      </c>
      <c r="AA75" s="227" t="s">
        <v>898</v>
      </c>
      <c r="AB75" s="228" t="s">
        <v>5</v>
      </c>
      <c r="AC75" s="222"/>
    </row>
    <row r="76" spans="1:29" ht="39.950000000000003" customHeight="1" thickBot="1">
      <c r="A76" s="222"/>
      <c r="B76" s="347"/>
      <c r="C76" s="352"/>
      <c r="D76" s="354"/>
      <c r="E76" s="347"/>
      <c r="F76" s="347"/>
      <c r="G76" s="347"/>
      <c r="H76" s="347"/>
      <c r="I76" s="352"/>
      <c r="J76" s="353"/>
      <c r="K76" s="354"/>
      <c r="L76" s="359"/>
      <c r="M76" s="352"/>
      <c r="N76" s="354"/>
      <c r="O76" s="344"/>
      <c r="P76" s="363"/>
      <c r="Q76" s="364"/>
      <c r="R76" s="347"/>
      <c r="S76" s="347"/>
      <c r="T76" s="347"/>
      <c r="U76" s="344"/>
      <c r="V76" s="344"/>
      <c r="W76" s="341"/>
      <c r="X76" s="341"/>
      <c r="Y76" s="344"/>
      <c r="Z76" s="226" t="s">
        <v>892</v>
      </c>
      <c r="AA76" s="227" t="s">
        <v>899</v>
      </c>
      <c r="AB76" s="228" t="s">
        <v>5</v>
      </c>
      <c r="AC76" s="222"/>
    </row>
    <row r="77" spans="1:29" ht="39.950000000000003" customHeight="1" thickBot="1">
      <c r="A77" s="222"/>
      <c r="B77" s="347"/>
      <c r="C77" s="352"/>
      <c r="D77" s="354"/>
      <c r="E77" s="347"/>
      <c r="F77" s="347"/>
      <c r="G77" s="347"/>
      <c r="H77" s="347"/>
      <c r="I77" s="352"/>
      <c r="J77" s="353"/>
      <c r="K77" s="354"/>
      <c r="L77" s="359"/>
      <c r="M77" s="352"/>
      <c r="N77" s="354"/>
      <c r="O77" s="344"/>
      <c r="P77" s="363"/>
      <c r="Q77" s="364"/>
      <c r="R77" s="347"/>
      <c r="S77" s="347"/>
      <c r="T77" s="347"/>
      <c r="U77" s="344"/>
      <c r="V77" s="344"/>
      <c r="W77" s="341"/>
      <c r="X77" s="341"/>
      <c r="Y77" s="344"/>
      <c r="Z77" s="226" t="s">
        <v>892</v>
      </c>
      <c r="AA77" s="227" t="s">
        <v>900</v>
      </c>
      <c r="AB77" s="228" t="s">
        <v>5</v>
      </c>
      <c r="AC77" s="222"/>
    </row>
    <row r="78" spans="1:29" ht="39.950000000000003" customHeight="1" thickBot="1">
      <c r="A78" s="222"/>
      <c r="B78" s="348"/>
      <c r="C78" s="355"/>
      <c r="D78" s="357"/>
      <c r="E78" s="348"/>
      <c r="F78" s="348"/>
      <c r="G78" s="348"/>
      <c r="H78" s="348"/>
      <c r="I78" s="355"/>
      <c r="J78" s="356"/>
      <c r="K78" s="357"/>
      <c r="L78" s="360"/>
      <c r="M78" s="355"/>
      <c r="N78" s="357"/>
      <c r="O78" s="345"/>
      <c r="P78" s="365"/>
      <c r="Q78" s="366"/>
      <c r="R78" s="348"/>
      <c r="S78" s="348"/>
      <c r="T78" s="348"/>
      <c r="U78" s="345"/>
      <c r="V78" s="345"/>
      <c r="W78" s="342"/>
      <c r="X78" s="342"/>
      <c r="Y78" s="345"/>
      <c r="Z78" s="226" t="s">
        <v>892</v>
      </c>
      <c r="AA78" s="227" t="s">
        <v>901</v>
      </c>
      <c r="AB78" s="228" t="s">
        <v>5</v>
      </c>
      <c r="AC78" s="222"/>
    </row>
    <row r="79" spans="1:29" ht="20.100000000000001" customHeight="1" thickBot="1">
      <c r="A79" s="222"/>
      <c r="B79" s="346" t="s">
        <v>877</v>
      </c>
      <c r="C79" s="349" t="s">
        <v>921</v>
      </c>
      <c r="D79" s="351"/>
      <c r="E79" s="346" t="s">
        <v>922</v>
      </c>
      <c r="F79" s="346" t="s">
        <v>880</v>
      </c>
      <c r="G79" s="346" t="s">
        <v>881</v>
      </c>
      <c r="H79" s="346" t="s">
        <v>882</v>
      </c>
      <c r="I79" s="349" t="s">
        <v>883</v>
      </c>
      <c r="J79" s="350"/>
      <c r="K79" s="351"/>
      <c r="L79" s="358" t="s">
        <v>884</v>
      </c>
      <c r="M79" s="349" t="s">
        <v>885</v>
      </c>
      <c r="N79" s="351"/>
      <c r="O79" s="343" t="s">
        <v>886</v>
      </c>
      <c r="P79" s="361" t="s">
        <v>907</v>
      </c>
      <c r="Q79" s="362"/>
      <c r="R79" s="346" t="s">
        <v>908</v>
      </c>
      <c r="S79" s="346" t="s">
        <v>889</v>
      </c>
      <c r="T79" s="346" t="s">
        <v>5</v>
      </c>
      <c r="U79" s="343" t="s">
        <v>890</v>
      </c>
      <c r="V79" s="343">
        <v>100</v>
      </c>
      <c r="W79" s="340" t="s">
        <v>891</v>
      </c>
      <c r="X79" s="340" t="s">
        <v>841</v>
      </c>
      <c r="Y79" s="343" t="s">
        <v>892</v>
      </c>
      <c r="Z79" s="225" t="s">
        <v>893</v>
      </c>
      <c r="AA79" s="225" t="s">
        <v>894</v>
      </c>
      <c r="AB79" s="225" t="s">
        <v>895</v>
      </c>
      <c r="AC79" s="222"/>
    </row>
    <row r="80" spans="1:29" ht="39.950000000000003" customHeight="1" thickBot="1">
      <c r="A80" s="222"/>
      <c r="B80" s="347"/>
      <c r="C80" s="352"/>
      <c r="D80" s="354"/>
      <c r="E80" s="347"/>
      <c r="F80" s="347"/>
      <c r="G80" s="347"/>
      <c r="H80" s="347"/>
      <c r="I80" s="352"/>
      <c r="J80" s="353"/>
      <c r="K80" s="354"/>
      <c r="L80" s="359"/>
      <c r="M80" s="352"/>
      <c r="N80" s="354"/>
      <c r="O80" s="344"/>
      <c r="P80" s="363"/>
      <c r="Q80" s="364"/>
      <c r="R80" s="347"/>
      <c r="S80" s="347"/>
      <c r="T80" s="347"/>
      <c r="U80" s="344"/>
      <c r="V80" s="344"/>
      <c r="W80" s="341"/>
      <c r="X80" s="341"/>
      <c r="Y80" s="344"/>
      <c r="Z80" s="226" t="s">
        <v>892</v>
      </c>
      <c r="AA80" s="227" t="s">
        <v>896</v>
      </c>
      <c r="AB80" s="228" t="s">
        <v>5</v>
      </c>
      <c r="AC80" s="222"/>
    </row>
    <row r="81" spans="1:29" ht="39.950000000000003" customHeight="1" thickBot="1">
      <c r="A81" s="222"/>
      <c r="B81" s="347"/>
      <c r="C81" s="352"/>
      <c r="D81" s="354"/>
      <c r="E81" s="347"/>
      <c r="F81" s="347"/>
      <c r="G81" s="347"/>
      <c r="H81" s="347"/>
      <c r="I81" s="352"/>
      <c r="J81" s="353"/>
      <c r="K81" s="354"/>
      <c r="L81" s="359"/>
      <c r="M81" s="352"/>
      <c r="N81" s="354"/>
      <c r="O81" s="344"/>
      <c r="P81" s="363"/>
      <c r="Q81" s="364"/>
      <c r="R81" s="347"/>
      <c r="S81" s="347"/>
      <c r="T81" s="347"/>
      <c r="U81" s="344"/>
      <c r="V81" s="344"/>
      <c r="W81" s="341"/>
      <c r="X81" s="341"/>
      <c r="Y81" s="344"/>
      <c r="Z81" s="226" t="s">
        <v>892</v>
      </c>
      <c r="AA81" s="227" t="s">
        <v>897</v>
      </c>
      <c r="AB81" s="228" t="s">
        <v>5</v>
      </c>
      <c r="AC81" s="222"/>
    </row>
    <row r="82" spans="1:29" ht="39.950000000000003" customHeight="1" thickBot="1">
      <c r="A82" s="222"/>
      <c r="B82" s="347"/>
      <c r="C82" s="352"/>
      <c r="D82" s="354"/>
      <c r="E82" s="347"/>
      <c r="F82" s="347"/>
      <c r="G82" s="347"/>
      <c r="H82" s="347"/>
      <c r="I82" s="352"/>
      <c r="J82" s="353"/>
      <c r="K82" s="354"/>
      <c r="L82" s="359"/>
      <c r="M82" s="352"/>
      <c r="N82" s="354"/>
      <c r="O82" s="344"/>
      <c r="P82" s="363"/>
      <c r="Q82" s="364"/>
      <c r="R82" s="347"/>
      <c r="S82" s="347"/>
      <c r="T82" s="347"/>
      <c r="U82" s="344"/>
      <c r="V82" s="344"/>
      <c r="W82" s="341"/>
      <c r="X82" s="341"/>
      <c r="Y82" s="344"/>
      <c r="Z82" s="226" t="s">
        <v>892</v>
      </c>
      <c r="AA82" s="227" t="s">
        <v>898</v>
      </c>
      <c r="AB82" s="228" t="s">
        <v>5</v>
      </c>
      <c r="AC82" s="222"/>
    </row>
    <row r="83" spans="1:29" ht="39.950000000000003" customHeight="1" thickBot="1">
      <c r="A83" s="222"/>
      <c r="B83" s="347"/>
      <c r="C83" s="352"/>
      <c r="D83" s="354"/>
      <c r="E83" s="347"/>
      <c r="F83" s="347"/>
      <c r="G83" s="347"/>
      <c r="H83" s="347"/>
      <c r="I83" s="352"/>
      <c r="J83" s="353"/>
      <c r="K83" s="354"/>
      <c r="L83" s="359"/>
      <c r="M83" s="352"/>
      <c r="N83" s="354"/>
      <c r="O83" s="344"/>
      <c r="P83" s="363"/>
      <c r="Q83" s="364"/>
      <c r="R83" s="347"/>
      <c r="S83" s="347"/>
      <c r="T83" s="347"/>
      <c r="U83" s="344"/>
      <c r="V83" s="344"/>
      <c r="W83" s="341"/>
      <c r="X83" s="341"/>
      <c r="Y83" s="344"/>
      <c r="Z83" s="226" t="s">
        <v>892</v>
      </c>
      <c r="AA83" s="227" t="s">
        <v>899</v>
      </c>
      <c r="AB83" s="228" t="s">
        <v>5</v>
      </c>
      <c r="AC83" s="222"/>
    </row>
    <row r="84" spans="1:29" ht="39.950000000000003" customHeight="1" thickBot="1">
      <c r="A84" s="222"/>
      <c r="B84" s="347"/>
      <c r="C84" s="352"/>
      <c r="D84" s="354"/>
      <c r="E84" s="347"/>
      <c r="F84" s="347"/>
      <c r="G84" s="347"/>
      <c r="H84" s="347"/>
      <c r="I84" s="352"/>
      <c r="J84" s="353"/>
      <c r="K84" s="354"/>
      <c r="L84" s="359"/>
      <c r="M84" s="352"/>
      <c r="N84" s="354"/>
      <c r="O84" s="344"/>
      <c r="P84" s="363"/>
      <c r="Q84" s="364"/>
      <c r="R84" s="347"/>
      <c r="S84" s="347"/>
      <c r="T84" s="347"/>
      <c r="U84" s="344"/>
      <c r="V84" s="344"/>
      <c r="W84" s="341"/>
      <c r="X84" s="341"/>
      <c r="Y84" s="344"/>
      <c r="Z84" s="226" t="s">
        <v>892</v>
      </c>
      <c r="AA84" s="227" t="s">
        <v>900</v>
      </c>
      <c r="AB84" s="228" t="s">
        <v>5</v>
      </c>
      <c r="AC84" s="222"/>
    </row>
    <row r="85" spans="1:29" ht="39.950000000000003" customHeight="1" thickBot="1">
      <c r="A85" s="222"/>
      <c r="B85" s="348"/>
      <c r="C85" s="355"/>
      <c r="D85" s="357"/>
      <c r="E85" s="348"/>
      <c r="F85" s="348"/>
      <c r="G85" s="348"/>
      <c r="H85" s="348"/>
      <c r="I85" s="355"/>
      <c r="J85" s="356"/>
      <c r="K85" s="357"/>
      <c r="L85" s="360"/>
      <c r="M85" s="355"/>
      <c r="N85" s="357"/>
      <c r="O85" s="345"/>
      <c r="P85" s="365"/>
      <c r="Q85" s="366"/>
      <c r="R85" s="348"/>
      <c r="S85" s="348"/>
      <c r="T85" s="348"/>
      <c r="U85" s="345"/>
      <c r="V85" s="345"/>
      <c r="W85" s="342"/>
      <c r="X85" s="342"/>
      <c r="Y85" s="345"/>
      <c r="Z85" s="226" t="s">
        <v>892</v>
      </c>
      <c r="AA85" s="227" t="s">
        <v>901</v>
      </c>
      <c r="AB85" s="228" t="s">
        <v>5</v>
      </c>
      <c r="AC85" s="222"/>
    </row>
    <row r="86" spans="1:29" ht="20.100000000000001" customHeight="1" thickBot="1">
      <c r="A86" s="222"/>
      <c r="B86" s="346" t="s">
        <v>877</v>
      </c>
      <c r="C86" s="349" t="s">
        <v>924</v>
      </c>
      <c r="D86" s="351"/>
      <c r="E86" s="346" t="s">
        <v>925</v>
      </c>
      <c r="F86" s="346" t="s">
        <v>880</v>
      </c>
      <c r="G86" s="346" t="s">
        <v>881</v>
      </c>
      <c r="H86" s="346" t="s">
        <v>882</v>
      </c>
      <c r="I86" s="349" t="s">
        <v>883</v>
      </c>
      <c r="J86" s="350"/>
      <c r="K86" s="351"/>
      <c r="L86" s="358" t="s">
        <v>884</v>
      </c>
      <c r="M86" s="349" t="s">
        <v>885</v>
      </c>
      <c r="N86" s="351"/>
      <c r="O86" s="343" t="s">
        <v>912</v>
      </c>
      <c r="P86" s="361" t="s">
        <v>907</v>
      </c>
      <c r="Q86" s="362"/>
      <c r="R86" s="346" t="s">
        <v>926</v>
      </c>
      <c r="S86" s="346" t="s">
        <v>889</v>
      </c>
      <c r="T86" s="346" t="s">
        <v>5</v>
      </c>
      <c r="U86" s="343" t="s">
        <v>890</v>
      </c>
      <c r="V86" s="343">
        <v>100</v>
      </c>
      <c r="W86" s="340" t="s">
        <v>927</v>
      </c>
      <c r="X86" s="340" t="s">
        <v>841</v>
      </c>
      <c r="Y86" s="343" t="s">
        <v>892</v>
      </c>
      <c r="Z86" s="225" t="s">
        <v>893</v>
      </c>
      <c r="AA86" s="225" t="s">
        <v>894</v>
      </c>
      <c r="AB86" s="225" t="s">
        <v>895</v>
      </c>
      <c r="AC86" s="222"/>
    </row>
    <row r="87" spans="1:29" ht="39.950000000000003" customHeight="1" thickBot="1">
      <c r="A87" s="222"/>
      <c r="B87" s="347"/>
      <c r="C87" s="352"/>
      <c r="D87" s="354"/>
      <c r="E87" s="347"/>
      <c r="F87" s="347"/>
      <c r="G87" s="347"/>
      <c r="H87" s="347"/>
      <c r="I87" s="352"/>
      <c r="J87" s="353"/>
      <c r="K87" s="354"/>
      <c r="L87" s="359"/>
      <c r="M87" s="352"/>
      <c r="N87" s="354"/>
      <c r="O87" s="344"/>
      <c r="P87" s="363"/>
      <c r="Q87" s="364"/>
      <c r="R87" s="347"/>
      <c r="S87" s="347"/>
      <c r="T87" s="347"/>
      <c r="U87" s="344"/>
      <c r="V87" s="344"/>
      <c r="W87" s="341"/>
      <c r="X87" s="341"/>
      <c r="Y87" s="344"/>
      <c r="Z87" s="226" t="s">
        <v>892</v>
      </c>
      <c r="AA87" s="227" t="s">
        <v>896</v>
      </c>
      <c r="AB87" s="228" t="s">
        <v>5</v>
      </c>
      <c r="AC87" s="222"/>
    </row>
    <row r="88" spans="1:29" ht="39.950000000000003" customHeight="1" thickBot="1">
      <c r="A88" s="222"/>
      <c r="B88" s="347"/>
      <c r="C88" s="352"/>
      <c r="D88" s="354"/>
      <c r="E88" s="347"/>
      <c r="F88" s="347"/>
      <c r="G88" s="347"/>
      <c r="H88" s="347"/>
      <c r="I88" s="352"/>
      <c r="J88" s="353"/>
      <c r="K88" s="354"/>
      <c r="L88" s="359"/>
      <c r="M88" s="352"/>
      <c r="N88" s="354"/>
      <c r="O88" s="344"/>
      <c r="P88" s="363"/>
      <c r="Q88" s="364"/>
      <c r="R88" s="347"/>
      <c r="S88" s="347"/>
      <c r="T88" s="347"/>
      <c r="U88" s="344"/>
      <c r="V88" s="344"/>
      <c r="W88" s="341"/>
      <c r="X88" s="341"/>
      <c r="Y88" s="344"/>
      <c r="Z88" s="226" t="s">
        <v>892</v>
      </c>
      <c r="AA88" s="227" t="s">
        <v>897</v>
      </c>
      <c r="AB88" s="228" t="s">
        <v>5</v>
      </c>
      <c r="AC88" s="222"/>
    </row>
    <row r="89" spans="1:29" ht="39.950000000000003" customHeight="1" thickBot="1">
      <c r="A89" s="222"/>
      <c r="B89" s="347"/>
      <c r="C89" s="352"/>
      <c r="D89" s="354"/>
      <c r="E89" s="347"/>
      <c r="F89" s="347"/>
      <c r="G89" s="347"/>
      <c r="H89" s="347"/>
      <c r="I89" s="352"/>
      <c r="J89" s="353"/>
      <c r="K89" s="354"/>
      <c r="L89" s="359"/>
      <c r="M89" s="352"/>
      <c r="N89" s="354"/>
      <c r="O89" s="344"/>
      <c r="P89" s="363"/>
      <c r="Q89" s="364"/>
      <c r="R89" s="347"/>
      <c r="S89" s="347"/>
      <c r="T89" s="347"/>
      <c r="U89" s="344"/>
      <c r="V89" s="344"/>
      <c r="W89" s="341"/>
      <c r="X89" s="341"/>
      <c r="Y89" s="344"/>
      <c r="Z89" s="226" t="s">
        <v>892</v>
      </c>
      <c r="AA89" s="227" t="s">
        <v>898</v>
      </c>
      <c r="AB89" s="228" t="s">
        <v>5</v>
      </c>
      <c r="AC89" s="222"/>
    </row>
    <row r="90" spans="1:29" ht="39.950000000000003" customHeight="1" thickBot="1">
      <c r="A90" s="222"/>
      <c r="B90" s="347"/>
      <c r="C90" s="352"/>
      <c r="D90" s="354"/>
      <c r="E90" s="347"/>
      <c r="F90" s="347"/>
      <c r="G90" s="347"/>
      <c r="H90" s="347"/>
      <c r="I90" s="352"/>
      <c r="J90" s="353"/>
      <c r="K90" s="354"/>
      <c r="L90" s="359"/>
      <c r="M90" s="352"/>
      <c r="N90" s="354"/>
      <c r="O90" s="344"/>
      <c r="P90" s="363"/>
      <c r="Q90" s="364"/>
      <c r="R90" s="347"/>
      <c r="S90" s="347"/>
      <c r="T90" s="347"/>
      <c r="U90" s="344"/>
      <c r="V90" s="344"/>
      <c r="W90" s="341"/>
      <c r="X90" s="341"/>
      <c r="Y90" s="344"/>
      <c r="Z90" s="226" t="s">
        <v>892</v>
      </c>
      <c r="AA90" s="227" t="s">
        <v>899</v>
      </c>
      <c r="AB90" s="228" t="s">
        <v>5</v>
      </c>
      <c r="AC90" s="222"/>
    </row>
    <row r="91" spans="1:29" ht="39.950000000000003" customHeight="1" thickBot="1">
      <c r="A91" s="222"/>
      <c r="B91" s="347"/>
      <c r="C91" s="352"/>
      <c r="D91" s="354"/>
      <c r="E91" s="347"/>
      <c r="F91" s="347"/>
      <c r="G91" s="347"/>
      <c r="H91" s="347"/>
      <c r="I91" s="352"/>
      <c r="J91" s="353"/>
      <c r="K91" s="354"/>
      <c r="L91" s="359"/>
      <c r="M91" s="352"/>
      <c r="N91" s="354"/>
      <c r="O91" s="344"/>
      <c r="P91" s="363"/>
      <c r="Q91" s="364"/>
      <c r="R91" s="347"/>
      <c r="S91" s="347"/>
      <c r="T91" s="347"/>
      <c r="U91" s="344"/>
      <c r="V91" s="344"/>
      <c r="W91" s="341"/>
      <c r="X91" s="341"/>
      <c r="Y91" s="344"/>
      <c r="Z91" s="226" t="s">
        <v>892</v>
      </c>
      <c r="AA91" s="227" t="s">
        <v>900</v>
      </c>
      <c r="AB91" s="228" t="s">
        <v>5</v>
      </c>
      <c r="AC91" s="222"/>
    </row>
    <row r="92" spans="1:29" ht="39.950000000000003" customHeight="1" thickBot="1">
      <c r="A92" s="222"/>
      <c r="B92" s="348"/>
      <c r="C92" s="355"/>
      <c r="D92" s="357"/>
      <c r="E92" s="348"/>
      <c r="F92" s="348"/>
      <c r="G92" s="348"/>
      <c r="H92" s="348"/>
      <c r="I92" s="355"/>
      <c r="J92" s="356"/>
      <c r="K92" s="357"/>
      <c r="L92" s="360"/>
      <c r="M92" s="355"/>
      <c r="N92" s="357"/>
      <c r="O92" s="345"/>
      <c r="P92" s="365"/>
      <c r="Q92" s="366"/>
      <c r="R92" s="348"/>
      <c r="S92" s="348"/>
      <c r="T92" s="348"/>
      <c r="U92" s="345"/>
      <c r="V92" s="345"/>
      <c r="W92" s="342"/>
      <c r="X92" s="342"/>
      <c r="Y92" s="345"/>
      <c r="Z92" s="226" t="s">
        <v>892</v>
      </c>
      <c r="AA92" s="227" t="s">
        <v>901</v>
      </c>
      <c r="AB92" s="228" t="s">
        <v>5</v>
      </c>
      <c r="AC92" s="222"/>
    </row>
    <row r="93" spans="1:29" ht="20.100000000000001" customHeight="1" thickBot="1">
      <c r="A93" s="222"/>
      <c r="B93" s="346" t="s">
        <v>877</v>
      </c>
      <c r="C93" s="349" t="s">
        <v>924</v>
      </c>
      <c r="D93" s="351"/>
      <c r="E93" s="346" t="s">
        <v>925</v>
      </c>
      <c r="F93" s="346" t="s">
        <v>880</v>
      </c>
      <c r="G93" s="346" t="s">
        <v>902</v>
      </c>
      <c r="H93" s="346" t="s">
        <v>903</v>
      </c>
      <c r="I93" s="349" t="s">
        <v>904</v>
      </c>
      <c r="J93" s="350"/>
      <c r="K93" s="351"/>
      <c r="L93" s="358" t="s">
        <v>905</v>
      </c>
      <c r="M93" s="349" t="s">
        <v>906</v>
      </c>
      <c r="N93" s="351"/>
      <c r="O93" s="343" t="s">
        <v>912</v>
      </c>
      <c r="P93" s="361" t="s">
        <v>907</v>
      </c>
      <c r="Q93" s="362"/>
      <c r="R93" s="346" t="s">
        <v>908</v>
      </c>
      <c r="S93" s="346" t="s">
        <v>889</v>
      </c>
      <c r="T93" s="346" t="s">
        <v>5</v>
      </c>
      <c r="U93" s="343" t="s">
        <v>890</v>
      </c>
      <c r="V93" s="343">
        <v>100</v>
      </c>
      <c r="W93" s="340" t="s">
        <v>909</v>
      </c>
      <c r="X93" s="340" t="s">
        <v>841</v>
      </c>
      <c r="Y93" s="343" t="s">
        <v>892</v>
      </c>
      <c r="Z93" s="225" t="s">
        <v>893</v>
      </c>
      <c r="AA93" s="225" t="s">
        <v>894</v>
      </c>
      <c r="AB93" s="225" t="s">
        <v>895</v>
      </c>
      <c r="AC93" s="222"/>
    </row>
    <row r="94" spans="1:29" ht="39.950000000000003" customHeight="1" thickBot="1">
      <c r="A94" s="222"/>
      <c r="B94" s="347"/>
      <c r="C94" s="352"/>
      <c r="D94" s="354"/>
      <c r="E94" s="347"/>
      <c r="F94" s="347"/>
      <c r="G94" s="347"/>
      <c r="H94" s="347"/>
      <c r="I94" s="352"/>
      <c r="J94" s="353"/>
      <c r="K94" s="354"/>
      <c r="L94" s="359"/>
      <c r="M94" s="352"/>
      <c r="N94" s="354"/>
      <c r="O94" s="344"/>
      <c r="P94" s="363"/>
      <c r="Q94" s="364"/>
      <c r="R94" s="347"/>
      <c r="S94" s="347"/>
      <c r="T94" s="347"/>
      <c r="U94" s="344"/>
      <c r="V94" s="344"/>
      <c r="W94" s="341"/>
      <c r="X94" s="341"/>
      <c r="Y94" s="344"/>
      <c r="Z94" s="226" t="s">
        <v>892</v>
      </c>
      <c r="AA94" s="227" t="s">
        <v>896</v>
      </c>
      <c r="AB94" s="228" t="s">
        <v>5</v>
      </c>
      <c r="AC94" s="222"/>
    </row>
    <row r="95" spans="1:29" ht="39.950000000000003" customHeight="1" thickBot="1">
      <c r="A95" s="222"/>
      <c r="B95" s="347"/>
      <c r="C95" s="352"/>
      <c r="D95" s="354"/>
      <c r="E95" s="347"/>
      <c r="F95" s="347"/>
      <c r="G95" s="347"/>
      <c r="H95" s="347"/>
      <c r="I95" s="352"/>
      <c r="J95" s="353"/>
      <c r="K95" s="354"/>
      <c r="L95" s="359"/>
      <c r="M95" s="352"/>
      <c r="N95" s="354"/>
      <c r="O95" s="344"/>
      <c r="P95" s="363"/>
      <c r="Q95" s="364"/>
      <c r="R95" s="347"/>
      <c r="S95" s="347"/>
      <c r="T95" s="347"/>
      <c r="U95" s="344"/>
      <c r="V95" s="344"/>
      <c r="W95" s="341"/>
      <c r="X95" s="341"/>
      <c r="Y95" s="344"/>
      <c r="Z95" s="226" t="s">
        <v>892</v>
      </c>
      <c r="AA95" s="227" t="s">
        <v>897</v>
      </c>
      <c r="AB95" s="228" t="s">
        <v>5</v>
      </c>
      <c r="AC95" s="222"/>
    </row>
    <row r="96" spans="1:29" ht="39.950000000000003" customHeight="1" thickBot="1">
      <c r="A96" s="222"/>
      <c r="B96" s="347"/>
      <c r="C96" s="352"/>
      <c r="D96" s="354"/>
      <c r="E96" s="347"/>
      <c r="F96" s="347"/>
      <c r="G96" s="347"/>
      <c r="H96" s="347"/>
      <c r="I96" s="352"/>
      <c r="J96" s="353"/>
      <c r="K96" s="354"/>
      <c r="L96" s="359"/>
      <c r="M96" s="352"/>
      <c r="N96" s="354"/>
      <c r="O96" s="344"/>
      <c r="P96" s="363"/>
      <c r="Q96" s="364"/>
      <c r="R96" s="347"/>
      <c r="S96" s="347"/>
      <c r="T96" s="347"/>
      <c r="U96" s="344"/>
      <c r="V96" s="344"/>
      <c r="W96" s="341"/>
      <c r="X96" s="341"/>
      <c r="Y96" s="344"/>
      <c r="Z96" s="226" t="s">
        <v>892</v>
      </c>
      <c r="AA96" s="227" t="s">
        <v>898</v>
      </c>
      <c r="AB96" s="228" t="s">
        <v>5</v>
      </c>
      <c r="AC96" s="222"/>
    </row>
    <row r="97" spans="1:29" ht="39.950000000000003" customHeight="1" thickBot="1">
      <c r="A97" s="222"/>
      <c r="B97" s="347"/>
      <c r="C97" s="352"/>
      <c r="D97" s="354"/>
      <c r="E97" s="347"/>
      <c r="F97" s="347"/>
      <c r="G97" s="347"/>
      <c r="H97" s="347"/>
      <c r="I97" s="352"/>
      <c r="J97" s="353"/>
      <c r="K97" s="354"/>
      <c r="L97" s="359"/>
      <c r="M97" s="352"/>
      <c r="N97" s="354"/>
      <c r="O97" s="344"/>
      <c r="P97" s="363"/>
      <c r="Q97" s="364"/>
      <c r="R97" s="347"/>
      <c r="S97" s="347"/>
      <c r="T97" s="347"/>
      <c r="U97" s="344"/>
      <c r="V97" s="344"/>
      <c r="W97" s="341"/>
      <c r="X97" s="341"/>
      <c r="Y97" s="344"/>
      <c r="Z97" s="226" t="s">
        <v>892</v>
      </c>
      <c r="AA97" s="227" t="s">
        <v>899</v>
      </c>
      <c r="AB97" s="228" t="s">
        <v>5</v>
      </c>
      <c r="AC97" s="222"/>
    </row>
    <row r="98" spans="1:29" ht="39.950000000000003" customHeight="1" thickBot="1">
      <c r="A98" s="222"/>
      <c r="B98" s="347"/>
      <c r="C98" s="352"/>
      <c r="D98" s="354"/>
      <c r="E98" s="347"/>
      <c r="F98" s="347"/>
      <c r="G98" s="347"/>
      <c r="H98" s="347"/>
      <c r="I98" s="352"/>
      <c r="J98" s="353"/>
      <c r="K98" s="354"/>
      <c r="L98" s="359"/>
      <c r="M98" s="352"/>
      <c r="N98" s="354"/>
      <c r="O98" s="344"/>
      <c r="P98" s="363"/>
      <c r="Q98" s="364"/>
      <c r="R98" s="347"/>
      <c r="S98" s="347"/>
      <c r="T98" s="347"/>
      <c r="U98" s="344"/>
      <c r="V98" s="344"/>
      <c r="W98" s="341"/>
      <c r="X98" s="341"/>
      <c r="Y98" s="344"/>
      <c r="Z98" s="226" t="s">
        <v>892</v>
      </c>
      <c r="AA98" s="227" t="s">
        <v>900</v>
      </c>
      <c r="AB98" s="228" t="s">
        <v>5</v>
      </c>
      <c r="AC98" s="222"/>
    </row>
    <row r="99" spans="1:29" ht="39.950000000000003" customHeight="1" thickBot="1">
      <c r="A99" s="222"/>
      <c r="B99" s="348"/>
      <c r="C99" s="355"/>
      <c r="D99" s="357"/>
      <c r="E99" s="348"/>
      <c r="F99" s="348"/>
      <c r="G99" s="348"/>
      <c r="H99" s="348"/>
      <c r="I99" s="355"/>
      <c r="J99" s="356"/>
      <c r="K99" s="357"/>
      <c r="L99" s="360"/>
      <c r="M99" s="355"/>
      <c r="N99" s="357"/>
      <c r="O99" s="345"/>
      <c r="P99" s="365"/>
      <c r="Q99" s="366"/>
      <c r="R99" s="348"/>
      <c r="S99" s="348"/>
      <c r="T99" s="348"/>
      <c r="U99" s="345"/>
      <c r="V99" s="345"/>
      <c r="W99" s="342"/>
      <c r="X99" s="342"/>
      <c r="Y99" s="345"/>
      <c r="Z99" s="226" t="s">
        <v>892</v>
      </c>
      <c r="AA99" s="227" t="s">
        <v>901</v>
      </c>
      <c r="AB99" s="228" t="s">
        <v>5</v>
      </c>
      <c r="AC99" s="222"/>
    </row>
    <row r="100" spans="1:29" ht="20.100000000000001" customHeight="1" thickBot="1">
      <c r="A100" s="222"/>
      <c r="B100" s="346" t="s">
        <v>877</v>
      </c>
      <c r="C100" s="349" t="s">
        <v>928</v>
      </c>
      <c r="D100" s="351"/>
      <c r="E100" s="346" t="s">
        <v>929</v>
      </c>
      <c r="F100" s="346" t="s">
        <v>880</v>
      </c>
      <c r="G100" s="346" t="s">
        <v>881</v>
      </c>
      <c r="H100" s="346" t="s">
        <v>882</v>
      </c>
      <c r="I100" s="349" t="s">
        <v>883</v>
      </c>
      <c r="J100" s="350"/>
      <c r="K100" s="351"/>
      <c r="L100" s="358" t="s">
        <v>884</v>
      </c>
      <c r="M100" s="349" t="s">
        <v>885</v>
      </c>
      <c r="N100" s="351"/>
      <c r="O100" s="343" t="s">
        <v>886</v>
      </c>
      <c r="P100" s="361" t="s">
        <v>907</v>
      </c>
      <c r="Q100" s="362"/>
      <c r="R100" s="346" t="s">
        <v>888</v>
      </c>
      <c r="S100" s="346" t="s">
        <v>889</v>
      </c>
      <c r="T100" s="346" t="s">
        <v>5</v>
      </c>
      <c r="U100" s="343" t="s">
        <v>890</v>
      </c>
      <c r="V100" s="343">
        <v>100</v>
      </c>
      <c r="W100" s="340" t="s">
        <v>913</v>
      </c>
      <c r="X100" s="340" t="s">
        <v>841</v>
      </c>
      <c r="Y100" s="343" t="s">
        <v>892</v>
      </c>
      <c r="Z100" s="225" t="s">
        <v>893</v>
      </c>
      <c r="AA100" s="225" t="s">
        <v>894</v>
      </c>
      <c r="AB100" s="225" t="s">
        <v>895</v>
      </c>
      <c r="AC100" s="222"/>
    </row>
    <row r="101" spans="1:29" ht="39.950000000000003" customHeight="1" thickBot="1">
      <c r="A101" s="222"/>
      <c r="B101" s="347"/>
      <c r="C101" s="352"/>
      <c r="D101" s="354"/>
      <c r="E101" s="347"/>
      <c r="F101" s="347"/>
      <c r="G101" s="347"/>
      <c r="H101" s="347"/>
      <c r="I101" s="352"/>
      <c r="J101" s="353"/>
      <c r="K101" s="354"/>
      <c r="L101" s="359"/>
      <c r="M101" s="352"/>
      <c r="N101" s="354"/>
      <c r="O101" s="344"/>
      <c r="P101" s="363"/>
      <c r="Q101" s="364"/>
      <c r="R101" s="347"/>
      <c r="S101" s="347"/>
      <c r="T101" s="347"/>
      <c r="U101" s="344"/>
      <c r="V101" s="344"/>
      <c r="W101" s="341"/>
      <c r="X101" s="341"/>
      <c r="Y101" s="344"/>
      <c r="Z101" s="226" t="s">
        <v>892</v>
      </c>
      <c r="AA101" s="227" t="s">
        <v>896</v>
      </c>
      <c r="AB101" s="228" t="s">
        <v>5</v>
      </c>
      <c r="AC101" s="222"/>
    </row>
    <row r="102" spans="1:29" ht="39.950000000000003" customHeight="1" thickBot="1">
      <c r="A102" s="222"/>
      <c r="B102" s="347"/>
      <c r="C102" s="352"/>
      <c r="D102" s="354"/>
      <c r="E102" s="347"/>
      <c r="F102" s="347"/>
      <c r="G102" s="347"/>
      <c r="H102" s="347"/>
      <c r="I102" s="352"/>
      <c r="J102" s="353"/>
      <c r="K102" s="354"/>
      <c r="L102" s="359"/>
      <c r="M102" s="352"/>
      <c r="N102" s="354"/>
      <c r="O102" s="344"/>
      <c r="P102" s="363"/>
      <c r="Q102" s="364"/>
      <c r="R102" s="347"/>
      <c r="S102" s="347"/>
      <c r="T102" s="347"/>
      <c r="U102" s="344"/>
      <c r="V102" s="344"/>
      <c r="W102" s="341"/>
      <c r="X102" s="341"/>
      <c r="Y102" s="344"/>
      <c r="Z102" s="226" t="s">
        <v>892</v>
      </c>
      <c r="AA102" s="227" t="s">
        <v>897</v>
      </c>
      <c r="AB102" s="228" t="s">
        <v>5</v>
      </c>
      <c r="AC102" s="222"/>
    </row>
    <row r="103" spans="1:29" ht="39.950000000000003" customHeight="1" thickBot="1">
      <c r="A103" s="222"/>
      <c r="B103" s="347"/>
      <c r="C103" s="352"/>
      <c r="D103" s="354"/>
      <c r="E103" s="347"/>
      <c r="F103" s="347"/>
      <c r="G103" s="347"/>
      <c r="H103" s="347"/>
      <c r="I103" s="352"/>
      <c r="J103" s="353"/>
      <c r="K103" s="354"/>
      <c r="L103" s="359"/>
      <c r="M103" s="352"/>
      <c r="N103" s="354"/>
      <c r="O103" s="344"/>
      <c r="P103" s="363"/>
      <c r="Q103" s="364"/>
      <c r="R103" s="347"/>
      <c r="S103" s="347"/>
      <c r="T103" s="347"/>
      <c r="U103" s="344"/>
      <c r="V103" s="344"/>
      <c r="W103" s="341"/>
      <c r="X103" s="341"/>
      <c r="Y103" s="344"/>
      <c r="Z103" s="226" t="s">
        <v>892</v>
      </c>
      <c r="AA103" s="227" t="s">
        <v>898</v>
      </c>
      <c r="AB103" s="228" t="s">
        <v>5</v>
      </c>
      <c r="AC103" s="222"/>
    </row>
    <row r="104" spans="1:29" ht="39.950000000000003" customHeight="1" thickBot="1">
      <c r="A104" s="222"/>
      <c r="B104" s="347"/>
      <c r="C104" s="352"/>
      <c r="D104" s="354"/>
      <c r="E104" s="347"/>
      <c r="F104" s="347"/>
      <c r="G104" s="347"/>
      <c r="H104" s="347"/>
      <c r="I104" s="352"/>
      <c r="J104" s="353"/>
      <c r="K104" s="354"/>
      <c r="L104" s="359"/>
      <c r="M104" s="352"/>
      <c r="N104" s="354"/>
      <c r="O104" s="344"/>
      <c r="P104" s="363"/>
      <c r="Q104" s="364"/>
      <c r="R104" s="347"/>
      <c r="S104" s="347"/>
      <c r="T104" s="347"/>
      <c r="U104" s="344"/>
      <c r="V104" s="344"/>
      <c r="W104" s="341"/>
      <c r="X104" s="341"/>
      <c r="Y104" s="344"/>
      <c r="Z104" s="226" t="s">
        <v>892</v>
      </c>
      <c r="AA104" s="227" t="s">
        <v>899</v>
      </c>
      <c r="AB104" s="228" t="s">
        <v>5</v>
      </c>
      <c r="AC104" s="222"/>
    </row>
    <row r="105" spans="1:29" ht="39.950000000000003" customHeight="1" thickBot="1">
      <c r="A105" s="222"/>
      <c r="B105" s="347"/>
      <c r="C105" s="352"/>
      <c r="D105" s="354"/>
      <c r="E105" s="347"/>
      <c r="F105" s="347"/>
      <c r="G105" s="347"/>
      <c r="H105" s="347"/>
      <c r="I105" s="352"/>
      <c r="J105" s="353"/>
      <c r="K105" s="354"/>
      <c r="L105" s="359"/>
      <c r="M105" s="352"/>
      <c r="N105" s="354"/>
      <c r="O105" s="344"/>
      <c r="P105" s="363"/>
      <c r="Q105" s="364"/>
      <c r="R105" s="347"/>
      <c r="S105" s="347"/>
      <c r="T105" s="347"/>
      <c r="U105" s="344"/>
      <c r="V105" s="344"/>
      <c r="W105" s="341"/>
      <c r="X105" s="341"/>
      <c r="Y105" s="344"/>
      <c r="Z105" s="226" t="s">
        <v>892</v>
      </c>
      <c r="AA105" s="227" t="s">
        <v>900</v>
      </c>
      <c r="AB105" s="228" t="s">
        <v>5</v>
      </c>
      <c r="AC105" s="222"/>
    </row>
    <row r="106" spans="1:29" ht="39.950000000000003" customHeight="1" thickBot="1">
      <c r="A106" s="222"/>
      <c r="B106" s="348"/>
      <c r="C106" s="355"/>
      <c r="D106" s="357"/>
      <c r="E106" s="348"/>
      <c r="F106" s="348"/>
      <c r="G106" s="348"/>
      <c r="H106" s="348"/>
      <c r="I106" s="355"/>
      <c r="J106" s="356"/>
      <c r="K106" s="357"/>
      <c r="L106" s="360"/>
      <c r="M106" s="355"/>
      <c r="N106" s="357"/>
      <c r="O106" s="345"/>
      <c r="P106" s="365"/>
      <c r="Q106" s="366"/>
      <c r="R106" s="348"/>
      <c r="S106" s="348"/>
      <c r="T106" s="348"/>
      <c r="U106" s="345"/>
      <c r="V106" s="345"/>
      <c r="W106" s="342"/>
      <c r="X106" s="342"/>
      <c r="Y106" s="345"/>
      <c r="Z106" s="226" t="s">
        <v>892</v>
      </c>
      <c r="AA106" s="227" t="s">
        <v>901</v>
      </c>
      <c r="AB106" s="228" t="s">
        <v>5</v>
      </c>
      <c r="AC106" s="222"/>
    </row>
    <row r="107" spans="1:29" ht="20.100000000000001" customHeight="1" thickBot="1">
      <c r="A107" s="222"/>
      <c r="B107" s="346" t="s">
        <v>877</v>
      </c>
      <c r="C107" s="349" t="s">
        <v>928</v>
      </c>
      <c r="D107" s="351"/>
      <c r="E107" s="346" t="s">
        <v>929</v>
      </c>
      <c r="F107" s="346" t="s">
        <v>880</v>
      </c>
      <c r="G107" s="346" t="s">
        <v>902</v>
      </c>
      <c r="H107" s="346" t="s">
        <v>903</v>
      </c>
      <c r="I107" s="349" t="s">
        <v>904</v>
      </c>
      <c r="J107" s="350"/>
      <c r="K107" s="351"/>
      <c r="L107" s="358" t="s">
        <v>905</v>
      </c>
      <c r="M107" s="349" t="s">
        <v>906</v>
      </c>
      <c r="N107" s="351"/>
      <c r="O107" s="343" t="s">
        <v>886</v>
      </c>
      <c r="P107" s="361" t="s">
        <v>907</v>
      </c>
      <c r="Q107" s="362"/>
      <c r="R107" s="346" t="s">
        <v>908</v>
      </c>
      <c r="S107" s="346" t="s">
        <v>889</v>
      </c>
      <c r="T107" s="346" t="s">
        <v>5</v>
      </c>
      <c r="U107" s="343" t="s">
        <v>890</v>
      </c>
      <c r="V107" s="343">
        <v>100</v>
      </c>
      <c r="W107" s="340" t="s">
        <v>909</v>
      </c>
      <c r="X107" s="340" t="s">
        <v>841</v>
      </c>
      <c r="Y107" s="343" t="s">
        <v>892</v>
      </c>
      <c r="Z107" s="225" t="s">
        <v>893</v>
      </c>
      <c r="AA107" s="225" t="s">
        <v>894</v>
      </c>
      <c r="AB107" s="225" t="s">
        <v>895</v>
      </c>
      <c r="AC107" s="222"/>
    </row>
    <row r="108" spans="1:29" ht="39.950000000000003" customHeight="1" thickBot="1">
      <c r="A108" s="222"/>
      <c r="B108" s="347"/>
      <c r="C108" s="352"/>
      <c r="D108" s="354"/>
      <c r="E108" s="347"/>
      <c r="F108" s="347"/>
      <c r="G108" s="347"/>
      <c r="H108" s="347"/>
      <c r="I108" s="352"/>
      <c r="J108" s="353"/>
      <c r="K108" s="354"/>
      <c r="L108" s="359"/>
      <c r="M108" s="352"/>
      <c r="N108" s="354"/>
      <c r="O108" s="344"/>
      <c r="P108" s="363"/>
      <c r="Q108" s="364"/>
      <c r="R108" s="347"/>
      <c r="S108" s="347"/>
      <c r="T108" s="347"/>
      <c r="U108" s="344"/>
      <c r="V108" s="344"/>
      <c r="W108" s="341"/>
      <c r="X108" s="341"/>
      <c r="Y108" s="344"/>
      <c r="Z108" s="226" t="s">
        <v>892</v>
      </c>
      <c r="AA108" s="227" t="s">
        <v>896</v>
      </c>
      <c r="AB108" s="228" t="s">
        <v>5</v>
      </c>
      <c r="AC108" s="222"/>
    </row>
    <row r="109" spans="1:29" ht="39.950000000000003" customHeight="1" thickBot="1">
      <c r="A109" s="222"/>
      <c r="B109" s="347"/>
      <c r="C109" s="352"/>
      <c r="D109" s="354"/>
      <c r="E109" s="347"/>
      <c r="F109" s="347"/>
      <c r="G109" s="347"/>
      <c r="H109" s="347"/>
      <c r="I109" s="352"/>
      <c r="J109" s="353"/>
      <c r="K109" s="354"/>
      <c r="L109" s="359"/>
      <c r="M109" s="352"/>
      <c r="N109" s="354"/>
      <c r="O109" s="344"/>
      <c r="P109" s="363"/>
      <c r="Q109" s="364"/>
      <c r="R109" s="347"/>
      <c r="S109" s="347"/>
      <c r="T109" s="347"/>
      <c r="U109" s="344"/>
      <c r="V109" s="344"/>
      <c r="W109" s="341"/>
      <c r="X109" s="341"/>
      <c r="Y109" s="344"/>
      <c r="Z109" s="226" t="s">
        <v>892</v>
      </c>
      <c r="AA109" s="227" t="s">
        <v>897</v>
      </c>
      <c r="AB109" s="228" t="s">
        <v>5</v>
      </c>
      <c r="AC109" s="222"/>
    </row>
    <row r="110" spans="1:29" ht="39.950000000000003" customHeight="1" thickBot="1">
      <c r="A110" s="222"/>
      <c r="B110" s="347"/>
      <c r="C110" s="352"/>
      <c r="D110" s="354"/>
      <c r="E110" s="347"/>
      <c r="F110" s="347"/>
      <c r="G110" s="347"/>
      <c r="H110" s="347"/>
      <c r="I110" s="352"/>
      <c r="J110" s="353"/>
      <c r="K110" s="354"/>
      <c r="L110" s="359"/>
      <c r="M110" s="352"/>
      <c r="N110" s="354"/>
      <c r="O110" s="344"/>
      <c r="P110" s="363"/>
      <c r="Q110" s="364"/>
      <c r="R110" s="347"/>
      <c r="S110" s="347"/>
      <c r="T110" s="347"/>
      <c r="U110" s="344"/>
      <c r="V110" s="344"/>
      <c r="W110" s="341"/>
      <c r="X110" s="341"/>
      <c r="Y110" s="344"/>
      <c r="Z110" s="226" t="s">
        <v>892</v>
      </c>
      <c r="AA110" s="227" t="s">
        <v>898</v>
      </c>
      <c r="AB110" s="228" t="s">
        <v>5</v>
      </c>
      <c r="AC110" s="222"/>
    </row>
    <row r="111" spans="1:29" ht="39.950000000000003" customHeight="1" thickBot="1">
      <c r="A111" s="222"/>
      <c r="B111" s="347"/>
      <c r="C111" s="352"/>
      <c r="D111" s="354"/>
      <c r="E111" s="347"/>
      <c r="F111" s="347"/>
      <c r="G111" s="347"/>
      <c r="H111" s="347"/>
      <c r="I111" s="352"/>
      <c r="J111" s="353"/>
      <c r="K111" s="354"/>
      <c r="L111" s="359"/>
      <c r="M111" s="352"/>
      <c r="N111" s="354"/>
      <c r="O111" s="344"/>
      <c r="P111" s="363"/>
      <c r="Q111" s="364"/>
      <c r="R111" s="347"/>
      <c r="S111" s="347"/>
      <c r="T111" s="347"/>
      <c r="U111" s="344"/>
      <c r="V111" s="344"/>
      <c r="W111" s="341"/>
      <c r="X111" s="341"/>
      <c r="Y111" s="344"/>
      <c r="Z111" s="226" t="s">
        <v>892</v>
      </c>
      <c r="AA111" s="227" t="s">
        <v>899</v>
      </c>
      <c r="AB111" s="228" t="s">
        <v>5</v>
      </c>
      <c r="AC111" s="222"/>
    </row>
    <row r="112" spans="1:29" ht="39.950000000000003" customHeight="1" thickBot="1">
      <c r="A112" s="222"/>
      <c r="B112" s="347"/>
      <c r="C112" s="352"/>
      <c r="D112" s="354"/>
      <c r="E112" s="347"/>
      <c r="F112" s="347"/>
      <c r="G112" s="347"/>
      <c r="H112" s="347"/>
      <c r="I112" s="352"/>
      <c r="J112" s="353"/>
      <c r="K112" s="354"/>
      <c r="L112" s="359"/>
      <c r="M112" s="352"/>
      <c r="N112" s="354"/>
      <c r="O112" s="344"/>
      <c r="P112" s="363"/>
      <c r="Q112" s="364"/>
      <c r="R112" s="347"/>
      <c r="S112" s="347"/>
      <c r="T112" s="347"/>
      <c r="U112" s="344"/>
      <c r="V112" s="344"/>
      <c r="W112" s="341"/>
      <c r="X112" s="341"/>
      <c r="Y112" s="344"/>
      <c r="Z112" s="226" t="s">
        <v>892</v>
      </c>
      <c r="AA112" s="227" t="s">
        <v>900</v>
      </c>
      <c r="AB112" s="228" t="s">
        <v>5</v>
      </c>
      <c r="AC112" s="222"/>
    </row>
    <row r="113" spans="1:29" ht="39.950000000000003" customHeight="1" thickBot="1">
      <c r="A113" s="222"/>
      <c r="B113" s="348"/>
      <c r="C113" s="355"/>
      <c r="D113" s="357"/>
      <c r="E113" s="348"/>
      <c r="F113" s="348"/>
      <c r="G113" s="348"/>
      <c r="H113" s="348"/>
      <c r="I113" s="355"/>
      <c r="J113" s="356"/>
      <c r="K113" s="357"/>
      <c r="L113" s="360"/>
      <c r="M113" s="355"/>
      <c r="N113" s="357"/>
      <c r="O113" s="345"/>
      <c r="P113" s="365"/>
      <c r="Q113" s="366"/>
      <c r="R113" s="348"/>
      <c r="S113" s="348"/>
      <c r="T113" s="348"/>
      <c r="U113" s="345"/>
      <c r="V113" s="345"/>
      <c r="W113" s="342"/>
      <c r="X113" s="342"/>
      <c r="Y113" s="345"/>
      <c r="Z113" s="226" t="s">
        <v>892</v>
      </c>
      <c r="AA113" s="227" t="s">
        <v>901</v>
      </c>
      <c r="AB113" s="228" t="s">
        <v>5</v>
      </c>
      <c r="AC113" s="222"/>
    </row>
    <row r="114" spans="1:29" ht="20.100000000000001" customHeight="1" thickBot="1">
      <c r="A114" s="222"/>
      <c r="B114" s="346" t="s">
        <v>877</v>
      </c>
      <c r="C114" s="349" t="s">
        <v>930</v>
      </c>
      <c r="D114" s="351"/>
      <c r="E114" s="346" t="s">
        <v>931</v>
      </c>
      <c r="F114" s="346" t="s">
        <v>880</v>
      </c>
      <c r="G114" s="346" t="s">
        <v>902</v>
      </c>
      <c r="H114" s="346" t="s">
        <v>903</v>
      </c>
      <c r="I114" s="349" t="s">
        <v>904</v>
      </c>
      <c r="J114" s="350"/>
      <c r="K114" s="351"/>
      <c r="L114" s="358" t="s">
        <v>905</v>
      </c>
      <c r="M114" s="349" t="s">
        <v>906</v>
      </c>
      <c r="N114" s="351"/>
      <c r="O114" s="343" t="s">
        <v>912</v>
      </c>
      <c r="P114" s="361" t="s">
        <v>907</v>
      </c>
      <c r="Q114" s="362"/>
      <c r="R114" s="346" t="s">
        <v>888</v>
      </c>
      <c r="S114" s="346" t="s">
        <v>889</v>
      </c>
      <c r="T114" s="346" t="s">
        <v>5</v>
      </c>
      <c r="U114" s="343" t="s">
        <v>890</v>
      </c>
      <c r="V114" s="343">
        <v>100</v>
      </c>
      <c r="W114" s="340" t="s">
        <v>914</v>
      </c>
      <c r="X114" s="340" t="s">
        <v>841</v>
      </c>
      <c r="Y114" s="343" t="s">
        <v>892</v>
      </c>
      <c r="Z114" s="225" t="s">
        <v>893</v>
      </c>
      <c r="AA114" s="225" t="s">
        <v>894</v>
      </c>
      <c r="AB114" s="225" t="s">
        <v>895</v>
      </c>
      <c r="AC114" s="222"/>
    </row>
    <row r="115" spans="1:29" ht="39.950000000000003" customHeight="1" thickBot="1">
      <c r="A115" s="222"/>
      <c r="B115" s="347"/>
      <c r="C115" s="352"/>
      <c r="D115" s="354"/>
      <c r="E115" s="347"/>
      <c r="F115" s="347"/>
      <c r="G115" s="347"/>
      <c r="H115" s="347"/>
      <c r="I115" s="352"/>
      <c r="J115" s="353"/>
      <c r="K115" s="354"/>
      <c r="L115" s="359"/>
      <c r="M115" s="352"/>
      <c r="N115" s="354"/>
      <c r="O115" s="344"/>
      <c r="P115" s="363"/>
      <c r="Q115" s="364"/>
      <c r="R115" s="347"/>
      <c r="S115" s="347"/>
      <c r="T115" s="347"/>
      <c r="U115" s="344"/>
      <c r="V115" s="344"/>
      <c r="W115" s="341"/>
      <c r="X115" s="341"/>
      <c r="Y115" s="344"/>
      <c r="Z115" s="226" t="s">
        <v>892</v>
      </c>
      <c r="AA115" s="227" t="s">
        <v>896</v>
      </c>
      <c r="AB115" s="228" t="s">
        <v>5</v>
      </c>
      <c r="AC115" s="222"/>
    </row>
    <row r="116" spans="1:29" ht="39.950000000000003" customHeight="1" thickBot="1">
      <c r="A116" s="222"/>
      <c r="B116" s="347"/>
      <c r="C116" s="352"/>
      <c r="D116" s="354"/>
      <c r="E116" s="347"/>
      <c r="F116" s="347"/>
      <c r="G116" s="347"/>
      <c r="H116" s="347"/>
      <c r="I116" s="352"/>
      <c r="J116" s="353"/>
      <c r="K116" s="354"/>
      <c r="L116" s="359"/>
      <c r="M116" s="352"/>
      <c r="N116" s="354"/>
      <c r="O116" s="344"/>
      <c r="P116" s="363"/>
      <c r="Q116" s="364"/>
      <c r="R116" s="347"/>
      <c r="S116" s="347"/>
      <c r="T116" s="347"/>
      <c r="U116" s="344"/>
      <c r="V116" s="344"/>
      <c r="W116" s="341"/>
      <c r="X116" s="341"/>
      <c r="Y116" s="344"/>
      <c r="Z116" s="226" t="s">
        <v>892</v>
      </c>
      <c r="AA116" s="227" t="s">
        <v>897</v>
      </c>
      <c r="AB116" s="228" t="s">
        <v>5</v>
      </c>
      <c r="AC116" s="222"/>
    </row>
    <row r="117" spans="1:29" ht="39.950000000000003" customHeight="1" thickBot="1">
      <c r="A117" s="222"/>
      <c r="B117" s="347"/>
      <c r="C117" s="352"/>
      <c r="D117" s="354"/>
      <c r="E117" s="347"/>
      <c r="F117" s="347"/>
      <c r="G117" s="347"/>
      <c r="H117" s="347"/>
      <c r="I117" s="352"/>
      <c r="J117" s="353"/>
      <c r="K117" s="354"/>
      <c r="L117" s="359"/>
      <c r="M117" s="352"/>
      <c r="N117" s="354"/>
      <c r="O117" s="344"/>
      <c r="P117" s="363"/>
      <c r="Q117" s="364"/>
      <c r="R117" s="347"/>
      <c r="S117" s="347"/>
      <c r="T117" s="347"/>
      <c r="U117" s="344"/>
      <c r="V117" s="344"/>
      <c r="W117" s="341"/>
      <c r="X117" s="341"/>
      <c r="Y117" s="344"/>
      <c r="Z117" s="226" t="s">
        <v>892</v>
      </c>
      <c r="AA117" s="227" t="s">
        <v>898</v>
      </c>
      <c r="AB117" s="228" t="s">
        <v>5</v>
      </c>
      <c r="AC117" s="222"/>
    </row>
    <row r="118" spans="1:29" ht="39.950000000000003" customHeight="1" thickBot="1">
      <c r="A118" s="222"/>
      <c r="B118" s="347"/>
      <c r="C118" s="352"/>
      <c r="D118" s="354"/>
      <c r="E118" s="347"/>
      <c r="F118" s="347"/>
      <c r="G118" s="347"/>
      <c r="H118" s="347"/>
      <c r="I118" s="352"/>
      <c r="J118" s="353"/>
      <c r="K118" s="354"/>
      <c r="L118" s="359"/>
      <c r="M118" s="352"/>
      <c r="N118" s="354"/>
      <c r="O118" s="344"/>
      <c r="P118" s="363"/>
      <c r="Q118" s="364"/>
      <c r="R118" s="347"/>
      <c r="S118" s="347"/>
      <c r="T118" s="347"/>
      <c r="U118" s="344"/>
      <c r="V118" s="344"/>
      <c r="W118" s="341"/>
      <c r="X118" s="341"/>
      <c r="Y118" s="344"/>
      <c r="Z118" s="226" t="s">
        <v>892</v>
      </c>
      <c r="AA118" s="227" t="s">
        <v>899</v>
      </c>
      <c r="AB118" s="228" t="s">
        <v>5</v>
      </c>
      <c r="AC118" s="222"/>
    </row>
    <row r="119" spans="1:29" ht="39.950000000000003" customHeight="1" thickBot="1">
      <c r="A119" s="222"/>
      <c r="B119" s="347"/>
      <c r="C119" s="352"/>
      <c r="D119" s="354"/>
      <c r="E119" s="347"/>
      <c r="F119" s="347"/>
      <c r="G119" s="347"/>
      <c r="H119" s="347"/>
      <c r="I119" s="352"/>
      <c r="J119" s="353"/>
      <c r="K119" s="354"/>
      <c r="L119" s="359"/>
      <c r="M119" s="352"/>
      <c r="N119" s="354"/>
      <c r="O119" s="344"/>
      <c r="P119" s="363"/>
      <c r="Q119" s="364"/>
      <c r="R119" s="347"/>
      <c r="S119" s="347"/>
      <c r="T119" s="347"/>
      <c r="U119" s="344"/>
      <c r="V119" s="344"/>
      <c r="W119" s="341"/>
      <c r="X119" s="341"/>
      <c r="Y119" s="344"/>
      <c r="Z119" s="226" t="s">
        <v>892</v>
      </c>
      <c r="AA119" s="227" t="s">
        <v>900</v>
      </c>
      <c r="AB119" s="228" t="s">
        <v>5</v>
      </c>
      <c r="AC119" s="222"/>
    </row>
    <row r="120" spans="1:29" ht="39.950000000000003" customHeight="1" thickBot="1">
      <c r="A120" s="222"/>
      <c r="B120" s="348"/>
      <c r="C120" s="355"/>
      <c r="D120" s="357"/>
      <c r="E120" s="348"/>
      <c r="F120" s="348"/>
      <c r="G120" s="348"/>
      <c r="H120" s="348"/>
      <c r="I120" s="355"/>
      <c r="J120" s="356"/>
      <c r="K120" s="357"/>
      <c r="L120" s="360"/>
      <c r="M120" s="355"/>
      <c r="N120" s="357"/>
      <c r="O120" s="345"/>
      <c r="P120" s="365"/>
      <c r="Q120" s="366"/>
      <c r="R120" s="348"/>
      <c r="S120" s="348"/>
      <c r="T120" s="348"/>
      <c r="U120" s="345"/>
      <c r="V120" s="345"/>
      <c r="W120" s="342"/>
      <c r="X120" s="342"/>
      <c r="Y120" s="345"/>
      <c r="Z120" s="226" t="s">
        <v>892</v>
      </c>
      <c r="AA120" s="227" t="s">
        <v>901</v>
      </c>
      <c r="AB120" s="228" t="s">
        <v>5</v>
      </c>
      <c r="AC120" s="222"/>
    </row>
    <row r="121" spans="1:29" ht="20.100000000000001" customHeight="1" thickBot="1">
      <c r="A121" s="222"/>
      <c r="B121" s="346" t="s">
        <v>877</v>
      </c>
      <c r="C121" s="349" t="s">
        <v>930</v>
      </c>
      <c r="D121" s="351"/>
      <c r="E121" s="346" t="s">
        <v>931</v>
      </c>
      <c r="F121" s="346" t="s">
        <v>880</v>
      </c>
      <c r="G121" s="346" t="s">
        <v>881</v>
      </c>
      <c r="H121" s="346" t="s">
        <v>882</v>
      </c>
      <c r="I121" s="349" t="s">
        <v>883</v>
      </c>
      <c r="J121" s="350"/>
      <c r="K121" s="351"/>
      <c r="L121" s="358" t="s">
        <v>884</v>
      </c>
      <c r="M121" s="349" t="s">
        <v>885</v>
      </c>
      <c r="N121" s="351"/>
      <c r="O121" s="343" t="s">
        <v>912</v>
      </c>
      <c r="P121" s="361" t="s">
        <v>907</v>
      </c>
      <c r="Q121" s="362"/>
      <c r="R121" s="346" t="s">
        <v>888</v>
      </c>
      <c r="S121" s="346" t="s">
        <v>889</v>
      </c>
      <c r="T121" s="346" t="s">
        <v>5</v>
      </c>
      <c r="U121" s="343" t="s">
        <v>890</v>
      </c>
      <c r="V121" s="343">
        <v>100</v>
      </c>
      <c r="W121" s="340" t="s">
        <v>913</v>
      </c>
      <c r="X121" s="340" t="s">
        <v>841</v>
      </c>
      <c r="Y121" s="343" t="s">
        <v>892</v>
      </c>
      <c r="Z121" s="225" t="s">
        <v>893</v>
      </c>
      <c r="AA121" s="225" t="s">
        <v>894</v>
      </c>
      <c r="AB121" s="225" t="s">
        <v>895</v>
      </c>
      <c r="AC121" s="222"/>
    </row>
    <row r="122" spans="1:29" ht="39.950000000000003" customHeight="1" thickBot="1">
      <c r="A122" s="222"/>
      <c r="B122" s="347"/>
      <c r="C122" s="352"/>
      <c r="D122" s="354"/>
      <c r="E122" s="347"/>
      <c r="F122" s="347"/>
      <c r="G122" s="347"/>
      <c r="H122" s="347"/>
      <c r="I122" s="352"/>
      <c r="J122" s="353"/>
      <c r="K122" s="354"/>
      <c r="L122" s="359"/>
      <c r="M122" s="352"/>
      <c r="N122" s="354"/>
      <c r="O122" s="344"/>
      <c r="P122" s="363"/>
      <c r="Q122" s="364"/>
      <c r="R122" s="347"/>
      <c r="S122" s="347"/>
      <c r="T122" s="347"/>
      <c r="U122" s="344"/>
      <c r="V122" s="344"/>
      <c r="W122" s="341"/>
      <c r="X122" s="341"/>
      <c r="Y122" s="344"/>
      <c r="Z122" s="226" t="s">
        <v>892</v>
      </c>
      <c r="AA122" s="227" t="s">
        <v>896</v>
      </c>
      <c r="AB122" s="228" t="s">
        <v>5</v>
      </c>
      <c r="AC122" s="222"/>
    </row>
    <row r="123" spans="1:29" ht="39.950000000000003" customHeight="1" thickBot="1">
      <c r="A123" s="222"/>
      <c r="B123" s="347"/>
      <c r="C123" s="352"/>
      <c r="D123" s="354"/>
      <c r="E123" s="347"/>
      <c r="F123" s="347"/>
      <c r="G123" s="347"/>
      <c r="H123" s="347"/>
      <c r="I123" s="352"/>
      <c r="J123" s="353"/>
      <c r="K123" s="354"/>
      <c r="L123" s="359"/>
      <c r="M123" s="352"/>
      <c r="N123" s="354"/>
      <c r="O123" s="344"/>
      <c r="P123" s="363"/>
      <c r="Q123" s="364"/>
      <c r="R123" s="347"/>
      <c r="S123" s="347"/>
      <c r="T123" s="347"/>
      <c r="U123" s="344"/>
      <c r="V123" s="344"/>
      <c r="W123" s="341"/>
      <c r="X123" s="341"/>
      <c r="Y123" s="344"/>
      <c r="Z123" s="226" t="s">
        <v>892</v>
      </c>
      <c r="AA123" s="227" t="s">
        <v>897</v>
      </c>
      <c r="AB123" s="228" t="s">
        <v>5</v>
      </c>
      <c r="AC123" s="222"/>
    </row>
    <row r="124" spans="1:29" ht="39.950000000000003" customHeight="1" thickBot="1">
      <c r="A124" s="222"/>
      <c r="B124" s="347"/>
      <c r="C124" s="352"/>
      <c r="D124" s="354"/>
      <c r="E124" s="347"/>
      <c r="F124" s="347"/>
      <c r="G124" s="347"/>
      <c r="H124" s="347"/>
      <c r="I124" s="352"/>
      <c r="J124" s="353"/>
      <c r="K124" s="354"/>
      <c r="L124" s="359"/>
      <c r="M124" s="352"/>
      <c r="N124" s="354"/>
      <c r="O124" s="344"/>
      <c r="P124" s="363"/>
      <c r="Q124" s="364"/>
      <c r="R124" s="347"/>
      <c r="S124" s="347"/>
      <c r="T124" s="347"/>
      <c r="U124" s="344"/>
      <c r="V124" s="344"/>
      <c r="W124" s="341"/>
      <c r="X124" s="341"/>
      <c r="Y124" s="344"/>
      <c r="Z124" s="226" t="s">
        <v>892</v>
      </c>
      <c r="AA124" s="227" t="s">
        <v>898</v>
      </c>
      <c r="AB124" s="228" t="s">
        <v>5</v>
      </c>
      <c r="AC124" s="222"/>
    </row>
    <row r="125" spans="1:29" ht="39.950000000000003" customHeight="1" thickBot="1">
      <c r="A125" s="222"/>
      <c r="B125" s="347"/>
      <c r="C125" s="352"/>
      <c r="D125" s="354"/>
      <c r="E125" s="347"/>
      <c r="F125" s="347"/>
      <c r="G125" s="347"/>
      <c r="H125" s="347"/>
      <c r="I125" s="352"/>
      <c r="J125" s="353"/>
      <c r="K125" s="354"/>
      <c r="L125" s="359"/>
      <c r="M125" s="352"/>
      <c r="N125" s="354"/>
      <c r="O125" s="344"/>
      <c r="P125" s="363"/>
      <c r="Q125" s="364"/>
      <c r="R125" s="347"/>
      <c r="S125" s="347"/>
      <c r="T125" s="347"/>
      <c r="U125" s="344"/>
      <c r="V125" s="344"/>
      <c r="W125" s="341"/>
      <c r="X125" s="341"/>
      <c r="Y125" s="344"/>
      <c r="Z125" s="226" t="s">
        <v>892</v>
      </c>
      <c r="AA125" s="227" t="s">
        <v>899</v>
      </c>
      <c r="AB125" s="228" t="s">
        <v>5</v>
      </c>
      <c r="AC125" s="222"/>
    </row>
    <row r="126" spans="1:29" ht="39.950000000000003" customHeight="1" thickBot="1">
      <c r="A126" s="222"/>
      <c r="B126" s="347"/>
      <c r="C126" s="352"/>
      <c r="D126" s="354"/>
      <c r="E126" s="347"/>
      <c r="F126" s="347"/>
      <c r="G126" s="347"/>
      <c r="H126" s="347"/>
      <c r="I126" s="352"/>
      <c r="J126" s="353"/>
      <c r="K126" s="354"/>
      <c r="L126" s="359"/>
      <c r="M126" s="352"/>
      <c r="N126" s="354"/>
      <c r="O126" s="344"/>
      <c r="P126" s="363"/>
      <c r="Q126" s="364"/>
      <c r="R126" s="347"/>
      <c r="S126" s="347"/>
      <c r="T126" s="347"/>
      <c r="U126" s="344"/>
      <c r="V126" s="344"/>
      <c r="W126" s="341"/>
      <c r="X126" s="341"/>
      <c r="Y126" s="344"/>
      <c r="Z126" s="226" t="s">
        <v>892</v>
      </c>
      <c r="AA126" s="227" t="s">
        <v>900</v>
      </c>
      <c r="AB126" s="228" t="s">
        <v>5</v>
      </c>
      <c r="AC126" s="222"/>
    </row>
    <row r="127" spans="1:29" ht="39.950000000000003" customHeight="1" thickBot="1">
      <c r="A127" s="222"/>
      <c r="B127" s="348"/>
      <c r="C127" s="355"/>
      <c r="D127" s="357"/>
      <c r="E127" s="348"/>
      <c r="F127" s="348"/>
      <c r="G127" s="348"/>
      <c r="H127" s="348"/>
      <c r="I127" s="355"/>
      <c r="J127" s="356"/>
      <c r="K127" s="357"/>
      <c r="L127" s="360"/>
      <c r="M127" s="355"/>
      <c r="N127" s="357"/>
      <c r="O127" s="345"/>
      <c r="P127" s="365"/>
      <c r="Q127" s="366"/>
      <c r="R127" s="348"/>
      <c r="S127" s="348"/>
      <c r="T127" s="348"/>
      <c r="U127" s="345"/>
      <c r="V127" s="345"/>
      <c r="W127" s="342"/>
      <c r="X127" s="342"/>
      <c r="Y127" s="345"/>
      <c r="Z127" s="226" t="s">
        <v>892</v>
      </c>
      <c r="AA127" s="227" t="s">
        <v>901</v>
      </c>
      <c r="AB127" s="228" t="s">
        <v>5</v>
      </c>
      <c r="AC127" s="222"/>
    </row>
    <row r="128" spans="1:29" ht="20.100000000000001" customHeight="1" thickBot="1">
      <c r="A128" s="222"/>
      <c r="B128" s="346" t="s">
        <v>877</v>
      </c>
      <c r="C128" s="349" t="s">
        <v>932</v>
      </c>
      <c r="D128" s="351"/>
      <c r="E128" s="346" t="s">
        <v>933</v>
      </c>
      <c r="F128" s="346" t="s">
        <v>880</v>
      </c>
      <c r="G128" s="346" t="s">
        <v>934</v>
      </c>
      <c r="H128" s="346" t="s">
        <v>935</v>
      </c>
      <c r="I128" s="349" t="s">
        <v>936</v>
      </c>
      <c r="J128" s="350"/>
      <c r="K128" s="351"/>
      <c r="L128" s="358" t="s">
        <v>905</v>
      </c>
      <c r="M128" s="349" t="s">
        <v>937</v>
      </c>
      <c r="N128" s="351"/>
      <c r="O128" s="343" t="s">
        <v>938</v>
      </c>
      <c r="P128" s="361" t="s">
        <v>887</v>
      </c>
      <c r="Q128" s="362"/>
      <c r="R128" s="346" t="s">
        <v>5</v>
      </c>
      <c r="S128" s="346" t="s">
        <v>939</v>
      </c>
      <c r="T128" s="346" t="s">
        <v>5</v>
      </c>
      <c r="U128" s="343" t="s">
        <v>890</v>
      </c>
      <c r="V128" s="343">
        <v>20</v>
      </c>
      <c r="W128" s="340" t="s">
        <v>940</v>
      </c>
      <c r="X128" s="340" t="s">
        <v>841</v>
      </c>
      <c r="Y128" s="343" t="s">
        <v>892</v>
      </c>
      <c r="Z128" s="225" t="s">
        <v>893</v>
      </c>
      <c r="AA128" s="225" t="s">
        <v>894</v>
      </c>
      <c r="AB128" s="225" t="s">
        <v>895</v>
      </c>
      <c r="AC128" s="222"/>
    </row>
    <row r="129" spans="1:29" ht="39.950000000000003" customHeight="1" thickBot="1">
      <c r="A129" s="222"/>
      <c r="B129" s="347"/>
      <c r="C129" s="352"/>
      <c r="D129" s="354"/>
      <c r="E129" s="347"/>
      <c r="F129" s="347"/>
      <c r="G129" s="347"/>
      <c r="H129" s="347"/>
      <c r="I129" s="352"/>
      <c r="J129" s="353"/>
      <c r="K129" s="354"/>
      <c r="L129" s="359"/>
      <c r="M129" s="352"/>
      <c r="N129" s="354"/>
      <c r="O129" s="344"/>
      <c r="P129" s="363"/>
      <c r="Q129" s="364"/>
      <c r="R129" s="347"/>
      <c r="S129" s="347"/>
      <c r="T129" s="347"/>
      <c r="U129" s="344"/>
      <c r="V129" s="344"/>
      <c r="W129" s="341"/>
      <c r="X129" s="341"/>
      <c r="Y129" s="344"/>
      <c r="Z129" s="226" t="s">
        <v>892</v>
      </c>
      <c r="AA129" s="227" t="s">
        <v>896</v>
      </c>
      <c r="AB129" s="228" t="s">
        <v>5</v>
      </c>
      <c r="AC129" s="222"/>
    </row>
    <row r="130" spans="1:29" ht="39.950000000000003" customHeight="1" thickBot="1">
      <c r="A130" s="222"/>
      <c r="B130" s="347"/>
      <c r="C130" s="352"/>
      <c r="D130" s="354"/>
      <c r="E130" s="347"/>
      <c r="F130" s="347"/>
      <c r="G130" s="347"/>
      <c r="H130" s="347"/>
      <c r="I130" s="352"/>
      <c r="J130" s="353"/>
      <c r="K130" s="354"/>
      <c r="L130" s="359"/>
      <c r="M130" s="352"/>
      <c r="N130" s="354"/>
      <c r="O130" s="344"/>
      <c r="P130" s="363"/>
      <c r="Q130" s="364"/>
      <c r="R130" s="347"/>
      <c r="S130" s="347"/>
      <c r="T130" s="347"/>
      <c r="U130" s="344"/>
      <c r="V130" s="344"/>
      <c r="W130" s="341"/>
      <c r="X130" s="341"/>
      <c r="Y130" s="344"/>
      <c r="Z130" s="226" t="s">
        <v>892</v>
      </c>
      <c r="AA130" s="227" t="s">
        <v>897</v>
      </c>
      <c r="AB130" s="228" t="s">
        <v>5</v>
      </c>
      <c r="AC130" s="222"/>
    </row>
    <row r="131" spans="1:29" ht="39.950000000000003" customHeight="1" thickBot="1">
      <c r="A131" s="222"/>
      <c r="B131" s="347"/>
      <c r="C131" s="352"/>
      <c r="D131" s="354"/>
      <c r="E131" s="347"/>
      <c r="F131" s="347"/>
      <c r="G131" s="347"/>
      <c r="H131" s="347"/>
      <c r="I131" s="352"/>
      <c r="J131" s="353"/>
      <c r="K131" s="354"/>
      <c r="L131" s="359"/>
      <c r="M131" s="352"/>
      <c r="N131" s="354"/>
      <c r="O131" s="344"/>
      <c r="P131" s="363"/>
      <c r="Q131" s="364"/>
      <c r="R131" s="347"/>
      <c r="S131" s="347"/>
      <c r="T131" s="347"/>
      <c r="U131" s="344"/>
      <c r="V131" s="344"/>
      <c r="W131" s="341"/>
      <c r="X131" s="341"/>
      <c r="Y131" s="344"/>
      <c r="Z131" s="226" t="s">
        <v>892</v>
      </c>
      <c r="AA131" s="227" t="s">
        <v>898</v>
      </c>
      <c r="AB131" s="228" t="s">
        <v>5</v>
      </c>
      <c r="AC131" s="222"/>
    </row>
    <row r="132" spans="1:29" ht="39.950000000000003" customHeight="1" thickBot="1">
      <c r="A132" s="222"/>
      <c r="B132" s="347"/>
      <c r="C132" s="352"/>
      <c r="D132" s="354"/>
      <c r="E132" s="347"/>
      <c r="F132" s="347"/>
      <c r="G132" s="347"/>
      <c r="H132" s="347"/>
      <c r="I132" s="352"/>
      <c r="J132" s="353"/>
      <c r="K132" s="354"/>
      <c r="L132" s="359"/>
      <c r="M132" s="352"/>
      <c r="N132" s="354"/>
      <c r="O132" s="344"/>
      <c r="P132" s="363"/>
      <c r="Q132" s="364"/>
      <c r="R132" s="347"/>
      <c r="S132" s="347"/>
      <c r="T132" s="347"/>
      <c r="U132" s="344"/>
      <c r="V132" s="344"/>
      <c r="W132" s="341"/>
      <c r="X132" s="341"/>
      <c r="Y132" s="344"/>
      <c r="Z132" s="226" t="s">
        <v>892</v>
      </c>
      <c r="AA132" s="227" t="s">
        <v>899</v>
      </c>
      <c r="AB132" s="228" t="s">
        <v>5</v>
      </c>
      <c r="AC132" s="222"/>
    </row>
    <row r="133" spans="1:29" ht="39.950000000000003" customHeight="1" thickBot="1">
      <c r="A133" s="222"/>
      <c r="B133" s="347"/>
      <c r="C133" s="352"/>
      <c r="D133" s="354"/>
      <c r="E133" s="347"/>
      <c r="F133" s="347"/>
      <c r="G133" s="347"/>
      <c r="H133" s="347"/>
      <c r="I133" s="352"/>
      <c r="J133" s="353"/>
      <c r="K133" s="354"/>
      <c r="L133" s="359"/>
      <c r="M133" s="352"/>
      <c r="N133" s="354"/>
      <c r="O133" s="344"/>
      <c r="P133" s="363"/>
      <c r="Q133" s="364"/>
      <c r="R133" s="347"/>
      <c r="S133" s="347"/>
      <c r="T133" s="347"/>
      <c r="U133" s="344"/>
      <c r="V133" s="344"/>
      <c r="W133" s="341"/>
      <c r="X133" s="341"/>
      <c r="Y133" s="344"/>
      <c r="Z133" s="226" t="s">
        <v>892</v>
      </c>
      <c r="AA133" s="227" t="s">
        <v>900</v>
      </c>
      <c r="AB133" s="228" t="s">
        <v>5</v>
      </c>
      <c r="AC133" s="222"/>
    </row>
    <row r="134" spans="1:29" ht="39.950000000000003" customHeight="1" thickBot="1">
      <c r="A134" s="222"/>
      <c r="B134" s="348"/>
      <c r="C134" s="355"/>
      <c r="D134" s="357"/>
      <c r="E134" s="348"/>
      <c r="F134" s="348"/>
      <c r="G134" s="348"/>
      <c r="H134" s="348"/>
      <c r="I134" s="355"/>
      <c r="J134" s="356"/>
      <c r="K134" s="357"/>
      <c r="L134" s="360"/>
      <c r="M134" s="355"/>
      <c r="N134" s="357"/>
      <c r="O134" s="345"/>
      <c r="P134" s="365"/>
      <c r="Q134" s="366"/>
      <c r="R134" s="348"/>
      <c r="S134" s="348"/>
      <c r="T134" s="348"/>
      <c r="U134" s="345"/>
      <c r="V134" s="345"/>
      <c r="W134" s="342"/>
      <c r="X134" s="342"/>
      <c r="Y134" s="345"/>
      <c r="Z134" s="226" t="s">
        <v>892</v>
      </c>
      <c r="AA134" s="227" t="s">
        <v>901</v>
      </c>
      <c r="AB134" s="228" t="s">
        <v>5</v>
      </c>
      <c r="AC134" s="222"/>
    </row>
    <row r="135" spans="1:29" ht="20.100000000000001" customHeight="1" thickBot="1">
      <c r="A135" s="222"/>
      <c r="B135" s="346" t="s">
        <v>877</v>
      </c>
      <c r="C135" s="349" t="s">
        <v>932</v>
      </c>
      <c r="D135" s="351"/>
      <c r="E135" s="346" t="s">
        <v>933</v>
      </c>
      <c r="F135" s="346" t="s">
        <v>880</v>
      </c>
      <c r="G135" s="346" t="s">
        <v>941</v>
      </c>
      <c r="H135" s="346" t="s">
        <v>903</v>
      </c>
      <c r="I135" s="349" t="s">
        <v>904</v>
      </c>
      <c r="J135" s="350"/>
      <c r="K135" s="351"/>
      <c r="L135" s="358" t="s">
        <v>905</v>
      </c>
      <c r="M135" s="349" t="s">
        <v>906</v>
      </c>
      <c r="N135" s="351"/>
      <c r="O135" s="343" t="s">
        <v>912</v>
      </c>
      <c r="P135" s="361" t="s">
        <v>887</v>
      </c>
      <c r="Q135" s="362"/>
      <c r="R135" s="346" t="s">
        <v>5</v>
      </c>
      <c r="S135" s="346" t="s">
        <v>889</v>
      </c>
      <c r="T135" s="346" t="s">
        <v>5</v>
      </c>
      <c r="U135" s="343" t="s">
        <v>890</v>
      </c>
      <c r="V135" s="343">
        <v>90</v>
      </c>
      <c r="W135" s="340" t="s">
        <v>942</v>
      </c>
      <c r="X135" s="340" t="s">
        <v>841</v>
      </c>
      <c r="Y135" s="343" t="s">
        <v>892</v>
      </c>
      <c r="Z135" s="225" t="s">
        <v>893</v>
      </c>
      <c r="AA135" s="225" t="s">
        <v>894</v>
      </c>
      <c r="AB135" s="225" t="s">
        <v>895</v>
      </c>
      <c r="AC135" s="222"/>
    </row>
    <row r="136" spans="1:29" ht="39.950000000000003" customHeight="1" thickBot="1">
      <c r="A136" s="222"/>
      <c r="B136" s="347"/>
      <c r="C136" s="352"/>
      <c r="D136" s="354"/>
      <c r="E136" s="347"/>
      <c r="F136" s="347"/>
      <c r="G136" s="347"/>
      <c r="H136" s="347"/>
      <c r="I136" s="352"/>
      <c r="J136" s="353"/>
      <c r="K136" s="354"/>
      <c r="L136" s="359"/>
      <c r="M136" s="352"/>
      <c r="N136" s="354"/>
      <c r="O136" s="344"/>
      <c r="P136" s="363"/>
      <c r="Q136" s="364"/>
      <c r="R136" s="347"/>
      <c r="S136" s="347"/>
      <c r="T136" s="347"/>
      <c r="U136" s="344"/>
      <c r="V136" s="344"/>
      <c r="W136" s="341"/>
      <c r="X136" s="341"/>
      <c r="Y136" s="344"/>
      <c r="Z136" s="226" t="s">
        <v>892</v>
      </c>
      <c r="AA136" s="227" t="s">
        <v>896</v>
      </c>
      <c r="AB136" s="228" t="s">
        <v>5</v>
      </c>
      <c r="AC136" s="222"/>
    </row>
    <row r="137" spans="1:29" ht="39.950000000000003" customHeight="1" thickBot="1">
      <c r="A137" s="222"/>
      <c r="B137" s="347"/>
      <c r="C137" s="352"/>
      <c r="D137" s="354"/>
      <c r="E137" s="347"/>
      <c r="F137" s="347"/>
      <c r="G137" s="347"/>
      <c r="H137" s="347"/>
      <c r="I137" s="352"/>
      <c r="J137" s="353"/>
      <c r="K137" s="354"/>
      <c r="L137" s="359"/>
      <c r="M137" s="352"/>
      <c r="N137" s="354"/>
      <c r="O137" s="344"/>
      <c r="P137" s="363"/>
      <c r="Q137" s="364"/>
      <c r="R137" s="347"/>
      <c r="S137" s="347"/>
      <c r="T137" s="347"/>
      <c r="U137" s="344"/>
      <c r="V137" s="344"/>
      <c r="W137" s="341"/>
      <c r="X137" s="341"/>
      <c r="Y137" s="344"/>
      <c r="Z137" s="226" t="s">
        <v>892</v>
      </c>
      <c r="AA137" s="227" t="s">
        <v>897</v>
      </c>
      <c r="AB137" s="228" t="s">
        <v>5</v>
      </c>
      <c r="AC137" s="222"/>
    </row>
    <row r="138" spans="1:29" ht="39.950000000000003" customHeight="1" thickBot="1">
      <c r="A138" s="222"/>
      <c r="B138" s="347"/>
      <c r="C138" s="352"/>
      <c r="D138" s="354"/>
      <c r="E138" s="347"/>
      <c r="F138" s="347"/>
      <c r="G138" s="347"/>
      <c r="H138" s="347"/>
      <c r="I138" s="352"/>
      <c r="J138" s="353"/>
      <c r="K138" s="354"/>
      <c r="L138" s="359"/>
      <c r="M138" s="352"/>
      <c r="N138" s="354"/>
      <c r="O138" s="344"/>
      <c r="P138" s="363"/>
      <c r="Q138" s="364"/>
      <c r="R138" s="347"/>
      <c r="S138" s="347"/>
      <c r="T138" s="347"/>
      <c r="U138" s="344"/>
      <c r="V138" s="344"/>
      <c r="W138" s="341"/>
      <c r="X138" s="341"/>
      <c r="Y138" s="344"/>
      <c r="Z138" s="226" t="s">
        <v>892</v>
      </c>
      <c r="AA138" s="227" t="s">
        <v>898</v>
      </c>
      <c r="AB138" s="228" t="s">
        <v>5</v>
      </c>
      <c r="AC138" s="222"/>
    </row>
    <row r="139" spans="1:29" ht="39.950000000000003" customHeight="1" thickBot="1">
      <c r="A139" s="222"/>
      <c r="B139" s="347"/>
      <c r="C139" s="352"/>
      <c r="D139" s="354"/>
      <c r="E139" s="347"/>
      <c r="F139" s="347"/>
      <c r="G139" s="347"/>
      <c r="H139" s="347"/>
      <c r="I139" s="352"/>
      <c r="J139" s="353"/>
      <c r="K139" s="354"/>
      <c r="L139" s="359"/>
      <c r="M139" s="352"/>
      <c r="N139" s="354"/>
      <c r="O139" s="344"/>
      <c r="P139" s="363"/>
      <c r="Q139" s="364"/>
      <c r="R139" s="347"/>
      <c r="S139" s="347"/>
      <c r="T139" s="347"/>
      <c r="U139" s="344"/>
      <c r="V139" s="344"/>
      <c r="W139" s="341"/>
      <c r="X139" s="341"/>
      <c r="Y139" s="344"/>
      <c r="Z139" s="226" t="s">
        <v>892</v>
      </c>
      <c r="AA139" s="227" t="s">
        <v>899</v>
      </c>
      <c r="AB139" s="228" t="s">
        <v>5</v>
      </c>
      <c r="AC139" s="222"/>
    </row>
    <row r="140" spans="1:29" ht="39.950000000000003" customHeight="1" thickBot="1">
      <c r="A140" s="222"/>
      <c r="B140" s="347"/>
      <c r="C140" s="352"/>
      <c r="D140" s="354"/>
      <c r="E140" s="347"/>
      <c r="F140" s="347"/>
      <c r="G140" s="347"/>
      <c r="H140" s="347"/>
      <c r="I140" s="352"/>
      <c r="J140" s="353"/>
      <c r="K140" s="354"/>
      <c r="L140" s="359"/>
      <c r="M140" s="352"/>
      <c r="N140" s="354"/>
      <c r="O140" s="344"/>
      <c r="P140" s="363"/>
      <c r="Q140" s="364"/>
      <c r="R140" s="347"/>
      <c r="S140" s="347"/>
      <c r="T140" s="347"/>
      <c r="U140" s="344"/>
      <c r="V140" s="344"/>
      <c r="W140" s="341"/>
      <c r="X140" s="341"/>
      <c r="Y140" s="344"/>
      <c r="Z140" s="226" t="s">
        <v>892</v>
      </c>
      <c r="AA140" s="227" t="s">
        <v>900</v>
      </c>
      <c r="AB140" s="228" t="s">
        <v>5</v>
      </c>
      <c r="AC140" s="222"/>
    </row>
    <row r="141" spans="1:29" ht="39.950000000000003" customHeight="1" thickBot="1">
      <c r="A141" s="222"/>
      <c r="B141" s="348"/>
      <c r="C141" s="355"/>
      <c r="D141" s="357"/>
      <c r="E141" s="348"/>
      <c r="F141" s="348"/>
      <c r="G141" s="348"/>
      <c r="H141" s="348"/>
      <c r="I141" s="355"/>
      <c r="J141" s="356"/>
      <c r="K141" s="357"/>
      <c r="L141" s="360"/>
      <c r="M141" s="355"/>
      <c r="N141" s="357"/>
      <c r="O141" s="345"/>
      <c r="P141" s="365"/>
      <c r="Q141" s="366"/>
      <c r="R141" s="348"/>
      <c r="S141" s="348"/>
      <c r="T141" s="348"/>
      <c r="U141" s="345"/>
      <c r="V141" s="345"/>
      <c r="W141" s="342"/>
      <c r="X141" s="342"/>
      <c r="Y141" s="345"/>
      <c r="Z141" s="226" t="s">
        <v>892</v>
      </c>
      <c r="AA141" s="227" t="s">
        <v>901</v>
      </c>
      <c r="AB141" s="228" t="s">
        <v>5</v>
      </c>
      <c r="AC141" s="222"/>
    </row>
    <row r="142" spans="1:29" ht="20.100000000000001" customHeight="1" thickBot="1">
      <c r="A142" s="222"/>
      <c r="B142" s="346" t="s">
        <v>877</v>
      </c>
      <c r="C142" s="349" t="s">
        <v>932</v>
      </c>
      <c r="D142" s="351"/>
      <c r="E142" s="346" t="s">
        <v>933</v>
      </c>
      <c r="F142" s="346" t="s">
        <v>880</v>
      </c>
      <c r="G142" s="346" t="s">
        <v>881</v>
      </c>
      <c r="H142" s="346" t="s">
        <v>882</v>
      </c>
      <c r="I142" s="349" t="s">
        <v>883</v>
      </c>
      <c r="J142" s="350"/>
      <c r="K142" s="351"/>
      <c r="L142" s="358" t="s">
        <v>884</v>
      </c>
      <c r="M142" s="349" t="s">
        <v>885</v>
      </c>
      <c r="N142" s="351"/>
      <c r="O142" s="343" t="s">
        <v>912</v>
      </c>
      <c r="P142" s="361" t="s">
        <v>907</v>
      </c>
      <c r="Q142" s="362"/>
      <c r="R142" s="346" t="s">
        <v>5</v>
      </c>
      <c r="S142" s="346" t="s">
        <v>889</v>
      </c>
      <c r="T142" s="346" t="s">
        <v>5</v>
      </c>
      <c r="U142" s="343" t="s">
        <v>890</v>
      </c>
      <c r="V142" s="343">
        <v>90</v>
      </c>
      <c r="W142" s="340" t="s">
        <v>943</v>
      </c>
      <c r="X142" s="340" t="s">
        <v>841</v>
      </c>
      <c r="Y142" s="343" t="s">
        <v>892</v>
      </c>
      <c r="Z142" s="225" t="s">
        <v>893</v>
      </c>
      <c r="AA142" s="225" t="s">
        <v>894</v>
      </c>
      <c r="AB142" s="225" t="s">
        <v>895</v>
      </c>
      <c r="AC142" s="222"/>
    </row>
    <row r="143" spans="1:29" ht="39.950000000000003" customHeight="1" thickBot="1">
      <c r="A143" s="222"/>
      <c r="B143" s="347"/>
      <c r="C143" s="352"/>
      <c r="D143" s="354"/>
      <c r="E143" s="347"/>
      <c r="F143" s="347"/>
      <c r="G143" s="347"/>
      <c r="H143" s="347"/>
      <c r="I143" s="352"/>
      <c r="J143" s="353"/>
      <c r="K143" s="354"/>
      <c r="L143" s="359"/>
      <c r="M143" s="352"/>
      <c r="N143" s="354"/>
      <c r="O143" s="344"/>
      <c r="P143" s="363"/>
      <c r="Q143" s="364"/>
      <c r="R143" s="347"/>
      <c r="S143" s="347"/>
      <c r="T143" s="347"/>
      <c r="U143" s="344"/>
      <c r="V143" s="344"/>
      <c r="W143" s="341"/>
      <c r="X143" s="341"/>
      <c r="Y143" s="344"/>
      <c r="Z143" s="226" t="s">
        <v>892</v>
      </c>
      <c r="AA143" s="227" t="s">
        <v>896</v>
      </c>
      <c r="AB143" s="228" t="s">
        <v>5</v>
      </c>
      <c r="AC143" s="222"/>
    </row>
    <row r="144" spans="1:29" ht="39.950000000000003" customHeight="1" thickBot="1">
      <c r="A144" s="222"/>
      <c r="B144" s="347"/>
      <c r="C144" s="352"/>
      <c r="D144" s="354"/>
      <c r="E144" s="347"/>
      <c r="F144" s="347"/>
      <c r="G144" s="347"/>
      <c r="H144" s="347"/>
      <c r="I144" s="352"/>
      <c r="J144" s="353"/>
      <c r="K144" s="354"/>
      <c r="L144" s="359"/>
      <c r="M144" s="352"/>
      <c r="N144" s="354"/>
      <c r="O144" s="344"/>
      <c r="P144" s="363"/>
      <c r="Q144" s="364"/>
      <c r="R144" s="347"/>
      <c r="S144" s="347"/>
      <c r="T144" s="347"/>
      <c r="U144" s="344"/>
      <c r="V144" s="344"/>
      <c r="W144" s="341"/>
      <c r="X144" s="341"/>
      <c r="Y144" s="344"/>
      <c r="Z144" s="226" t="s">
        <v>892</v>
      </c>
      <c r="AA144" s="227" t="s">
        <v>897</v>
      </c>
      <c r="AB144" s="228" t="s">
        <v>5</v>
      </c>
      <c r="AC144" s="222"/>
    </row>
    <row r="145" spans="1:29" ht="39.950000000000003" customHeight="1" thickBot="1">
      <c r="A145" s="222"/>
      <c r="B145" s="347"/>
      <c r="C145" s="352"/>
      <c r="D145" s="354"/>
      <c r="E145" s="347"/>
      <c r="F145" s="347"/>
      <c r="G145" s="347"/>
      <c r="H145" s="347"/>
      <c r="I145" s="352"/>
      <c r="J145" s="353"/>
      <c r="K145" s="354"/>
      <c r="L145" s="359"/>
      <c r="M145" s="352"/>
      <c r="N145" s="354"/>
      <c r="O145" s="344"/>
      <c r="P145" s="363"/>
      <c r="Q145" s="364"/>
      <c r="R145" s="347"/>
      <c r="S145" s="347"/>
      <c r="T145" s="347"/>
      <c r="U145" s="344"/>
      <c r="V145" s="344"/>
      <c r="W145" s="341"/>
      <c r="X145" s="341"/>
      <c r="Y145" s="344"/>
      <c r="Z145" s="226" t="s">
        <v>892</v>
      </c>
      <c r="AA145" s="227" t="s">
        <v>898</v>
      </c>
      <c r="AB145" s="228" t="s">
        <v>5</v>
      </c>
      <c r="AC145" s="222"/>
    </row>
    <row r="146" spans="1:29" ht="39.950000000000003" customHeight="1" thickBot="1">
      <c r="A146" s="222"/>
      <c r="B146" s="347"/>
      <c r="C146" s="352"/>
      <c r="D146" s="354"/>
      <c r="E146" s="347"/>
      <c r="F146" s="347"/>
      <c r="G146" s="347"/>
      <c r="H146" s="347"/>
      <c r="I146" s="352"/>
      <c r="J146" s="353"/>
      <c r="K146" s="354"/>
      <c r="L146" s="359"/>
      <c r="M146" s="352"/>
      <c r="N146" s="354"/>
      <c r="O146" s="344"/>
      <c r="P146" s="363"/>
      <c r="Q146" s="364"/>
      <c r="R146" s="347"/>
      <c r="S146" s="347"/>
      <c r="T146" s="347"/>
      <c r="U146" s="344"/>
      <c r="V146" s="344"/>
      <c r="W146" s="341"/>
      <c r="X146" s="341"/>
      <c r="Y146" s="344"/>
      <c r="Z146" s="226" t="s">
        <v>892</v>
      </c>
      <c r="AA146" s="227" t="s">
        <v>899</v>
      </c>
      <c r="AB146" s="228" t="s">
        <v>5</v>
      </c>
      <c r="AC146" s="222"/>
    </row>
    <row r="147" spans="1:29" ht="39.950000000000003" customHeight="1" thickBot="1">
      <c r="A147" s="222"/>
      <c r="B147" s="347"/>
      <c r="C147" s="352"/>
      <c r="D147" s="354"/>
      <c r="E147" s="347"/>
      <c r="F147" s="347"/>
      <c r="G147" s="347"/>
      <c r="H147" s="347"/>
      <c r="I147" s="352"/>
      <c r="J147" s="353"/>
      <c r="K147" s="354"/>
      <c r="L147" s="359"/>
      <c r="M147" s="352"/>
      <c r="N147" s="354"/>
      <c r="O147" s="344"/>
      <c r="P147" s="363"/>
      <c r="Q147" s="364"/>
      <c r="R147" s="347"/>
      <c r="S147" s="347"/>
      <c r="T147" s="347"/>
      <c r="U147" s="344"/>
      <c r="V147" s="344"/>
      <c r="W147" s="341"/>
      <c r="X147" s="341"/>
      <c r="Y147" s="344"/>
      <c r="Z147" s="226" t="s">
        <v>892</v>
      </c>
      <c r="AA147" s="227" t="s">
        <v>900</v>
      </c>
      <c r="AB147" s="228" t="s">
        <v>5</v>
      </c>
      <c r="AC147" s="222"/>
    </row>
    <row r="148" spans="1:29" ht="39.950000000000003" customHeight="1" thickBot="1">
      <c r="A148" s="222"/>
      <c r="B148" s="348"/>
      <c r="C148" s="355"/>
      <c r="D148" s="357"/>
      <c r="E148" s="348"/>
      <c r="F148" s="348"/>
      <c r="G148" s="348"/>
      <c r="H148" s="348"/>
      <c r="I148" s="355"/>
      <c r="J148" s="356"/>
      <c r="K148" s="357"/>
      <c r="L148" s="360"/>
      <c r="M148" s="355"/>
      <c r="N148" s="357"/>
      <c r="O148" s="345"/>
      <c r="P148" s="365"/>
      <c r="Q148" s="366"/>
      <c r="R148" s="348"/>
      <c r="S148" s="348"/>
      <c r="T148" s="348"/>
      <c r="U148" s="345"/>
      <c r="V148" s="345"/>
      <c r="W148" s="342"/>
      <c r="X148" s="342"/>
      <c r="Y148" s="345"/>
      <c r="Z148" s="226" t="s">
        <v>892</v>
      </c>
      <c r="AA148" s="227" t="s">
        <v>901</v>
      </c>
      <c r="AB148" s="228" t="s">
        <v>5</v>
      </c>
      <c r="AC148" s="222"/>
    </row>
    <row r="149" spans="1:29" ht="20.100000000000001" customHeight="1" thickBot="1">
      <c r="A149" s="222"/>
      <c r="B149" s="346" t="s">
        <v>877</v>
      </c>
      <c r="C149" s="349" t="s">
        <v>944</v>
      </c>
      <c r="D149" s="351"/>
      <c r="E149" s="346" t="s">
        <v>945</v>
      </c>
      <c r="F149" s="346" t="s">
        <v>880</v>
      </c>
      <c r="G149" s="346" t="s">
        <v>902</v>
      </c>
      <c r="H149" s="346" t="s">
        <v>903</v>
      </c>
      <c r="I149" s="349" t="s">
        <v>904</v>
      </c>
      <c r="J149" s="350"/>
      <c r="K149" s="351"/>
      <c r="L149" s="358" t="s">
        <v>905</v>
      </c>
      <c r="M149" s="349" t="s">
        <v>906</v>
      </c>
      <c r="N149" s="351"/>
      <c r="O149" s="343" t="s">
        <v>946</v>
      </c>
      <c r="P149" s="361" t="s">
        <v>907</v>
      </c>
      <c r="Q149" s="362"/>
      <c r="R149" s="346" t="s">
        <v>5</v>
      </c>
      <c r="S149" s="346" t="s">
        <v>889</v>
      </c>
      <c r="T149" s="346" t="s">
        <v>5</v>
      </c>
      <c r="U149" s="343" t="s">
        <v>890</v>
      </c>
      <c r="V149" s="343">
        <v>90</v>
      </c>
      <c r="W149" s="340" t="s">
        <v>947</v>
      </c>
      <c r="X149" s="340" t="s">
        <v>841</v>
      </c>
      <c r="Y149" s="343" t="s">
        <v>892</v>
      </c>
      <c r="Z149" s="225" t="s">
        <v>893</v>
      </c>
      <c r="AA149" s="225" t="s">
        <v>894</v>
      </c>
      <c r="AB149" s="225" t="s">
        <v>895</v>
      </c>
      <c r="AC149" s="222"/>
    </row>
    <row r="150" spans="1:29" ht="39.950000000000003" customHeight="1" thickBot="1">
      <c r="A150" s="222"/>
      <c r="B150" s="347"/>
      <c r="C150" s="352"/>
      <c r="D150" s="354"/>
      <c r="E150" s="347"/>
      <c r="F150" s="347"/>
      <c r="G150" s="347"/>
      <c r="H150" s="347"/>
      <c r="I150" s="352"/>
      <c r="J150" s="353"/>
      <c r="K150" s="354"/>
      <c r="L150" s="359"/>
      <c r="M150" s="352"/>
      <c r="N150" s="354"/>
      <c r="O150" s="344"/>
      <c r="P150" s="363"/>
      <c r="Q150" s="364"/>
      <c r="R150" s="347"/>
      <c r="S150" s="347"/>
      <c r="T150" s="347"/>
      <c r="U150" s="344"/>
      <c r="V150" s="344"/>
      <c r="W150" s="341"/>
      <c r="X150" s="341"/>
      <c r="Y150" s="344"/>
      <c r="Z150" s="226" t="s">
        <v>892</v>
      </c>
      <c r="AA150" s="227" t="s">
        <v>896</v>
      </c>
      <c r="AB150" s="228" t="s">
        <v>5</v>
      </c>
      <c r="AC150" s="222"/>
    </row>
    <row r="151" spans="1:29" ht="39.950000000000003" customHeight="1" thickBot="1">
      <c r="A151" s="222"/>
      <c r="B151" s="347"/>
      <c r="C151" s="352"/>
      <c r="D151" s="354"/>
      <c r="E151" s="347"/>
      <c r="F151" s="347"/>
      <c r="G151" s="347"/>
      <c r="H151" s="347"/>
      <c r="I151" s="352"/>
      <c r="J151" s="353"/>
      <c r="K151" s="354"/>
      <c r="L151" s="359"/>
      <c r="M151" s="352"/>
      <c r="N151" s="354"/>
      <c r="O151" s="344"/>
      <c r="P151" s="363"/>
      <c r="Q151" s="364"/>
      <c r="R151" s="347"/>
      <c r="S151" s="347"/>
      <c r="T151" s="347"/>
      <c r="U151" s="344"/>
      <c r="V151" s="344"/>
      <c r="W151" s="341"/>
      <c r="X151" s="341"/>
      <c r="Y151" s="344"/>
      <c r="Z151" s="226" t="s">
        <v>892</v>
      </c>
      <c r="AA151" s="227" t="s">
        <v>897</v>
      </c>
      <c r="AB151" s="228" t="s">
        <v>5</v>
      </c>
      <c r="AC151" s="222"/>
    </row>
    <row r="152" spans="1:29" ht="39.950000000000003" customHeight="1" thickBot="1">
      <c r="A152" s="222"/>
      <c r="B152" s="347"/>
      <c r="C152" s="352"/>
      <c r="D152" s="354"/>
      <c r="E152" s="347"/>
      <c r="F152" s="347"/>
      <c r="G152" s="347"/>
      <c r="H152" s="347"/>
      <c r="I152" s="352"/>
      <c r="J152" s="353"/>
      <c r="K152" s="354"/>
      <c r="L152" s="359"/>
      <c r="M152" s="352"/>
      <c r="N152" s="354"/>
      <c r="O152" s="344"/>
      <c r="P152" s="363"/>
      <c r="Q152" s="364"/>
      <c r="R152" s="347"/>
      <c r="S152" s="347"/>
      <c r="T152" s="347"/>
      <c r="U152" s="344"/>
      <c r="V152" s="344"/>
      <c r="W152" s="341"/>
      <c r="X152" s="341"/>
      <c r="Y152" s="344"/>
      <c r="Z152" s="226" t="s">
        <v>892</v>
      </c>
      <c r="AA152" s="227" t="s">
        <v>898</v>
      </c>
      <c r="AB152" s="228" t="s">
        <v>5</v>
      </c>
      <c r="AC152" s="222"/>
    </row>
    <row r="153" spans="1:29" ht="39.950000000000003" customHeight="1" thickBot="1">
      <c r="A153" s="222"/>
      <c r="B153" s="347"/>
      <c r="C153" s="352"/>
      <c r="D153" s="354"/>
      <c r="E153" s="347"/>
      <c r="F153" s="347"/>
      <c r="G153" s="347"/>
      <c r="H153" s="347"/>
      <c r="I153" s="352"/>
      <c r="J153" s="353"/>
      <c r="K153" s="354"/>
      <c r="L153" s="359"/>
      <c r="M153" s="352"/>
      <c r="N153" s="354"/>
      <c r="O153" s="344"/>
      <c r="P153" s="363"/>
      <c r="Q153" s="364"/>
      <c r="R153" s="347"/>
      <c r="S153" s="347"/>
      <c r="T153" s="347"/>
      <c r="U153" s="344"/>
      <c r="V153" s="344"/>
      <c r="W153" s="341"/>
      <c r="X153" s="341"/>
      <c r="Y153" s="344"/>
      <c r="Z153" s="226" t="s">
        <v>892</v>
      </c>
      <c r="AA153" s="227" t="s">
        <v>899</v>
      </c>
      <c r="AB153" s="228" t="s">
        <v>5</v>
      </c>
      <c r="AC153" s="222"/>
    </row>
    <row r="154" spans="1:29" ht="39.950000000000003" customHeight="1" thickBot="1">
      <c r="A154" s="222"/>
      <c r="B154" s="347"/>
      <c r="C154" s="352"/>
      <c r="D154" s="354"/>
      <c r="E154" s="347"/>
      <c r="F154" s="347"/>
      <c r="G154" s="347"/>
      <c r="H154" s="347"/>
      <c r="I154" s="352"/>
      <c r="J154" s="353"/>
      <c r="K154" s="354"/>
      <c r="L154" s="359"/>
      <c r="M154" s="352"/>
      <c r="N154" s="354"/>
      <c r="O154" s="344"/>
      <c r="P154" s="363"/>
      <c r="Q154" s="364"/>
      <c r="R154" s="347"/>
      <c r="S154" s="347"/>
      <c r="T154" s="347"/>
      <c r="U154" s="344"/>
      <c r="V154" s="344"/>
      <c r="W154" s="341"/>
      <c r="X154" s="341"/>
      <c r="Y154" s="344"/>
      <c r="Z154" s="226" t="s">
        <v>892</v>
      </c>
      <c r="AA154" s="227" t="s">
        <v>900</v>
      </c>
      <c r="AB154" s="228" t="s">
        <v>5</v>
      </c>
      <c r="AC154" s="222"/>
    </row>
    <row r="155" spans="1:29" ht="39.950000000000003" customHeight="1" thickBot="1">
      <c r="A155" s="222"/>
      <c r="B155" s="348"/>
      <c r="C155" s="355"/>
      <c r="D155" s="357"/>
      <c r="E155" s="348"/>
      <c r="F155" s="348"/>
      <c r="G155" s="348"/>
      <c r="H155" s="348"/>
      <c r="I155" s="355"/>
      <c r="J155" s="356"/>
      <c r="K155" s="357"/>
      <c r="L155" s="360"/>
      <c r="M155" s="355"/>
      <c r="N155" s="357"/>
      <c r="O155" s="345"/>
      <c r="P155" s="365"/>
      <c r="Q155" s="366"/>
      <c r="R155" s="348"/>
      <c r="S155" s="348"/>
      <c r="T155" s="348"/>
      <c r="U155" s="345"/>
      <c r="V155" s="345"/>
      <c r="W155" s="342"/>
      <c r="X155" s="342"/>
      <c r="Y155" s="345"/>
      <c r="Z155" s="226" t="s">
        <v>892</v>
      </c>
      <c r="AA155" s="227" t="s">
        <v>901</v>
      </c>
      <c r="AB155" s="228" t="s">
        <v>5</v>
      </c>
      <c r="AC155" s="222"/>
    </row>
    <row r="156" spans="1:29" ht="20.100000000000001" customHeight="1" thickBot="1">
      <c r="A156" s="222"/>
      <c r="B156" s="346" t="s">
        <v>877</v>
      </c>
      <c r="C156" s="349" t="s">
        <v>944</v>
      </c>
      <c r="D156" s="351"/>
      <c r="E156" s="346" t="s">
        <v>945</v>
      </c>
      <c r="F156" s="346" t="s">
        <v>880</v>
      </c>
      <c r="G156" s="346" t="s">
        <v>881</v>
      </c>
      <c r="H156" s="346" t="s">
        <v>882</v>
      </c>
      <c r="I156" s="349" t="s">
        <v>883</v>
      </c>
      <c r="J156" s="350"/>
      <c r="K156" s="351"/>
      <c r="L156" s="358" t="s">
        <v>884</v>
      </c>
      <c r="M156" s="349" t="s">
        <v>885</v>
      </c>
      <c r="N156" s="351"/>
      <c r="O156" s="343" t="s">
        <v>946</v>
      </c>
      <c r="P156" s="361" t="s">
        <v>887</v>
      </c>
      <c r="Q156" s="362"/>
      <c r="R156" s="346" t="s">
        <v>908</v>
      </c>
      <c r="S156" s="346" t="s">
        <v>889</v>
      </c>
      <c r="T156" s="346" t="s">
        <v>5</v>
      </c>
      <c r="U156" s="343" t="s">
        <v>890</v>
      </c>
      <c r="V156" s="343">
        <v>100</v>
      </c>
      <c r="W156" s="340" t="s">
        <v>891</v>
      </c>
      <c r="X156" s="340" t="s">
        <v>841</v>
      </c>
      <c r="Y156" s="343" t="s">
        <v>892</v>
      </c>
      <c r="Z156" s="225" t="s">
        <v>893</v>
      </c>
      <c r="AA156" s="225" t="s">
        <v>894</v>
      </c>
      <c r="AB156" s="225" t="s">
        <v>895</v>
      </c>
      <c r="AC156" s="222"/>
    </row>
    <row r="157" spans="1:29" ht="39.950000000000003" customHeight="1" thickBot="1">
      <c r="A157" s="222"/>
      <c r="B157" s="347"/>
      <c r="C157" s="352"/>
      <c r="D157" s="354"/>
      <c r="E157" s="347"/>
      <c r="F157" s="347"/>
      <c r="G157" s="347"/>
      <c r="H157" s="347"/>
      <c r="I157" s="352"/>
      <c r="J157" s="353"/>
      <c r="K157" s="354"/>
      <c r="L157" s="359"/>
      <c r="M157" s="352"/>
      <c r="N157" s="354"/>
      <c r="O157" s="344"/>
      <c r="P157" s="363"/>
      <c r="Q157" s="364"/>
      <c r="R157" s="347"/>
      <c r="S157" s="347"/>
      <c r="T157" s="347"/>
      <c r="U157" s="344"/>
      <c r="V157" s="344"/>
      <c r="W157" s="341"/>
      <c r="X157" s="341"/>
      <c r="Y157" s="344"/>
      <c r="Z157" s="226" t="s">
        <v>892</v>
      </c>
      <c r="AA157" s="227" t="s">
        <v>896</v>
      </c>
      <c r="AB157" s="228" t="s">
        <v>5</v>
      </c>
      <c r="AC157" s="222"/>
    </row>
    <row r="158" spans="1:29" ht="39.950000000000003" customHeight="1" thickBot="1">
      <c r="A158" s="222"/>
      <c r="B158" s="347"/>
      <c r="C158" s="352"/>
      <c r="D158" s="354"/>
      <c r="E158" s="347"/>
      <c r="F158" s="347"/>
      <c r="G158" s="347"/>
      <c r="H158" s="347"/>
      <c r="I158" s="352"/>
      <c r="J158" s="353"/>
      <c r="K158" s="354"/>
      <c r="L158" s="359"/>
      <c r="M158" s="352"/>
      <c r="N158" s="354"/>
      <c r="O158" s="344"/>
      <c r="P158" s="363"/>
      <c r="Q158" s="364"/>
      <c r="R158" s="347"/>
      <c r="S158" s="347"/>
      <c r="T158" s="347"/>
      <c r="U158" s="344"/>
      <c r="V158" s="344"/>
      <c r="W158" s="341"/>
      <c r="X158" s="341"/>
      <c r="Y158" s="344"/>
      <c r="Z158" s="226" t="s">
        <v>892</v>
      </c>
      <c r="AA158" s="227" t="s">
        <v>897</v>
      </c>
      <c r="AB158" s="228" t="s">
        <v>5</v>
      </c>
      <c r="AC158" s="222"/>
    </row>
    <row r="159" spans="1:29" ht="39.950000000000003" customHeight="1" thickBot="1">
      <c r="A159" s="222"/>
      <c r="B159" s="347"/>
      <c r="C159" s="352"/>
      <c r="D159" s="354"/>
      <c r="E159" s="347"/>
      <c r="F159" s="347"/>
      <c r="G159" s="347"/>
      <c r="H159" s="347"/>
      <c r="I159" s="352"/>
      <c r="J159" s="353"/>
      <c r="K159" s="354"/>
      <c r="L159" s="359"/>
      <c r="M159" s="352"/>
      <c r="N159" s="354"/>
      <c r="O159" s="344"/>
      <c r="P159" s="363"/>
      <c r="Q159" s="364"/>
      <c r="R159" s="347"/>
      <c r="S159" s="347"/>
      <c r="T159" s="347"/>
      <c r="U159" s="344"/>
      <c r="V159" s="344"/>
      <c r="W159" s="341"/>
      <c r="X159" s="341"/>
      <c r="Y159" s="344"/>
      <c r="Z159" s="226" t="s">
        <v>892</v>
      </c>
      <c r="AA159" s="227" t="s">
        <v>898</v>
      </c>
      <c r="AB159" s="228" t="s">
        <v>5</v>
      </c>
      <c r="AC159" s="222"/>
    </row>
    <row r="160" spans="1:29" ht="39.950000000000003" customHeight="1" thickBot="1">
      <c r="A160" s="222"/>
      <c r="B160" s="347"/>
      <c r="C160" s="352"/>
      <c r="D160" s="354"/>
      <c r="E160" s="347"/>
      <c r="F160" s="347"/>
      <c r="G160" s="347"/>
      <c r="H160" s="347"/>
      <c r="I160" s="352"/>
      <c r="J160" s="353"/>
      <c r="K160" s="354"/>
      <c r="L160" s="359"/>
      <c r="M160" s="352"/>
      <c r="N160" s="354"/>
      <c r="O160" s="344"/>
      <c r="P160" s="363"/>
      <c r="Q160" s="364"/>
      <c r="R160" s="347"/>
      <c r="S160" s="347"/>
      <c r="T160" s="347"/>
      <c r="U160" s="344"/>
      <c r="V160" s="344"/>
      <c r="W160" s="341"/>
      <c r="X160" s="341"/>
      <c r="Y160" s="344"/>
      <c r="Z160" s="226" t="s">
        <v>892</v>
      </c>
      <c r="AA160" s="227" t="s">
        <v>899</v>
      </c>
      <c r="AB160" s="228" t="s">
        <v>5</v>
      </c>
      <c r="AC160" s="222"/>
    </row>
    <row r="161" spans="1:29" ht="39.950000000000003" customHeight="1" thickBot="1">
      <c r="A161" s="222"/>
      <c r="B161" s="347"/>
      <c r="C161" s="352"/>
      <c r="D161" s="354"/>
      <c r="E161" s="347"/>
      <c r="F161" s="347"/>
      <c r="G161" s="347"/>
      <c r="H161" s="347"/>
      <c r="I161" s="352"/>
      <c r="J161" s="353"/>
      <c r="K161" s="354"/>
      <c r="L161" s="359"/>
      <c r="M161" s="352"/>
      <c r="N161" s="354"/>
      <c r="O161" s="344"/>
      <c r="P161" s="363"/>
      <c r="Q161" s="364"/>
      <c r="R161" s="347"/>
      <c r="S161" s="347"/>
      <c r="T161" s="347"/>
      <c r="U161" s="344"/>
      <c r="V161" s="344"/>
      <c r="W161" s="341"/>
      <c r="X161" s="341"/>
      <c r="Y161" s="344"/>
      <c r="Z161" s="226" t="s">
        <v>892</v>
      </c>
      <c r="AA161" s="227" t="s">
        <v>900</v>
      </c>
      <c r="AB161" s="228" t="s">
        <v>5</v>
      </c>
      <c r="AC161" s="222"/>
    </row>
    <row r="162" spans="1:29" ht="39.950000000000003" customHeight="1" thickBot="1">
      <c r="A162" s="222"/>
      <c r="B162" s="348"/>
      <c r="C162" s="355"/>
      <c r="D162" s="357"/>
      <c r="E162" s="348"/>
      <c r="F162" s="348"/>
      <c r="G162" s="348"/>
      <c r="H162" s="348"/>
      <c r="I162" s="355"/>
      <c r="J162" s="356"/>
      <c r="K162" s="357"/>
      <c r="L162" s="360"/>
      <c r="M162" s="355"/>
      <c r="N162" s="357"/>
      <c r="O162" s="345"/>
      <c r="P162" s="365"/>
      <c r="Q162" s="366"/>
      <c r="R162" s="348"/>
      <c r="S162" s="348"/>
      <c r="T162" s="348"/>
      <c r="U162" s="345"/>
      <c r="V162" s="345"/>
      <c r="W162" s="342"/>
      <c r="X162" s="342"/>
      <c r="Y162" s="345"/>
      <c r="Z162" s="226" t="s">
        <v>892</v>
      </c>
      <c r="AA162" s="227" t="s">
        <v>901</v>
      </c>
      <c r="AB162" s="228" t="s">
        <v>5</v>
      </c>
      <c r="AC162" s="222"/>
    </row>
    <row r="163" spans="1:29" ht="20.100000000000001" customHeight="1" thickBot="1">
      <c r="A163" s="222"/>
      <c r="B163" s="346" t="s">
        <v>877</v>
      </c>
      <c r="C163" s="349" t="s">
        <v>948</v>
      </c>
      <c r="D163" s="351"/>
      <c r="E163" s="346" t="s">
        <v>949</v>
      </c>
      <c r="F163" s="346" t="s">
        <v>880</v>
      </c>
      <c r="G163" s="346" t="s">
        <v>902</v>
      </c>
      <c r="H163" s="346" t="s">
        <v>903</v>
      </c>
      <c r="I163" s="349" t="s">
        <v>904</v>
      </c>
      <c r="J163" s="350"/>
      <c r="K163" s="351"/>
      <c r="L163" s="358" t="s">
        <v>905</v>
      </c>
      <c r="M163" s="349" t="s">
        <v>906</v>
      </c>
      <c r="N163" s="351"/>
      <c r="O163" s="343" t="s">
        <v>886</v>
      </c>
      <c r="P163" s="361" t="s">
        <v>907</v>
      </c>
      <c r="Q163" s="362"/>
      <c r="R163" s="346" t="s">
        <v>908</v>
      </c>
      <c r="S163" s="346" t="s">
        <v>889</v>
      </c>
      <c r="T163" s="346" t="s">
        <v>5</v>
      </c>
      <c r="U163" s="343" t="s">
        <v>890</v>
      </c>
      <c r="V163" s="343">
        <v>100</v>
      </c>
      <c r="W163" s="340" t="s">
        <v>909</v>
      </c>
      <c r="X163" s="340" t="s">
        <v>841</v>
      </c>
      <c r="Y163" s="343" t="s">
        <v>892</v>
      </c>
      <c r="Z163" s="225" t="s">
        <v>893</v>
      </c>
      <c r="AA163" s="225" t="s">
        <v>894</v>
      </c>
      <c r="AB163" s="225" t="s">
        <v>895</v>
      </c>
      <c r="AC163" s="222"/>
    </row>
    <row r="164" spans="1:29" ht="39.950000000000003" customHeight="1" thickBot="1">
      <c r="A164" s="222"/>
      <c r="B164" s="347"/>
      <c r="C164" s="352"/>
      <c r="D164" s="354"/>
      <c r="E164" s="347"/>
      <c r="F164" s="347"/>
      <c r="G164" s="347"/>
      <c r="H164" s="347"/>
      <c r="I164" s="352"/>
      <c r="J164" s="353"/>
      <c r="K164" s="354"/>
      <c r="L164" s="359"/>
      <c r="M164" s="352"/>
      <c r="N164" s="354"/>
      <c r="O164" s="344"/>
      <c r="P164" s="363"/>
      <c r="Q164" s="364"/>
      <c r="R164" s="347"/>
      <c r="S164" s="347"/>
      <c r="T164" s="347"/>
      <c r="U164" s="344"/>
      <c r="V164" s="344"/>
      <c r="W164" s="341"/>
      <c r="X164" s="341"/>
      <c r="Y164" s="344"/>
      <c r="Z164" s="226" t="s">
        <v>892</v>
      </c>
      <c r="AA164" s="227" t="s">
        <v>896</v>
      </c>
      <c r="AB164" s="228" t="s">
        <v>5</v>
      </c>
      <c r="AC164" s="222"/>
    </row>
    <row r="165" spans="1:29" ht="39.950000000000003" customHeight="1" thickBot="1">
      <c r="A165" s="222"/>
      <c r="B165" s="347"/>
      <c r="C165" s="352"/>
      <c r="D165" s="354"/>
      <c r="E165" s="347"/>
      <c r="F165" s="347"/>
      <c r="G165" s="347"/>
      <c r="H165" s="347"/>
      <c r="I165" s="352"/>
      <c r="J165" s="353"/>
      <c r="K165" s="354"/>
      <c r="L165" s="359"/>
      <c r="M165" s="352"/>
      <c r="N165" s="354"/>
      <c r="O165" s="344"/>
      <c r="P165" s="363"/>
      <c r="Q165" s="364"/>
      <c r="R165" s="347"/>
      <c r="S165" s="347"/>
      <c r="T165" s="347"/>
      <c r="U165" s="344"/>
      <c r="V165" s="344"/>
      <c r="W165" s="341"/>
      <c r="X165" s="341"/>
      <c r="Y165" s="344"/>
      <c r="Z165" s="226" t="s">
        <v>892</v>
      </c>
      <c r="AA165" s="227" t="s">
        <v>897</v>
      </c>
      <c r="AB165" s="228" t="s">
        <v>5</v>
      </c>
      <c r="AC165" s="222"/>
    </row>
    <row r="166" spans="1:29" ht="39.950000000000003" customHeight="1" thickBot="1">
      <c r="A166" s="222"/>
      <c r="B166" s="347"/>
      <c r="C166" s="352"/>
      <c r="D166" s="354"/>
      <c r="E166" s="347"/>
      <c r="F166" s="347"/>
      <c r="G166" s="347"/>
      <c r="H166" s="347"/>
      <c r="I166" s="352"/>
      <c r="J166" s="353"/>
      <c r="K166" s="354"/>
      <c r="L166" s="359"/>
      <c r="M166" s="352"/>
      <c r="N166" s="354"/>
      <c r="O166" s="344"/>
      <c r="P166" s="363"/>
      <c r="Q166" s="364"/>
      <c r="R166" s="347"/>
      <c r="S166" s="347"/>
      <c r="T166" s="347"/>
      <c r="U166" s="344"/>
      <c r="V166" s="344"/>
      <c r="W166" s="341"/>
      <c r="X166" s="341"/>
      <c r="Y166" s="344"/>
      <c r="Z166" s="226" t="s">
        <v>892</v>
      </c>
      <c r="AA166" s="227" t="s">
        <v>898</v>
      </c>
      <c r="AB166" s="228" t="s">
        <v>5</v>
      </c>
      <c r="AC166" s="222"/>
    </row>
    <row r="167" spans="1:29" ht="39.950000000000003" customHeight="1" thickBot="1">
      <c r="A167" s="222"/>
      <c r="B167" s="347"/>
      <c r="C167" s="352"/>
      <c r="D167" s="354"/>
      <c r="E167" s="347"/>
      <c r="F167" s="347"/>
      <c r="G167" s="347"/>
      <c r="H167" s="347"/>
      <c r="I167" s="352"/>
      <c r="J167" s="353"/>
      <c r="K167" s="354"/>
      <c r="L167" s="359"/>
      <c r="M167" s="352"/>
      <c r="N167" s="354"/>
      <c r="O167" s="344"/>
      <c r="P167" s="363"/>
      <c r="Q167" s="364"/>
      <c r="R167" s="347"/>
      <c r="S167" s="347"/>
      <c r="T167" s="347"/>
      <c r="U167" s="344"/>
      <c r="V167" s="344"/>
      <c r="W167" s="341"/>
      <c r="X167" s="341"/>
      <c r="Y167" s="344"/>
      <c r="Z167" s="226" t="s">
        <v>892</v>
      </c>
      <c r="AA167" s="227" t="s">
        <v>899</v>
      </c>
      <c r="AB167" s="228" t="s">
        <v>5</v>
      </c>
      <c r="AC167" s="222"/>
    </row>
    <row r="168" spans="1:29" ht="39.950000000000003" customHeight="1" thickBot="1">
      <c r="A168" s="222"/>
      <c r="B168" s="347"/>
      <c r="C168" s="352"/>
      <c r="D168" s="354"/>
      <c r="E168" s="347"/>
      <c r="F168" s="347"/>
      <c r="G168" s="347"/>
      <c r="H168" s="347"/>
      <c r="I168" s="352"/>
      <c r="J168" s="353"/>
      <c r="K168" s="354"/>
      <c r="L168" s="359"/>
      <c r="M168" s="352"/>
      <c r="N168" s="354"/>
      <c r="O168" s="344"/>
      <c r="P168" s="363"/>
      <c r="Q168" s="364"/>
      <c r="R168" s="347"/>
      <c r="S168" s="347"/>
      <c r="T168" s="347"/>
      <c r="U168" s="344"/>
      <c r="V168" s="344"/>
      <c r="W168" s="341"/>
      <c r="X168" s="341"/>
      <c r="Y168" s="344"/>
      <c r="Z168" s="226" t="s">
        <v>892</v>
      </c>
      <c r="AA168" s="227" t="s">
        <v>900</v>
      </c>
      <c r="AB168" s="228" t="s">
        <v>5</v>
      </c>
      <c r="AC168" s="222"/>
    </row>
    <row r="169" spans="1:29" ht="39.950000000000003" customHeight="1" thickBot="1">
      <c r="A169" s="222"/>
      <c r="B169" s="348"/>
      <c r="C169" s="355"/>
      <c r="D169" s="357"/>
      <c r="E169" s="348"/>
      <c r="F169" s="348"/>
      <c r="G169" s="348"/>
      <c r="H169" s="348"/>
      <c r="I169" s="355"/>
      <c r="J169" s="356"/>
      <c r="K169" s="357"/>
      <c r="L169" s="360"/>
      <c r="M169" s="355"/>
      <c r="N169" s="357"/>
      <c r="O169" s="345"/>
      <c r="P169" s="365"/>
      <c r="Q169" s="366"/>
      <c r="R169" s="348"/>
      <c r="S169" s="348"/>
      <c r="T169" s="348"/>
      <c r="U169" s="345"/>
      <c r="V169" s="345"/>
      <c r="W169" s="342"/>
      <c r="X169" s="342"/>
      <c r="Y169" s="345"/>
      <c r="Z169" s="226" t="s">
        <v>892</v>
      </c>
      <c r="AA169" s="227" t="s">
        <v>901</v>
      </c>
      <c r="AB169" s="228" t="s">
        <v>5</v>
      </c>
      <c r="AC169" s="222"/>
    </row>
    <row r="170" spans="1:29" ht="20.100000000000001" customHeight="1" thickBot="1">
      <c r="A170" s="222"/>
      <c r="B170" s="346" t="s">
        <v>877</v>
      </c>
      <c r="C170" s="349" t="s">
        <v>948</v>
      </c>
      <c r="D170" s="351"/>
      <c r="E170" s="346" t="s">
        <v>949</v>
      </c>
      <c r="F170" s="346" t="s">
        <v>880</v>
      </c>
      <c r="G170" s="346" t="s">
        <v>920</v>
      </c>
      <c r="H170" s="346" t="s">
        <v>882</v>
      </c>
      <c r="I170" s="349" t="s">
        <v>883</v>
      </c>
      <c r="J170" s="350"/>
      <c r="K170" s="351"/>
      <c r="L170" s="358" t="s">
        <v>884</v>
      </c>
      <c r="M170" s="349" t="s">
        <v>885</v>
      </c>
      <c r="N170" s="351"/>
      <c r="O170" s="343" t="s">
        <v>886</v>
      </c>
      <c r="P170" s="361" t="s">
        <v>907</v>
      </c>
      <c r="Q170" s="362"/>
      <c r="R170" s="346" t="s">
        <v>888</v>
      </c>
      <c r="S170" s="346" t="s">
        <v>889</v>
      </c>
      <c r="T170" s="346" t="s">
        <v>5</v>
      </c>
      <c r="U170" s="343" t="s">
        <v>890</v>
      </c>
      <c r="V170" s="343">
        <v>100</v>
      </c>
      <c r="W170" s="340" t="s">
        <v>913</v>
      </c>
      <c r="X170" s="340" t="s">
        <v>841</v>
      </c>
      <c r="Y170" s="343" t="s">
        <v>892</v>
      </c>
      <c r="Z170" s="225" t="s">
        <v>893</v>
      </c>
      <c r="AA170" s="225" t="s">
        <v>894</v>
      </c>
      <c r="AB170" s="225" t="s">
        <v>895</v>
      </c>
      <c r="AC170" s="222"/>
    </row>
    <row r="171" spans="1:29" ht="39.950000000000003" customHeight="1" thickBot="1">
      <c r="A171" s="222"/>
      <c r="B171" s="347"/>
      <c r="C171" s="352"/>
      <c r="D171" s="354"/>
      <c r="E171" s="347"/>
      <c r="F171" s="347"/>
      <c r="G171" s="347"/>
      <c r="H171" s="347"/>
      <c r="I171" s="352"/>
      <c r="J171" s="353"/>
      <c r="K171" s="354"/>
      <c r="L171" s="359"/>
      <c r="M171" s="352"/>
      <c r="N171" s="354"/>
      <c r="O171" s="344"/>
      <c r="P171" s="363"/>
      <c r="Q171" s="364"/>
      <c r="R171" s="347"/>
      <c r="S171" s="347"/>
      <c r="T171" s="347"/>
      <c r="U171" s="344"/>
      <c r="V171" s="344"/>
      <c r="W171" s="341"/>
      <c r="X171" s="341"/>
      <c r="Y171" s="344"/>
      <c r="Z171" s="226" t="s">
        <v>892</v>
      </c>
      <c r="AA171" s="227" t="s">
        <v>896</v>
      </c>
      <c r="AB171" s="228" t="s">
        <v>5</v>
      </c>
      <c r="AC171" s="222"/>
    </row>
    <row r="172" spans="1:29" ht="39.950000000000003" customHeight="1" thickBot="1">
      <c r="A172" s="222"/>
      <c r="B172" s="347"/>
      <c r="C172" s="352"/>
      <c r="D172" s="354"/>
      <c r="E172" s="347"/>
      <c r="F172" s="347"/>
      <c r="G172" s="347"/>
      <c r="H172" s="347"/>
      <c r="I172" s="352"/>
      <c r="J172" s="353"/>
      <c r="K172" s="354"/>
      <c r="L172" s="359"/>
      <c r="M172" s="352"/>
      <c r="N172" s="354"/>
      <c r="O172" s="344"/>
      <c r="P172" s="363"/>
      <c r="Q172" s="364"/>
      <c r="R172" s="347"/>
      <c r="S172" s="347"/>
      <c r="T172" s="347"/>
      <c r="U172" s="344"/>
      <c r="V172" s="344"/>
      <c r="W172" s="341"/>
      <c r="X172" s="341"/>
      <c r="Y172" s="344"/>
      <c r="Z172" s="226" t="s">
        <v>892</v>
      </c>
      <c r="AA172" s="227" t="s">
        <v>897</v>
      </c>
      <c r="AB172" s="228" t="s">
        <v>5</v>
      </c>
      <c r="AC172" s="222"/>
    </row>
    <row r="173" spans="1:29" ht="39.950000000000003" customHeight="1" thickBot="1">
      <c r="A173" s="222"/>
      <c r="B173" s="347"/>
      <c r="C173" s="352"/>
      <c r="D173" s="354"/>
      <c r="E173" s="347"/>
      <c r="F173" s="347"/>
      <c r="G173" s="347"/>
      <c r="H173" s="347"/>
      <c r="I173" s="352"/>
      <c r="J173" s="353"/>
      <c r="K173" s="354"/>
      <c r="L173" s="359"/>
      <c r="M173" s="352"/>
      <c r="N173" s="354"/>
      <c r="O173" s="344"/>
      <c r="P173" s="363"/>
      <c r="Q173" s="364"/>
      <c r="R173" s="347"/>
      <c r="S173" s="347"/>
      <c r="T173" s="347"/>
      <c r="U173" s="344"/>
      <c r="V173" s="344"/>
      <c r="W173" s="341"/>
      <c r="X173" s="341"/>
      <c r="Y173" s="344"/>
      <c r="Z173" s="226" t="s">
        <v>892</v>
      </c>
      <c r="AA173" s="227" t="s">
        <v>898</v>
      </c>
      <c r="AB173" s="228" t="s">
        <v>5</v>
      </c>
      <c r="AC173" s="222"/>
    </row>
    <row r="174" spans="1:29" ht="39.950000000000003" customHeight="1" thickBot="1">
      <c r="A174" s="222"/>
      <c r="B174" s="347"/>
      <c r="C174" s="352"/>
      <c r="D174" s="354"/>
      <c r="E174" s="347"/>
      <c r="F174" s="347"/>
      <c r="G174" s="347"/>
      <c r="H174" s="347"/>
      <c r="I174" s="352"/>
      <c r="J174" s="353"/>
      <c r="K174" s="354"/>
      <c r="L174" s="359"/>
      <c r="M174" s="352"/>
      <c r="N174" s="354"/>
      <c r="O174" s="344"/>
      <c r="P174" s="363"/>
      <c r="Q174" s="364"/>
      <c r="R174" s="347"/>
      <c r="S174" s="347"/>
      <c r="T174" s="347"/>
      <c r="U174" s="344"/>
      <c r="V174" s="344"/>
      <c r="W174" s="341"/>
      <c r="X174" s="341"/>
      <c r="Y174" s="344"/>
      <c r="Z174" s="226" t="s">
        <v>892</v>
      </c>
      <c r="AA174" s="227" t="s">
        <v>899</v>
      </c>
      <c r="AB174" s="228" t="s">
        <v>5</v>
      </c>
      <c r="AC174" s="222"/>
    </row>
    <row r="175" spans="1:29" ht="39.950000000000003" customHeight="1" thickBot="1">
      <c r="A175" s="222"/>
      <c r="B175" s="347"/>
      <c r="C175" s="352"/>
      <c r="D175" s="354"/>
      <c r="E175" s="347"/>
      <c r="F175" s="347"/>
      <c r="G175" s="347"/>
      <c r="H175" s="347"/>
      <c r="I175" s="352"/>
      <c r="J175" s="353"/>
      <c r="K175" s="354"/>
      <c r="L175" s="359"/>
      <c r="M175" s="352"/>
      <c r="N175" s="354"/>
      <c r="O175" s="344"/>
      <c r="P175" s="363"/>
      <c r="Q175" s="364"/>
      <c r="R175" s="347"/>
      <c r="S175" s="347"/>
      <c r="T175" s="347"/>
      <c r="U175" s="344"/>
      <c r="V175" s="344"/>
      <c r="W175" s="341"/>
      <c r="X175" s="341"/>
      <c r="Y175" s="344"/>
      <c r="Z175" s="226" t="s">
        <v>892</v>
      </c>
      <c r="AA175" s="227" t="s">
        <v>900</v>
      </c>
      <c r="AB175" s="228" t="s">
        <v>5</v>
      </c>
      <c r="AC175" s="222"/>
    </row>
    <row r="176" spans="1:29" ht="39.950000000000003" customHeight="1" thickBot="1">
      <c r="A176" s="222"/>
      <c r="B176" s="348"/>
      <c r="C176" s="355"/>
      <c r="D176" s="357"/>
      <c r="E176" s="348"/>
      <c r="F176" s="348"/>
      <c r="G176" s="348"/>
      <c r="H176" s="348"/>
      <c r="I176" s="355"/>
      <c r="J176" s="356"/>
      <c r="K176" s="357"/>
      <c r="L176" s="360"/>
      <c r="M176" s="355"/>
      <c r="N176" s="357"/>
      <c r="O176" s="345"/>
      <c r="P176" s="365"/>
      <c r="Q176" s="366"/>
      <c r="R176" s="348"/>
      <c r="S176" s="348"/>
      <c r="T176" s="348"/>
      <c r="U176" s="345"/>
      <c r="V176" s="345"/>
      <c r="W176" s="342"/>
      <c r="X176" s="342"/>
      <c r="Y176" s="345"/>
      <c r="Z176" s="226" t="s">
        <v>892</v>
      </c>
      <c r="AA176" s="227" t="s">
        <v>901</v>
      </c>
      <c r="AB176" s="228" t="s">
        <v>5</v>
      </c>
      <c r="AC176" s="222"/>
    </row>
    <row r="177" spans="1:29" ht="20.100000000000001" customHeight="1" thickBot="1">
      <c r="A177" s="222"/>
      <c r="B177" s="346" t="s">
        <v>950</v>
      </c>
      <c r="C177" s="349" t="s">
        <v>951</v>
      </c>
      <c r="D177" s="351"/>
      <c r="E177" s="346" t="s">
        <v>952</v>
      </c>
      <c r="F177" s="346" t="s">
        <v>880</v>
      </c>
      <c r="G177" s="346" t="s">
        <v>920</v>
      </c>
      <c r="H177" s="346" t="s">
        <v>882</v>
      </c>
      <c r="I177" s="349" t="s">
        <v>883</v>
      </c>
      <c r="J177" s="350"/>
      <c r="K177" s="351"/>
      <c r="L177" s="358" t="s">
        <v>884</v>
      </c>
      <c r="M177" s="349" t="s">
        <v>885</v>
      </c>
      <c r="N177" s="351"/>
      <c r="O177" s="343" t="s">
        <v>886</v>
      </c>
      <c r="P177" s="361" t="s">
        <v>907</v>
      </c>
      <c r="Q177" s="362"/>
      <c r="R177" s="346" t="s">
        <v>908</v>
      </c>
      <c r="S177" s="346" t="s">
        <v>889</v>
      </c>
      <c r="T177" s="346" t="s">
        <v>5</v>
      </c>
      <c r="U177" s="343" t="s">
        <v>890</v>
      </c>
      <c r="V177" s="343">
        <v>100</v>
      </c>
      <c r="W177" s="340" t="s">
        <v>891</v>
      </c>
      <c r="X177" s="340" t="s">
        <v>841</v>
      </c>
      <c r="Y177" s="343" t="s">
        <v>892</v>
      </c>
      <c r="Z177" s="225" t="s">
        <v>893</v>
      </c>
      <c r="AA177" s="225" t="s">
        <v>894</v>
      </c>
      <c r="AB177" s="225" t="s">
        <v>895</v>
      </c>
      <c r="AC177" s="222"/>
    </row>
    <row r="178" spans="1:29" ht="39.950000000000003" customHeight="1" thickBot="1">
      <c r="A178" s="222"/>
      <c r="B178" s="347"/>
      <c r="C178" s="352"/>
      <c r="D178" s="354"/>
      <c r="E178" s="347"/>
      <c r="F178" s="347"/>
      <c r="G178" s="347"/>
      <c r="H178" s="347"/>
      <c r="I178" s="352"/>
      <c r="J178" s="353"/>
      <c r="K178" s="354"/>
      <c r="L178" s="359"/>
      <c r="M178" s="352"/>
      <c r="N178" s="354"/>
      <c r="O178" s="344"/>
      <c r="P178" s="363"/>
      <c r="Q178" s="364"/>
      <c r="R178" s="347"/>
      <c r="S178" s="347"/>
      <c r="T178" s="347"/>
      <c r="U178" s="344"/>
      <c r="V178" s="344"/>
      <c r="W178" s="341"/>
      <c r="X178" s="341"/>
      <c r="Y178" s="344"/>
      <c r="Z178" s="226" t="s">
        <v>892</v>
      </c>
      <c r="AA178" s="227" t="s">
        <v>896</v>
      </c>
      <c r="AB178" s="228" t="s">
        <v>5</v>
      </c>
      <c r="AC178" s="222"/>
    </row>
    <row r="179" spans="1:29" ht="39.950000000000003" customHeight="1" thickBot="1">
      <c r="A179" s="222"/>
      <c r="B179" s="347"/>
      <c r="C179" s="352"/>
      <c r="D179" s="354"/>
      <c r="E179" s="347"/>
      <c r="F179" s="347"/>
      <c r="G179" s="347"/>
      <c r="H179" s="347"/>
      <c r="I179" s="352"/>
      <c r="J179" s="353"/>
      <c r="K179" s="354"/>
      <c r="L179" s="359"/>
      <c r="M179" s="352"/>
      <c r="N179" s="354"/>
      <c r="O179" s="344"/>
      <c r="P179" s="363"/>
      <c r="Q179" s="364"/>
      <c r="R179" s="347"/>
      <c r="S179" s="347"/>
      <c r="T179" s="347"/>
      <c r="U179" s="344"/>
      <c r="V179" s="344"/>
      <c r="W179" s="341"/>
      <c r="X179" s="341"/>
      <c r="Y179" s="344"/>
      <c r="Z179" s="226" t="s">
        <v>892</v>
      </c>
      <c r="AA179" s="227" t="s">
        <v>897</v>
      </c>
      <c r="AB179" s="228" t="s">
        <v>5</v>
      </c>
      <c r="AC179" s="222"/>
    </row>
    <row r="180" spans="1:29" ht="39.950000000000003" customHeight="1" thickBot="1">
      <c r="A180" s="222"/>
      <c r="B180" s="347"/>
      <c r="C180" s="352"/>
      <c r="D180" s="354"/>
      <c r="E180" s="347"/>
      <c r="F180" s="347"/>
      <c r="G180" s="347"/>
      <c r="H180" s="347"/>
      <c r="I180" s="352"/>
      <c r="J180" s="353"/>
      <c r="K180" s="354"/>
      <c r="L180" s="359"/>
      <c r="M180" s="352"/>
      <c r="N180" s="354"/>
      <c r="O180" s="344"/>
      <c r="P180" s="363"/>
      <c r="Q180" s="364"/>
      <c r="R180" s="347"/>
      <c r="S180" s="347"/>
      <c r="T180" s="347"/>
      <c r="U180" s="344"/>
      <c r="V180" s="344"/>
      <c r="W180" s="341"/>
      <c r="X180" s="341"/>
      <c r="Y180" s="344"/>
      <c r="Z180" s="226" t="s">
        <v>892</v>
      </c>
      <c r="AA180" s="227" t="s">
        <v>898</v>
      </c>
      <c r="AB180" s="228" t="s">
        <v>5</v>
      </c>
      <c r="AC180" s="222"/>
    </row>
    <row r="181" spans="1:29" ht="39.950000000000003" customHeight="1" thickBot="1">
      <c r="A181" s="222"/>
      <c r="B181" s="347"/>
      <c r="C181" s="352"/>
      <c r="D181" s="354"/>
      <c r="E181" s="347"/>
      <c r="F181" s="347"/>
      <c r="G181" s="347"/>
      <c r="H181" s="347"/>
      <c r="I181" s="352"/>
      <c r="J181" s="353"/>
      <c r="K181" s="354"/>
      <c r="L181" s="359"/>
      <c r="M181" s="352"/>
      <c r="N181" s="354"/>
      <c r="O181" s="344"/>
      <c r="P181" s="363"/>
      <c r="Q181" s="364"/>
      <c r="R181" s="347"/>
      <c r="S181" s="347"/>
      <c r="T181" s="347"/>
      <c r="U181" s="344"/>
      <c r="V181" s="344"/>
      <c r="W181" s="341"/>
      <c r="X181" s="341"/>
      <c r="Y181" s="344"/>
      <c r="Z181" s="226" t="s">
        <v>892</v>
      </c>
      <c r="AA181" s="227" t="s">
        <v>899</v>
      </c>
      <c r="AB181" s="228" t="s">
        <v>5</v>
      </c>
      <c r="AC181" s="222"/>
    </row>
    <row r="182" spans="1:29" ht="39.950000000000003" customHeight="1" thickBot="1">
      <c r="A182" s="222"/>
      <c r="B182" s="347"/>
      <c r="C182" s="352"/>
      <c r="D182" s="354"/>
      <c r="E182" s="347"/>
      <c r="F182" s="347"/>
      <c r="G182" s="347"/>
      <c r="H182" s="347"/>
      <c r="I182" s="352"/>
      <c r="J182" s="353"/>
      <c r="K182" s="354"/>
      <c r="L182" s="359"/>
      <c r="M182" s="352"/>
      <c r="N182" s="354"/>
      <c r="O182" s="344"/>
      <c r="P182" s="363"/>
      <c r="Q182" s="364"/>
      <c r="R182" s="347"/>
      <c r="S182" s="347"/>
      <c r="T182" s="347"/>
      <c r="U182" s="344"/>
      <c r="V182" s="344"/>
      <c r="W182" s="341"/>
      <c r="X182" s="341"/>
      <c r="Y182" s="344"/>
      <c r="Z182" s="226" t="s">
        <v>892</v>
      </c>
      <c r="AA182" s="227" t="s">
        <v>900</v>
      </c>
      <c r="AB182" s="228" t="s">
        <v>5</v>
      </c>
      <c r="AC182" s="222"/>
    </row>
    <row r="183" spans="1:29" ht="39.950000000000003" customHeight="1" thickBot="1">
      <c r="A183" s="222"/>
      <c r="B183" s="348"/>
      <c r="C183" s="355"/>
      <c r="D183" s="357"/>
      <c r="E183" s="348"/>
      <c r="F183" s="348"/>
      <c r="G183" s="348"/>
      <c r="H183" s="348"/>
      <c r="I183" s="355"/>
      <c r="J183" s="356"/>
      <c r="K183" s="357"/>
      <c r="L183" s="360"/>
      <c r="M183" s="355"/>
      <c r="N183" s="357"/>
      <c r="O183" s="345"/>
      <c r="P183" s="365"/>
      <c r="Q183" s="366"/>
      <c r="R183" s="348"/>
      <c r="S183" s="348"/>
      <c r="T183" s="348"/>
      <c r="U183" s="345"/>
      <c r="V183" s="345"/>
      <c r="W183" s="342"/>
      <c r="X183" s="342"/>
      <c r="Y183" s="345"/>
      <c r="Z183" s="226" t="s">
        <v>892</v>
      </c>
      <c r="AA183" s="227" t="s">
        <v>901</v>
      </c>
      <c r="AB183" s="228" t="s">
        <v>5</v>
      </c>
      <c r="AC183" s="222"/>
    </row>
    <row r="184" spans="1:29" ht="20.100000000000001" customHeight="1" thickBot="1">
      <c r="A184" s="222"/>
      <c r="B184" s="346" t="s">
        <v>950</v>
      </c>
      <c r="C184" s="349" t="s">
        <v>951</v>
      </c>
      <c r="D184" s="351"/>
      <c r="E184" s="346" t="s">
        <v>952</v>
      </c>
      <c r="F184" s="346" t="s">
        <v>880</v>
      </c>
      <c r="G184" s="346" t="s">
        <v>902</v>
      </c>
      <c r="H184" s="346" t="s">
        <v>903</v>
      </c>
      <c r="I184" s="349" t="s">
        <v>904</v>
      </c>
      <c r="J184" s="350"/>
      <c r="K184" s="351"/>
      <c r="L184" s="358" t="s">
        <v>905</v>
      </c>
      <c r="M184" s="349" t="s">
        <v>906</v>
      </c>
      <c r="N184" s="351"/>
      <c r="O184" s="343" t="s">
        <v>886</v>
      </c>
      <c r="P184" s="361" t="s">
        <v>907</v>
      </c>
      <c r="Q184" s="362"/>
      <c r="R184" s="346" t="s">
        <v>908</v>
      </c>
      <c r="S184" s="346" t="s">
        <v>889</v>
      </c>
      <c r="T184" s="346" t="s">
        <v>5</v>
      </c>
      <c r="U184" s="343" t="s">
        <v>890</v>
      </c>
      <c r="V184" s="343">
        <v>100</v>
      </c>
      <c r="W184" s="340" t="s">
        <v>909</v>
      </c>
      <c r="X184" s="340" t="s">
        <v>841</v>
      </c>
      <c r="Y184" s="343" t="s">
        <v>892</v>
      </c>
      <c r="Z184" s="225" t="s">
        <v>893</v>
      </c>
      <c r="AA184" s="225" t="s">
        <v>894</v>
      </c>
      <c r="AB184" s="225" t="s">
        <v>895</v>
      </c>
      <c r="AC184" s="222"/>
    </row>
    <row r="185" spans="1:29" ht="39.950000000000003" customHeight="1" thickBot="1">
      <c r="A185" s="222"/>
      <c r="B185" s="347"/>
      <c r="C185" s="352"/>
      <c r="D185" s="354"/>
      <c r="E185" s="347"/>
      <c r="F185" s="347"/>
      <c r="G185" s="347"/>
      <c r="H185" s="347"/>
      <c r="I185" s="352"/>
      <c r="J185" s="353"/>
      <c r="K185" s="354"/>
      <c r="L185" s="359"/>
      <c r="M185" s="352"/>
      <c r="N185" s="354"/>
      <c r="O185" s="344"/>
      <c r="P185" s="363"/>
      <c r="Q185" s="364"/>
      <c r="R185" s="347"/>
      <c r="S185" s="347"/>
      <c r="T185" s="347"/>
      <c r="U185" s="344"/>
      <c r="V185" s="344"/>
      <c r="W185" s="341"/>
      <c r="X185" s="341"/>
      <c r="Y185" s="344"/>
      <c r="Z185" s="226" t="s">
        <v>892</v>
      </c>
      <c r="AA185" s="227" t="s">
        <v>896</v>
      </c>
      <c r="AB185" s="228" t="s">
        <v>5</v>
      </c>
      <c r="AC185" s="222"/>
    </row>
    <row r="186" spans="1:29" ht="39.950000000000003" customHeight="1" thickBot="1">
      <c r="A186" s="222"/>
      <c r="B186" s="347"/>
      <c r="C186" s="352"/>
      <c r="D186" s="354"/>
      <c r="E186" s="347"/>
      <c r="F186" s="347"/>
      <c r="G186" s="347"/>
      <c r="H186" s="347"/>
      <c r="I186" s="352"/>
      <c r="J186" s="353"/>
      <c r="K186" s="354"/>
      <c r="L186" s="359"/>
      <c r="M186" s="352"/>
      <c r="N186" s="354"/>
      <c r="O186" s="344"/>
      <c r="P186" s="363"/>
      <c r="Q186" s="364"/>
      <c r="R186" s="347"/>
      <c r="S186" s="347"/>
      <c r="T186" s="347"/>
      <c r="U186" s="344"/>
      <c r="V186" s="344"/>
      <c r="W186" s="341"/>
      <c r="X186" s="341"/>
      <c r="Y186" s="344"/>
      <c r="Z186" s="226" t="s">
        <v>892</v>
      </c>
      <c r="AA186" s="227" t="s">
        <v>897</v>
      </c>
      <c r="AB186" s="228" t="s">
        <v>5</v>
      </c>
      <c r="AC186" s="222"/>
    </row>
    <row r="187" spans="1:29" ht="39.950000000000003" customHeight="1" thickBot="1">
      <c r="A187" s="222"/>
      <c r="B187" s="347"/>
      <c r="C187" s="352"/>
      <c r="D187" s="354"/>
      <c r="E187" s="347"/>
      <c r="F187" s="347"/>
      <c r="G187" s="347"/>
      <c r="H187" s="347"/>
      <c r="I187" s="352"/>
      <c r="J187" s="353"/>
      <c r="K187" s="354"/>
      <c r="L187" s="359"/>
      <c r="M187" s="352"/>
      <c r="N187" s="354"/>
      <c r="O187" s="344"/>
      <c r="P187" s="363"/>
      <c r="Q187" s="364"/>
      <c r="R187" s="347"/>
      <c r="S187" s="347"/>
      <c r="T187" s="347"/>
      <c r="U187" s="344"/>
      <c r="V187" s="344"/>
      <c r="W187" s="341"/>
      <c r="X187" s="341"/>
      <c r="Y187" s="344"/>
      <c r="Z187" s="226" t="s">
        <v>892</v>
      </c>
      <c r="AA187" s="227" t="s">
        <v>898</v>
      </c>
      <c r="AB187" s="228" t="s">
        <v>5</v>
      </c>
      <c r="AC187" s="222"/>
    </row>
    <row r="188" spans="1:29" ht="39.950000000000003" customHeight="1" thickBot="1">
      <c r="A188" s="222"/>
      <c r="B188" s="347"/>
      <c r="C188" s="352"/>
      <c r="D188" s="354"/>
      <c r="E188" s="347"/>
      <c r="F188" s="347"/>
      <c r="G188" s="347"/>
      <c r="H188" s="347"/>
      <c r="I188" s="352"/>
      <c r="J188" s="353"/>
      <c r="K188" s="354"/>
      <c r="L188" s="359"/>
      <c r="M188" s="352"/>
      <c r="N188" s="354"/>
      <c r="O188" s="344"/>
      <c r="P188" s="363"/>
      <c r="Q188" s="364"/>
      <c r="R188" s="347"/>
      <c r="S188" s="347"/>
      <c r="T188" s="347"/>
      <c r="U188" s="344"/>
      <c r="V188" s="344"/>
      <c r="W188" s="341"/>
      <c r="X188" s="341"/>
      <c r="Y188" s="344"/>
      <c r="Z188" s="226" t="s">
        <v>892</v>
      </c>
      <c r="AA188" s="227" t="s">
        <v>899</v>
      </c>
      <c r="AB188" s="228" t="s">
        <v>5</v>
      </c>
      <c r="AC188" s="222"/>
    </row>
    <row r="189" spans="1:29" ht="39.950000000000003" customHeight="1" thickBot="1">
      <c r="A189" s="222"/>
      <c r="B189" s="347"/>
      <c r="C189" s="352"/>
      <c r="D189" s="354"/>
      <c r="E189" s="347"/>
      <c r="F189" s="347"/>
      <c r="G189" s="347"/>
      <c r="H189" s="347"/>
      <c r="I189" s="352"/>
      <c r="J189" s="353"/>
      <c r="K189" s="354"/>
      <c r="L189" s="359"/>
      <c r="M189" s="352"/>
      <c r="N189" s="354"/>
      <c r="O189" s="344"/>
      <c r="P189" s="363"/>
      <c r="Q189" s="364"/>
      <c r="R189" s="347"/>
      <c r="S189" s="347"/>
      <c r="T189" s="347"/>
      <c r="U189" s="344"/>
      <c r="V189" s="344"/>
      <c r="W189" s="341"/>
      <c r="X189" s="341"/>
      <c r="Y189" s="344"/>
      <c r="Z189" s="226" t="s">
        <v>892</v>
      </c>
      <c r="AA189" s="227" t="s">
        <v>900</v>
      </c>
      <c r="AB189" s="228" t="s">
        <v>5</v>
      </c>
      <c r="AC189" s="222"/>
    </row>
    <row r="190" spans="1:29" ht="39.950000000000003" customHeight="1" thickBot="1">
      <c r="A190" s="222"/>
      <c r="B190" s="348"/>
      <c r="C190" s="355"/>
      <c r="D190" s="357"/>
      <c r="E190" s="348"/>
      <c r="F190" s="348"/>
      <c r="G190" s="348"/>
      <c r="H190" s="348"/>
      <c r="I190" s="355"/>
      <c r="J190" s="356"/>
      <c r="K190" s="357"/>
      <c r="L190" s="360"/>
      <c r="M190" s="355"/>
      <c r="N190" s="357"/>
      <c r="O190" s="345"/>
      <c r="P190" s="365"/>
      <c r="Q190" s="366"/>
      <c r="R190" s="348"/>
      <c r="S190" s="348"/>
      <c r="T190" s="348"/>
      <c r="U190" s="345"/>
      <c r="V190" s="345"/>
      <c r="W190" s="342"/>
      <c r="X190" s="342"/>
      <c r="Y190" s="345"/>
      <c r="Z190" s="226" t="s">
        <v>892</v>
      </c>
      <c r="AA190" s="227" t="s">
        <v>901</v>
      </c>
      <c r="AB190" s="228" t="s">
        <v>5</v>
      </c>
      <c r="AC190" s="222"/>
    </row>
    <row r="191" spans="1:29" ht="20.100000000000001" customHeight="1" thickBot="1">
      <c r="A191" s="222"/>
      <c r="B191" s="346" t="s">
        <v>877</v>
      </c>
      <c r="C191" s="349" t="s">
        <v>953</v>
      </c>
      <c r="D191" s="351"/>
      <c r="E191" s="346" t="s">
        <v>954</v>
      </c>
      <c r="F191" s="346" t="s">
        <v>880</v>
      </c>
      <c r="G191" s="346" t="s">
        <v>881</v>
      </c>
      <c r="H191" s="346" t="s">
        <v>882</v>
      </c>
      <c r="I191" s="349" t="s">
        <v>883</v>
      </c>
      <c r="J191" s="350"/>
      <c r="K191" s="351"/>
      <c r="L191" s="358" t="s">
        <v>884</v>
      </c>
      <c r="M191" s="349" t="s">
        <v>885</v>
      </c>
      <c r="N191" s="351"/>
      <c r="O191" s="343" t="s">
        <v>886</v>
      </c>
      <c r="P191" s="361" t="s">
        <v>887</v>
      </c>
      <c r="Q191" s="362"/>
      <c r="R191" s="346" t="s">
        <v>888</v>
      </c>
      <c r="S191" s="346" t="s">
        <v>889</v>
      </c>
      <c r="T191" s="346" t="s">
        <v>5</v>
      </c>
      <c r="U191" s="343" t="s">
        <v>890</v>
      </c>
      <c r="V191" s="343">
        <v>100</v>
      </c>
      <c r="W191" s="340" t="s">
        <v>913</v>
      </c>
      <c r="X191" s="340" t="s">
        <v>841</v>
      </c>
      <c r="Y191" s="343" t="s">
        <v>892</v>
      </c>
      <c r="Z191" s="225" t="s">
        <v>893</v>
      </c>
      <c r="AA191" s="225" t="s">
        <v>894</v>
      </c>
      <c r="AB191" s="225" t="s">
        <v>895</v>
      </c>
      <c r="AC191" s="222"/>
    </row>
    <row r="192" spans="1:29" ht="39.950000000000003" customHeight="1" thickBot="1">
      <c r="A192" s="222"/>
      <c r="B192" s="347"/>
      <c r="C192" s="352"/>
      <c r="D192" s="354"/>
      <c r="E192" s="347"/>
      <c r="F192" s="347"/>
      <c r="G192" s="347"/>
      <c r="H192" s="347"/>
      <c r="I192" s="352"/>
      <c r="J192" s="353"/>
      <c r="K192" s="354"/>
      <c r="L192" s="359"/>
      <c r="M192" s="352"/>
      <c r="N192" s="354"/>
      <c r="O192" s="344"/>
      <c r="P192" s="363"/>
      <c r="Q192" s="364"/>
      <c r="R192" s="347"/>
      <c r="S192" s="347"/>
      <c r="T192" s="347"/>
      <c r="U192" s="344"/>
      <c r="V192" s="344"/>
      <c r="W192" s="341"/>
      <c r="X192" s="341"/>
      <c r="Y192" s="344"/>
      <c r="Z192" s="226" t="s">
        <v>892</v>
      </c>
      <c r="AA192" s="227" t="s">
        <v>896</v>
      </c>
      <c r="AB192" s="228" t="s">
        <v>5</v>
      </c>
      <c r="AC192" s="222"/>
    </row>
    <row r="193" spans="1:29" ht="39.950000000000003" customHeight="1" thickBot="1">
      <c r="A193" s="222"/>
      <c r="B193" s="347"/>
      <c r="C193" s="352"/>
      <c r="D193" s="354"/>
      <c r="E193" s="347"/>
      <c r="F193" s="347"/>
      <c r="G193" s="347"/>
      <c r="H193" s="347"/>
      <c r="I193" s="352"/>
      <c r="J193" s="353"/>
      <c r="K193" s="354"/>
      <c r="L193" s="359"/>
      <c r="M193" s="352"/>
      <c r="N193" s="354"/>
      <c r="O193" s="344"/>
      <c r="P193" s="363"/>
      <c r="Q193" s="364"/>
      <c r="R193" s="347"/>
      <c r="S193" s="347"/>
      <c r="T193" s="347"/>
      <c r="U193" s="344"/>
      <c r="V193" s="344"/>
      <c r="W193" s="341"/>
      <c r="X193" s="341"/>
      <c r="Y193" s="344"/>
      <c r="Z193" s="226" t="s">
        <v>892</v>
      </c>
      <c r="AA193" s="227" t="s">
        <v>897</v>
      </c>
      <c r="AB193" s="228" t="s">
        <v>5</v>
      </c>
      <c r="AC193" s="222"/>
    </row>
    <row r="194" spans="1:29" ht="39.950000000000003" customHeight="1" thickBot="1">
      <c r="A194" s="222"/>
      <c r="B194" s="347"/>
      <c r="C194" s="352"/>
      <c r="D194" s="354"/>
      <c r="E194" s="347"/>
      <c r="F194" s="347"/>
      <c r="G194" s="347"/>
      <c r="H194" s="347"/>
      <c r="I194" s="352"/>
      <c r="J194" s="353"/>
      <c r="K194" s="354"/>
      <c r="L194" s="359"/>
      <c r="M194" s="352"/>
      <c r="N194" s="354"/>
      <c r="O194" s="344"/>
      <c r="P194" s="363"/>
      <c r="Q194" s="364"/>
      <c r="R194" s="347"/>
      <c r="S194" s="347"/>
      <c r="T194" s="347"/>
      <c r="U194" s="344"/>
      <c r="V194" s="344"/>
      <c r="W194" s="341"/>
      <c r="X194" s="341"/>
      <c r="Y194" s="344"/>
      <c r="Z194" s="226" t="s">
        <v>892</v>
      </c>
      <c r="AA194" s="227" t="s">
        <v>898</v>
      </c>
      <c r="AB194" s="228" t="s">
        <v>5</v>
      </c>
      <c r="AC194" s="222"/>
    </row>
    <row r="195" spans="1:29" ht="39.950000000000003" customHeight="1" thickBot="1">
      <c r="A195" s="222"/>
      <c r="B195" s="347"/>
      <c r="C195" s="352"/>
      <c r="D195" s="354"/>
      <c r="E195" s="347"/>
      <c r="F195" s="347"/>
      <c r="G195" s="347"/>
      <c r="H195" s="347"/>
      <c r="I195" s="352"/>
      <c r="J195" s="353"/>
      <c r="K195" s="354"/>
      <c r="L195" s="359"/>
      <c r="M195" s="352"/>
      <c r="N195" s="354"/>
      <c r="O195" s="344"/>
      <c r="P195" s="363"/>
      <c r="Q195" s="364"/>
      <c r="R195" s="347"/>
      <c r="S195" s="347"/>
      <c r="T195" s="347"/>
      <c r="U195" s="344"/>
      <c r="V195" s="344"/>
      <c r="W195" s="341"/>
      <c r="X195" s="341"/>
      <c r="Y195" s="344"/>
      <c r="Z195" s="226" t="s">
        <v>892</v>
      </c>
      <c r="AA195" s="227" t="s">
        <v>899</v>
      </c>
      <c r="AB195" s="228" t="s">
        <v>5</v>
      </c>
      <c r="AC195" s="222"/>
    </row>
    <row r="196" spans="1:29" ht="39.950000000000003" customHeight="1" thickBot="1">
      <c r="A196" s="222"/>
      <c r="B196" s="347"/>
      <c r="C196" s="352"/>
      <c r="D196" s="354"/>
      <c r="E196" s="347"/>
      <c r="F196" s="347"/>
      <c r="G196" s="347"/>
      <c r="H196" s="347"/>
      <c r="I196" s="352"/>
      <c r="J196" s="353"/>
      <c r="K196" s="354"/>
      <c r="L196" s="359"/>
      <c r="M196" s="352"/>
      <c r="N196" s="354"/>
      <c r="O196" s="344"/>
      <c r="P196" s="363"/>
      <c r="Q196" s="364"/>
      <c r="R196" s="347"/>
      <c r="S196" s="347"/>
      <c r="T196" s="347"/>
      <c r="U196" s="344"/>
      <c r="V196" s="344"/>
      <c r="W196" s="341"/>
      <c r="X196" s="341"/>
      <c r="Y196" s="344"/>
      <c r="Z196" s="226" t="s">
        <v>892</v>
      </c>
      <c r="AA196" s="227" t="s">
        <v>900</v>
      </c>
      <c r="AB196" s="228" t="s">
        <v>5</v>
      </c>
      <c r="AC196" s="222"/>
    </row>
    <row r="197" spans="1:29" ht="39.950000000000003" customHeight="1" thickBot="1">
      <c r="A197" s="222"/>
      <c r="B197" s="348"/>
      <c r="C197" s="355"/>
      <c r="D197" s="357"/>
      <c r="E197" s="348"/>
      <c r="F197" s="348"/>
      <c r="G197" s="348"/>
      <c r="H197" s="348"/>
      <c r="I197" s="355"/>
      <c r="J197" s="356"/>
      <c r="K197" s="357"/>
      <c r="L197" s="360"/>
      <c r="M197" s="355"/>
      <c r="N197" s="357"/>
      <c r="O197" s="345"/>
      <c r="P197" s="365"/>
      <c r="Q197" s="366"/>
      <c r="R197" s="348"/>
      <c r="S197" s="348"/>
      <c r="T197" s="348"/>
      <c r="U197" s="345"/>
      <c r="V197" s="345"/>
      <c r="W197" s="342"/>
      <c r="X197" s="342"/>
      <c r="Y197" s="345"/>
      <c r="Z197" s="226" t="s">
        <v>892</v>
      </c>
      <c r="AA197" s="227" t="s">
        <v>901</v>
      </c>
      <c r="AB197" s="228" t="s">
        <v>5</v>
      </c>
      <c r="AC197" s="222"/>
    </row>
    <row r="198" spans="1:29" ht="20.100000000000001" customHeight="1" thickBot="1">
      <c r="A198" s="222"/>
      <c r="B198" s="346" t="s">
        <v>877</v>
      </c>
      <c r="C198" s="349" t="s">
        <v>953</v>
      </c>
      <c r="D198" s="351"/>
      <c r="E198" s="346" t="s">
        <v>954</v>
      </c>
      <c r="F198" s="346" t="s">
        <v>880</v>
      </c>
      <c r="G198" s="346" t="s">
        <v>902</v>
      </c>
      <c r="H198" s="346" t="s">
        <v>903</v>
      </c>
      <c r="I198" s="349" t="s">
        <v>904</v>
      </c>
      <c r="J198" s="350"/>
      <c r="K198" s="351"/>
      <c r="L198" s="358" t="s">
        <v>905</v>
      </c>
      <c r="M198" s="349" t="s">
        <v>906</v>
      </c>
      <c r="N198" s="351"/>
      <c r="O198" s="343" t="s">
        <v>886</v>
      </c>
      <c r="P198" s="361" t="s">
        <v>887</v>
      </c>
      <c r="Q198" s="362"/>
      <c r="R198" s="346" t="s">
        <v>908</v>
      </c>
      <c r="S198" s="346" t="s">
        <v>889</v>
      </c>
      <c r="T198" s="346" t="s">
        <v>5</v>
      </c>
      <c r="U198" s="343" t="s">
        <v>890</v>
      </c>
      <c r="V198" s="343">
        <v>100</v>
      </c>
      <c r="W198" s="340" t="s">
        <v>909</v>
      </c>
      <c r="X198" s="340" t="s">
        <v>841</v>
      </c>
      <c r="Y198" s="343" t="s">
        <v>892</v>
      </c>
      <c r="Z198" s="225" t="s">
        <v>893</v>
      </c>
      <c r="AA198" s="225" t="s">
        <v>894</v>
      </c>
      <c r="AB198" s="225" t="s">
        <v>895</v>
      </c>
      <c r="AC198" s="222"/>
    </row>
    <row r="199" spans="1:29" ht="39.950000000000003" customHeight="1" thickBot="1">
      <c r="A199" s="222"/>
      <c r="B199" s="347"/>
      <c r="C199" s="352"/>
      <c r="D199" s="354"/>
      <c r="E199" s="347"/>
      <c r="F199" s="347"/>
      <c r="G199" s="347"/>
      <c r="H199" s="347"/>
      <c r="I199" s="352"/>
      <c r="J199" s="353"/>
      <c r="K199" s="354"/>
      <c r="L199" s="359"/>
      <c r="M199" s="352"/>
      <c r="N199" s="354"/>
      <c r="O199" s="344"/>
      <c r="P199" s="363"/>
      <c r="Q199" s="364"/>
      <c r="R199" s="347"/>
      <c r="S199" s="347"/>
      <c r="T199" s="347"/>
      <c r="U199" s="344"/>
      <c r="V199" s="344"/>
      <c r="W199" s="341"/>
      <c r="X199" s="341"/>
      <c r="Y199" s="344"/>
      <c r="Z199" s="226" t="s">
        <v>892</v>
      </c>
      <c r="AA199" s="227" t="s">
        <v>896</v>
      </c>
      <c r="AB199" s="228" t="s">
        <v>5</v>
      </c>
      <c r="AC199" s="222"/>
    </row>
    <row r="200" spans="1:29" ht="39.950000000000003" customHeight="1" thickBot="1">
      <c r="A200" s="222"/>
      <c r="B200" s="347"/>
      <c r="C200" s="352"/>
      <c r="D200" s="354"/>
      <c r="E200" s="347"/>
      <c r="F200" s="347"/>
      <c r="G200" s="347"/>
      <c r="H200" s="347"/>
      <c r="I200" s="352"/>
      <c r="J200" s="353"/>
      <c r="K200" s="354"/>
      <c r="L200" s="359"/>
      <c r="M200" s="352"/>
      <c r="N200" s="354"/>
      <c r="O200" s="344"/>
      <c r="P200" s="363"/>
      <c r="Q200" s="364"/>
      <c r="R200" s="347"/>
      <c r="S200" s="347"/>
      <c r="T200" s="347"/>
      <c r="U200" s="344"/>
      <c r="V200" s="344"/>
      <c r="W200" s="341"/>
      <c r="X200" s="341"/>
      <c r="Y200" s="344"/>
      <c r="Z200" s="226" t="s">
        <v>892</v>
      </c>
      <c r="AA200" s="227" t="s">
        <v>897</v>
      </c>
      <c r="AB200" s="228" t="s">
        <v>5</v>
      </c>
      <c r="AC200" s="222"/>
    </row>
    <row r="201" spans="1:29" ht="39.950000000000003" customHeight="1" thickBot="1">
      <c r="A201" s="222"/>
      <c r="B201" s="347"/>
      <c r="C201" s="352"/>
      <c r="D201" s="354"/>
      <c r="E201" s="347"/>
      <c r="F201" s="347"/>
      <c r="G201" s="347"/>
      <c r="H201" s="347"/>
      <c r="I201" s="352"/>
      <c r="J201" s="353"/>
      <c r="K201" s="354"/>
      <c r="L201" s="359"/>
      <c r="M201" s="352"/>
      <c r="N201" s="354"/>
      <c r="O201" s="344"/>
      <c r="P201" s="363"/>
      <c r="Q201" s="364"/>
      <c r="R201" s="347"/>
      <c r="S201" s="347"/>
      <c r="T201" s="347"/>
      <c r="U201" s="344"/>
      <c r="V201" s="344"/>
      <c r="W201" s="341"/>
      <c r="X201" s="341"/>
      <c r="Y201" s="344"/>
      <c r="Z201" s="226" t="s">
        <v>892</v>
      </c>
      <c r="AA201" s="227" t="s">
        <v>898</v>
      </c>
      <c r="AB201" s="228" t="s">
        <v>5</v>
      </c>
      <c r="AC201" s="222"/>
    </row>
    <row r="202" spans="1:29" ht="39.950000000000003" customHeight="1" thickBot="1">
      <c r="A202" s="222"/>
      <c r="B202" s="347"/>
      <c r="C202" s="352"/>
      <c r="D202" s="354"/>
      <c r="E202" s="347"/>
      <c r="F202" s="347"/>
      <c r="G202" s="347"/>
      <c r="H202" s="347"/>
      <c r="I202" s="352"/>
      <c r="J202" s="353"/>
      <c r="K202" s="354"/>
      <c r="L202" s="359"/>
      <c r="M202" s="352"/>
      <c r="N202" s="354"/>
      <c r="O202" s="344"/>
      <c r="P202" s="363"/>
      <c r="Q202" s="364"/>
      <c r="R202" s="347"/>
      <c r="S202" s="347"/>
      <c r="T202" s="347"/>
      <c r="U202" s="344"/>
      <c r="V202" s="344"/>
      <c r="W202" s="341"/>
      <c r="X202" s="341"/>
      <c r="Y202" s="344"/>
      <c r="Z202" s="226" t="s">
        <v>892</v>
      </c>
      <c r="AA202" s="227" t="s">
        <v>899</v>
      </c>
      <c r="AB202" s="228" t="s">
        <v>5</v>
      </c>
      <c r="AC202" s="222"/>
    </row>
    <row r="203" spans="1:29" ht="39.950000000000003" customHeight="1" thickBot="1">
      <c r="A203" s="222"/>
      <c r="B203" s="347"/>
      <c r="C203" s="352"/>
      <c r="D203" s="354"/>
      <c r="E203" s="347"/>
      <c r="F203" s="347"/>
      <c r="G203" s="347"/>
      <c r="H203" s="347"/>
      <c r="I203" s="352"/>
      <c r="J203" s="353"/>
      <c r="K203" s="354"/>
      <c r="L203" s="359"/>
      <c r="M203" s="352"/>
      <c r="N203" s="354"/>
      <c r="O203" s="344"/>
      <c r="P203" s="363"/>
      <c r="Q203" s="364"/>
      <c r="R203" s="347"/>
      <c r="S203" s="347"/>
      <c r="T203" s="347"/>
      <c r="U203" s="344"/>
      <c r="V203" s="344"/>
      <c r="W203" s="341"/>
      <c r="X203" s="341"/>
      <c r="Y203" s="344"/>
      <c r="Z203" s="226" t="s">
        <v>892</v>
      </c>
      <c r="AA203" s="227" t="s">
        <v>900</v>
      </c>
      <c r="AB203" s="228" t="s">
        <v>5</v>
      </c>
      <c r="AC203" s="222"/>
    </row>
    <row r="204" spans="1:29" ht="39.950000000000003" customHeight="1" thickBot="1">
      <c r="A204" s="222"/>
      <c r="B204" s="348"/>
      <c r="C204" s="355"/>
      <c r="D204" s="357"/>
      <c r="E204" s="348"/>
      <c r="F204" s="348"/>
      <c r="G204" s="348"/>
      <c r="H204" s="348"/>
      <c r="I204" s="355"/>
      <c r="J204" s="356"/>
      <c r="K204" s="357"/>
      <c r="L204" s="360"/>
      <c r="M204" s="355"/>
      <c r="N204" s="357"/>
      <c r="O204" s="345"/>
      <c r="P204" s="365"/>
      <c r="Q204" s="366"/>
      <c r="R204" s="348"/>
      <c r="S204" s="348"/>
      <c r="T204" s="348"/>
      <c r="U204" s="345"/>
      <c r="V204" s="345"/>
      <c r="W204" s="342"/>
      <c r="X204" s="342"/>
      <c r="Y204" s="345"/>
      <c r="Z204" s="226" t="s">
        <v>892</v>
      </c>
      <c r="AA204" s="227" t="s">
        <v>901</v>
      </c>
      <c r="AB204" s="228" t="s">
        <v>5</v>
      </c>
      <c r="AC204" s="222"/>
    </row>
    <row r="205" spans="1:29" ht="20.100000000000001" customHeight="1" thickBot="1">
      <c r="A205" s="222"/>
      <c r="B205" s="346" t="s">
        <v>877</v>
      </c>
      <c r="C205" s="349" t="s">
        <v>955</v>
      </c>
      <c r="D205" s="351"/>
      <c r="E205" s="346" t="s">
        <v>956</v>
      </c>
      <c r="F205" s="346" t="s">
        <v>880</v>
      </c>
      <c r="G205" s="346" t="s">
        <v>920</v>
      </c>
      <c r="H205" s="346" t="s">
        <v>882</v>
      </c>
      <c r="I205" s="349" t="s">
        <v>883</v>
      </c>
      <c r="J205" s="350"/>
      <c r="K205" s="351"/>
      <c r="L205" s="358" t="s">
        <v>884</v>
      </c>
      <c r="M205" s="349" t="s">
        <v>885</v>
      </c>
      <c r="N205" s="351"/>
      <c r="O205" s="343" t="s">
        <v>886</v>
      </c>
      <c r="P205" s="361" t="s">
        <v>887</v>
      </c>
      <c r="Q205" s="362"/>
      <c r="R205" s="346" t="s">
        <v>908</v>
      </c>
      <c r="S205" s="346" t="s">
        <v>889</v>
      </c>
      <c r="T205" s="346" t="s">
        <v>5</v>
      </c>
      <c r="U205" s="343" t="s">
        <v>890</v>
      </c>
      <c r="V205" s="343">
        <v>100</v>
      </c>
      <c r="W205" s="340" t="s">
        <v>891</v>
      </c>
      <c r="X205" s="340" t="s">
        <v>841</v>
      </c>
      <c r="Y205" s="343" t="s">
        <v>892</v>
      </c>
      <c r="Z205" s="225" t="s">
        <v>893</v>
      </c>
      <c r="AA205" s="225" t="s">
        <v>894</v>
      </c>
      <c r="AB205" s="225" t="s">
        <v>895</v>
      </c>
      <c r="AC205" s="222"/>
    </row>
    <row r="206" spans="1:29" ht="39.950000000000003" customHeight="1" thickBot="1">
      <c r="A206" s="222"/>
      <c r="B206" s="347"/>
      <c r="C206" s="352"/>
      <c r="D206" s="354"/>
      <c r="E206" s="347"/>
      <c r="F206" s="347"/>
      <c r="G206" s="347"/>
      <c r="H206" s="347"/>
      <c r="I206" s="352"/>
      <c r="J206" s="353"/>
      <c r="K206" s="354"/>
      <c r="L206" s="359"/>
      <c r="M206" s="352"/>
      <c r="N206" s="354"/>
      <c r="O206" s="344"/>
      <c r="P206" s="363"/>
      <c r="Q206" s="364"/>
      <c r="R206" s="347"/>
      <c r="S206" s="347"/>
      <c r="T206" s="347"/>
      <c r="U206" s="344"/>
      <c r="V206" s="344"/>
      <c r="W206" s="341"/>
      <c r="X206" s="341"/>
      <c r="Y206" s="344"/>
      <c r="Z206" s="226" t="s">
        <v>892</v>
      </c>
      <c r="AA206" s="227" t="s">
        <v>896</v>
      </c>
      <c r="AB206" s="228" t="s">
        <v>5</v>
      </c>
      <c r="AC206" s="222"/>
    </row>
    <row r="207" spans="1:29" ht="39.950000000000003" customHeight="1" thickBot="1">
      <c r="A207" s="222"/>
      <c r="B207" s="347"/>
      <c r="C207" s="352"/>
      <c r="D207" s="354"/>
      <c r="E207" s="347"/>
      <c r="F207" s="347"/>
      <c r="G207" s="347"/>
      <c r="H207" s="347"/>
      <c r="I207" s="352"/>
      <c r="J207" s="353"/>
      <c r="K207" s="354"/>
      <c r="L207" s="359"/>
      <c r="M207" s="352"/>
      <c r="N207" s="354"/>
      <c r="O207" s="344"/>
      <c r="P207" s="363"/>
      <c r="Q207" s="364"/>
      <c r="R207" s="347"/>
      <c r="S207" s="347"/>
      <c r="T207" s="347"/>
      <c r="U207" s="344"/>
      <c r="V207" s="344"/>
      <c r="W207" s="341"/>
      <c r="X207" s="341"/>
      <c r="Y207" s="344"/>
      <c r="Z207" s="226" t="s">
        <v>892</v>
      </c>
      <c r="AA207" s="227" t="s">
        <v>897</v>
      </c>
      <c r="AB207" s="228" t="s">
        <v>5</v>
      </c>
      <c r="AC207" s="222"/>
    </row>
    <row r="208" spans="1:29" ht="39.950000000000003" customHeight="1" thickBot="1">
      <c r="A208" s="222"/>
      <c r="B208" s="347"/>
      <c r="C208" s="352"/>
      <c r="D208" s="354"/>
      <c r="E208" s="347"/>
      <c r="F208" s="347"/>
      <c r="G208" s="347"/>
      <c r="H208" s="347"/>
      <c r="I208" s="352"/>
      <c r="J208" s="353"/>
      <c r="K208" s="354"/>
      <c r="L208" s="359"/>
      <c r="M208" s="352"/>
      <c r="N208" s="354"/>
      <c r="O208" s="344"/>
      <c r="P208" s="363"/>
      <c r="Q208" s="364"/>
      <c r="R208" s="347"/>
      <c r="S208" s="347"/>
      <c r="T208" s="347"/>
      <c r="U208" s="344"/>
      <c r="V208" s="344"/>
      <c r="W208" s="341"/>
      <c r="X208" s="341"/>
      <c r="Y208" s="344"/>
      <c r="Z208" s="226" t="s">
        <v>892</v>
      </c>
      <c r="AA208" s="227" t="s">
        <v>898</v>
      </c>
      <c r="AB208" s="228" t="s">
        <v>5</v>
      </c>
      <c r="AC208" s="222"/>
    </row>
    <row r="209" spans="1:29" ht="39.950000000000003" customHeight="1" thickBot="1">
      <c r="A209" s="222"/>
      <c r="B209" s="347"/>
      <c r="C209" s="352"/>
      <c r="D209" s="354"/>
      <c r="E209" s="347"/>
      <c r="F209" s="347"/>
      <c r="G209" s="347"/>
      <c r="H209" s="347"/>
      <c r="I209" s="352"/>
      <c r="J209" s="353"/>
      <c r="K209" s="354"/>
      <c r="L209" s="359"/>
      <c r="M209" s="352"/>
      <c r="N209" s="354"/>
      <c r="O209" s="344"/>
      <c r="P209" s="363"/>
      <c r="Q209" s="364"/>
      <c r="R209" s="347"/>
      <c r="S209" s="347"/>
      <c r="T209" s="347"/>
      <c r="U209" s="344"/>
      <c r="V209" s="344"/>
      <c r="W209" s="341"/>
      <c r="X209" s="341"/>
      <c r="Y209" s="344"/>
      <c r="Z209" s="226" t="s">
        <v>892</v>
      </c>
      <c r="AA209" s="227" t="s">
        <v>899</v>
      </c>
      <c r="AB209" s="228" t="s">
        <v>5</v>
      </c>
      <c r="AC209" s="222"/>
    </row>
    <row r="210" spans="1:29" ht="39.950000000000003" customHeight="1" thickBot="1">
      <c r="A210" s="222"/>
      <c r="B210" s="347"/>
      <c r="C210" s="352"/>
      <c r="D210" s="354"/>
      <c r="E210" s="347"/>
      <c r="F210" s="347"/>
      <c r="G210" s="347"/>
      <c r="H210" s="347"/>
      <c r="I210" s="352"/>
      <c r="J210" s="353"/>
      <c r="K210" s="354"/>
      <c r="L210" s="359"/>
      <c r="M210" s="352"/>
      <c r="N210" s="354"/>
      <c r="O210" s="344"/>
      <c r="P210" s="363"/>
      <c r="Q210" s="364"/>
      <c r="R210" s="347"/>
      <c r="S210" s="347"/>
      <c r="T210" s="347"/>
      <c r="U210" s="344"/>
      <c r="V210" s="344"/>
      <c r="W210" s="341"/>
      <c r="X210" s="341"/>
      <c r="Y210" s="344"/>
      <c r="Z210" s="226" t="s">
        <v>892</v>
      </c>
      <c r="AA210" s="227" t="s">
        <v>900</v>
      </c>
      <c r="AB210" s="228" t="s">
        <v>5</v>
      </c>
      <c r="AC210" s="222"/>
    </row>
    <row r="211" spans="1:29" ht="39.950000000000003" customHeight="1" thickBot="1">
      <c r="A211" s="222"/>
      <c r="B211" s="348"/>
      <c r="C211" s="355"/>
      <c r="D211" s="357"/>
      <c r="E211" s="348"/>
      <c r="F211" s="348"/>
      <c r="G211" s="348"/>
      <c r="H211" s="348"/>
      <c r="I211" s="355"/>
      <c r="J211" s="356"/>
      <c r="K211" s="357"/>
      <c r="L211" s="360"/>
      <c r="M211" s="355"/>
      <c r="N211" s="357"/>
      <c r="O211" s="345"/>
      <c r="P211" s="365"/>
      <c r="Q211" s="366"/>
      <c r="R211" s="348"/>
      <c r="S211" s="348"/>
      <c r="T211" s="348"/>
      <c r="U211" s="345"/>
      <c r="V211" s="345"/>
      <c r="W211" s="342"/>
      <c r="X211" s="342"/>
      <c r="Y211" s="345"/>
      <c r="Z211" s="226" t="s">
        <v>892</v>
      </c>
      <c r="AA211" s="227" t="s">
        <v>901</v>
      </c>
      <c r="AB211" s="228" t="s">
        <v>5</v>
      </c>
      <c r="AC211" s="222"/>
    </row>
    <row r="212" spans="1:29" ht="20.100000000000001" customHeight="1" thickBot="1">
      <c r="A212" s="222"/>
      <c r="B212" s="346" t="s">
        <v>877</v>
      </c>
      <c r="C212" s="349" t="s">
        <v>955</v>
      </c>
      <c r="D212" s="351"/>
      <c r="E212" s="346" t="s">
        <v>956</v>
      </c>
      <c r="F212" s="346" t="s">
        <v>880</v>
      </c>
      <c r="G212" s="346" t="s">
        <v>902</v>
      </c>
      <c r="H212" s="346" t="s">
        <v>903</v>
      </c>
      <c r="I212" s="349" t="s">
        <v>904</v>
      </c>
      <c r="J212" s="350"/>
      <c r="K212" s="351"/>
      <c r="L212" s="358" t="s">
        <v>905</v>
      </c>
      <c r="M212" s="349" t="s">
        <v>906</v>
      </c>
      <c r="N212" s="351"/>
      <c r="O212" s="343" t="s">
        <v>886</v>
      </c>
      <c r="P212" s="361" t="s">
        <v>907</v>
      </c>
      <c r="Q212" s="362"/>
      <c r="R212" s="346" t="s">
        <v>908</v>
      </c>
      <c r="S212" s="346" t="s">
        <v>889</v>
      </c>
      <c r="T212" s="346" t="s">
        <v>5</v>
      </c>
      <c r="U212" s="343" t="s">
        <v>890</v>
      </c>
      <c r="V212" s="343">
        <v>100</v>
      </c>
      <c r="W212" s="340" t="s">
        <v>909</v>
      </c>
      <c r="X212" s="340" t="s">
        <v>841</v>
      </c>
      <c r="Y212" s="343" t="s">
        <v>892</v>
      </c>
      <c r="Z212" s="225" t="s">
        <v>893</v>
      </c>
      <c r="AA212" s="225" t="s">
        <v>894</v>
      </c>
      <c r="AB212" s="225" t="s">
        <v>895</v>
      </c>
      <c r="AC212" s="222"/>
    </row>
    <row r="213" spans="1:29" ht="39.950000000000003" customHeight="1" thickBot="1">
      <c r="A213" s="222"/>
      <c r="B213" s="347"/>
      <c r="C213" s="352"/>
      <c r="D213" s="354"/>
      <c r="E213" s="347"/>
      <c r="F213" s="347"/>
      <c r="G213" s="347"/>
      <c r="H213" s="347"/>
      <c r="I213" s="352"/>
      <c r="J213" s="353"/>
      <c r="K213" s="354"/>
      <c r="L213" s="359"/>
      <c r="M213" s="352"/>
      <c r="N213" s="354"/>
      <c r="O213" s="344"/>
      <c r="P213" s="363"/>
      <c r="Q213" s="364"/>
      <c r="R213" s="347"/>
      <c r="S213" s="347"/>
      <c r="T213" s="347"/>
      <c r="U213" s="344"/>
      <c r="V213" s="344"/>
      <c r="W213" s="341"/>
      <c r="X213" s="341"/>
      <c r="Y213" s="344"/>
      <c r="Z213" s="226" t="s">
        <v>892</v>
      </c>
      <c r="AA213" s="227" t="s">
        <v>896</v>
      </c>
      <c r="AB213" s="228" t="s">
        <v>5</v>
      </c>
      <c r="AC213" s="222"/>
    </row>
    <row r="214" spans="1:29" ht="39.950000000000003" customHeight="1" thickBot="1">
      <c r="A214" s="222"/>
      <c r="B214" s="347"/>
      <c r="C214" s="352"/>
      <c r="D214" s="354"/>
      <c r="E214" s="347"/>
      <c r="F214" s="347"/>
      <c r="G214" s="347"/>
      <c r="H214" s="347"/>
      <c r="I214" s="352"/>
      <c r="J214" s="353"/>
      <c r="K214" s="354"/>
      <c r="L214" s="359"/>
      <c r="M214" s="352"/>
      <c r="N214" s="354"/>
      <c r="O214" s="344"/>
      <c r="P214" s="363"/>
      <c r="Q214" s="364"/>
      <c r="R214" s="347"/>
      <c r="S214" s="347"/>
      <c r="T214" s="347"/>
      <c r="U214" s="344"/>
      <c r="V214" s="344"/>
      <c r="W214" s="341"/>
      <c r="X214" s="341"/>
      <c r="Y214" s="344"/>
      <c r="Z214" s="226" t="s">
        <v>892</v>
      </c>
      <c r="AA214" s="227" t="s">
        <v>897</v>
      </c>
      <c r="AB214" s="228" t="s">
        <v>5</v>
      </c>
      <c r="AC214" s="222"/>
    </row>
    <row r="215" spans="1:29" ht="39.950000000000003" customHeight="1" thickBot="1">
      <c r="A215" s="222"/>
      <c r="B215" s="347"/>
      <c r="C215" s="352"/>
      <c r="D215" s="354"/>
      <c r="E215" s="347"/>
      <c r="F215" s="347"/>
      <c r="G215" s="347"/>
      <c r="H215" s="347"/>
      <c r="I215" s="352"/>
      <c r="J215" s="353"/>
      <c r="K215" s="354"/>
      <c r="L215" s="359"/>
      <c r="M215" s="352"/>
      <c r="N215" s="354"/>
      <c r="O215" s="344"/>
      <c r="P215" s="363"/>
      <c r="Q215" s="364"/>
      <c r="R215" s="347"/>
      <c r="S215" s="347"/>
      <c r="T215" s="347"/>
      <c r="U215" s="344"/>
      <c r="V215" s="344"/>
      <c r="W215" s="341"/>
      <c r="X215" s="341"/>
      <c r="Y215" s="344"/>
      <c r="Z215" s="226" t="s">
        <v>892</v>
      </c>
      <c r="AA215" s="227" t="s">
        <v>898</v>
      </c>
      <c r="AB215" s="228" t="s">
        <v>5</v>
      </c>
      <c r="AC215" s="222"/>
    </row>
    <row r="216" spans="1:29" ht="39.950000000000003" customHeight="1" thickBot="1">
      <c r="A216" s="222"/>
      <c r="B216" s="347"/>
      <c r="C216" s="352"/>
      <c r="D216" s="354"/>
      <c r="E216" s="347"/>
      <c r="F216" s="347"/>
      <c r="G216" s="347"/>
      <c r="H216" s="347"/>
      <c r="I216" s="352"/>
      <c r="J216" s="353"/>
      <c r="K216" s="354"/>
      <c r="L216" s="359"/>
      <c r="M216" s="352"/>
      <c r="N216" s="354"/>
      <c r="O216" s="344"/>
      <c r="P216" s="363"/>
      <c r="Q216" s="364"/>
      <c r="R216" s="347"/>
      <c r="S216" s="347"/>
      <c r="T216" s="347"/>
      <c r="U216" s="344"/>
      <c r="V216" s="344"/>
      <c r="W216" s="341"/>
      <c r="X216" s="341"/>
      <c r="Y216" s="344"/>
      <c r="Z216" s="226" t="s">
        <v>892</v>
      </c>
      <c r="AA216" s="227" t="s">
        <v>899</v>
      </c>
      <c r="AB216" s="228" t="s">
        <v>5</v>
      </c>
      <c r="AC216" s="222"/>
    </row>
    <row r="217" spans="1:29" ht="39.950000000000003" customHeight="1" thickBot="1">
      <c r="A217" s="222"/>
      <c r="B217" s="347"/>
      <c r="C217" s="352"/>
      <c r="D217" s="354"/>
      <c r="E217" s="347"/>
      <c r="F217" s="347"/>
      <c r="G217" s="347"/>
      <c r="H217" s="347"/>
      <c r="I217" s="352"/>
      <c r="J217" s="353"/>
      <c r="K217" s="354"/>
      <c r="L217" s="359"/>
      <c r="M217" s="352"/>
      <c r="N217" s="354"/>
      <c r="O217" s="344"/>
      <c r="P217" s="363"/>
      <c r="Q217" s="364"/>
      <c r="R217" s="347"/>
      <c r="S217" s="347"/>
      <c r="T217" s="347"/>
      <c r="U217" s="344"/>
      <c r="V217" s="344"/>
      <c r="W217" s="341"/>
      <c r="X217" s="341"/>
      <c r="Y217" s="344"/>
      <c r="Z217" s="226" t="s">
        <v>892</v>
      </c>
      <c r="AA217" s="227" t="s">
        <v>900</v>
      </c>
      <c r="AB217" s="228" t="s">
        <v>5</v>
      </c>
      <c r="AC217" s="222"/>
    </row>
    <row r="218" spans="1:29" ht="39.950000000000003" customHeight="1" thickBot="1">
      <c r="A218" s="222"/>
      <c r="B218" s="348"/>
      <c r="C218" s="355"/>
      <c r="D218" s="357"/>
      <c r="E218" s="348"/>
      <c r="F218" s="348"/>
      <c r="G218" s="348"/>
      <c r="H218" s="348"/>
      <c r="I218" s="355"/>
      <c r="J218" s="356"/>
      <c r="K218" s="357"/>
      <c r="L218" s="360"/>
      <c r="M218" s="355"/>
      <c r="N218" s="357"/>
      <c r="O218" s="345"/>
      <c r="P218" s="365"/>
      <c r="Q218" s="366"/>
      <c r="R218" s="348"/>
      <c r="S218" s="348"/>
      <c r="T218" s="348"/>
      <c r="U218" s="345"/>
      <c r="V218" s="345"/>
      <c r="W218" s="342"/>
      <c r="X218" s="342"/>
      <c r="Y218" s="345"/>
      <c r="Z218" s="226" t="s">
        <v>892</v>
      </c>
      <c r="AA218" s="227" t="s">
        <v>901</v>
      </c>
      <c r="AB218" s="228" t="s">
        <v>5</v>
      </c>
      <c r="AC218" s="222"/>
    </row>
    <row r="219" spans="1:29" ht="20.100000000000001" customHeight="1" thickBot="1">
      <c r="A219" s="222"/>
      <c r="B219" s="346" t="s">
        <v>877</v>
      </c>
      <c r="C219" s="349" t="s">
        <v>957</v>
      </c>
      <c r="D219" s="351"/>
      <c r="E219" s="346" t="s">
        <v>958</v>
      </c>
      <c r="F219" s="346" t="s">
        <v>880</v>
      </c>
      <c r="G219" s="346" t="s">
        <v>902</v>
      </c>
      <c r="H219" s="346" t="s">
        <v>903</v>
      </c>
      <c r="I219" s="349" t="s">
        <v>904</v>
      </c>
      <c r="J219" s="350"/>
      <c r="K219" s="351"/>
      <c r="L219" s="358" t="s">
        <v>905</v>
      </c>
      <c r="M219" s="349" t="s">
        <v>906</v>
      </c>
      <c r="N219" s="351"/>
      <c r="O219" s="343" t="s">
        <v>886</v>
      </c>
      <c r="P219" s="361" t="s">
        <v>907</v>
      </c>
      <c r="Q219" s="362"/>
      <c r="R219" s="346" t="s">
        <v>908</v>
      </c>
      <c r="S219" s="346" t="s">
        <v>889</v>
      </c>
      <c r="T219" s="346" t="s">
        <v>5</v>
      </c>
      <c r="U219" s="343" t="s">
        <v>890</v>
      </c>
      <c r="V219" s="343">
        <v>100</v>
      </c>
      <c r="W219" s="340" t="s">
        <v>909</v>
      </c>
      <c r="X219" s="340" t="s">
        <v>841</v>
      </c>
      <c r="Y219" s="343" t="s">
        <v>892</v>
      </c>
      <c r="Z219" s="225" t="s">
        <v>893</v>
      </c>
      <c r="AA219" s="225" t="s">
        <v>894</v>
      </c>
      <c r="AB219" s="225" t="s">
        <v>895</v>
      </c>
      <c r="AC219" s="222"/>
    </row>
    <row r="220" spans="1:29" ht="39.950000000000003" customHeight="1" thickBot="1">
      <c r="A220" s="222"/>
      <c r="B220" s="347"/>
      <c r="C220" s="352"/>
      <c r="D220" s="354"/>
      <c r="E220" s="347"/>
      <c r="F220" s="347"/>
      <c r="G220" s="347"/>
      <c r="H220" s="347"/>
      <c r="I220" s="352"/>
      <c r="J220" s="353"/>
      <c r="K220" s="354"/>
      <c r="L220" s="359"/>
      <c r="M220" s="352"/>
      <c r="N220" s="354"/>
      <c r="O220" s="344"/>
      <c r="P220" s="363"/>
      <c r="Q220" s="364"/>
      <c r="R220" s="347"/>
      <c r="S220" s="347"/>
      <c r="T220" s="347"/>
      <c r="U220" s="344"/>
      <c r="V220" s="344"/>
      <c r="W220" s="341"/>
      <c r="X220" s="341"/>
      <c r="Y220" s="344"/>
      <c r="Z220" s="226" t="s">
        <v>892</v>
      </c>
      <c r="AA220" s="227" t="s">
        <v>896</v>
      </c>
      <c r="AB220" s="228" t="s">
        <v>5</v>
      </c>
      <c r="AC220" s="222"/>
    </row>
    <row r="221" spans="1:29" ht="39.950000000000003" customHeight="1" thickBot="1">
      <c r="A221" s="222"/>
      <c r="B221" s="347"/>
      <c r="C221" s="352"/>
      <c r="D221" s="354"/>
      <c r="E221" s="347"/>
      <c r="F221" s="347"/>
      <c r="G221" s="347"/>
      <c r="H221" s="347"/>
      <c r="I221" s="352"/>
      <c r="J221" s="353"/>
      <c r="K221" s="354"/>
      <c r="L221" s="359"/>
      <c r="M221" s="352"/>
      <c r="N221" s="354"/>
      <c r="O221" s="344"/>
      <c r="P221" s="363"/>
      <c r="Q221" s="364"/>
      <c r="R221" s="347"/>
      <c r="S221" s="347"/>
      <c r="T221" s="347"/>
      <c r="U221" s="344"/>
      <c r="V221" s="344"/>
      <c r="W221" s="341"/>
      <c r="X221" s="341"/>
      <c r="Y221" s="344"/>
      <c r="Z221" s="226" t="s">
        <v>892</v>
      </c>
      <c r="AA221" s="227" t="s">
        <v>897</v>
      </c>
      <c r="AB221" s="228" t="s">
        <v>5</v>
      </c>
      <c r="AC221" s="222"/>
    </row>
    <row r="222" spans="1:29" ht="39.950000000000003" customHeight="1" thickBot="1">
      <c r="A222" s="222"/>
      <c r="B222" s="347"/>
      <c r="C222" s="352"/>
      <c r="D222" s="354"/>
      <c r="E222" s="347"/>
      <c r="F222" s="347"/>
      <c r="G222" s="347"/>
      <c r="H222" s="347"/>
      <c r="I222" s="352"/>
      <c r="J222" s="353"/>
      <c r="K222" s="354"/>
      <c r="L222" s="359"/>
      <c r="M222" s="352"/>
      <c r="N222" s="354"/>
      <c r="O222" s="344"/>
      <c r="P222" s="363"/>
      <c r="Q222" s="364"/>
      <c r="R222" s="347"/>
      <c r="S222" s="347"/>
      <c r="T222" s="347"/>
      <c r="U222" s="344"/>
      <c r="V222" s="344"/>
      <c r="W222" s="341"/>
      <c r="X222" s="341"/>
      <c r="Y222" s="344"/>
      <c r="Z222" s="226" t="s">
        <v>892</v>
      </c>
      <c r="AA222" s="227" t="s">
        <v>898</v>
      </c>
      <c r="AB222" s="228" t="s">
        <v>5</v>
      </c>
      <c r="AC222" s="222"/>
    </row>
    <row r="223" spans="1:29" ht="39.950000000000003" customHeight="1" thickBot="1">
      <c r="A223" s="222"/>
      <c r="B223" s="347"/>
      <c r="C223" s="352"/>
      <c r="D223" s="354"/>
      <c r="E223" s="347"/>
      <c r="F223" s="347"/>
      <c r="G223" s="347"/>
      <c r="H223" s="347"/>
      <c r="I223" s="352"/>
      <c r="J223" s="353"/>
      <c r="K223" s="354"/>
      <c r="L223" s="359"/>
      <c r="M223" s="352"/>
      <c r="N223" s="354"/>
      <c r="O223" s="344"/>
      <c r="P223" s="363"/>
      <c r="Q223" s="364"/>
      <c r="R223" s="347"/>
      <c r="S223" s="347"/>
      <c r="T223" s="347"/>
      <c r="U223" s="344"/>
      <c r="V223" s="344"/>
      <c r="W223" s="341"/>
      <c r="X223" s="341"/>
      <c r="Y223" s="344"/>
      <c r="Z223" s="226" t="s">
        <v>892</v>
      </c>
      <c r="AA223" s="227" t="s">
        <v>899</v>
      </c>
      <c r="AB223" s="228" t="s">
        <v>5</v>
      </c>
      <c r="AC223" s="222"/>
    </row>
    <row r="224" spans="1:29" ht="39.950000000000003" customHeight="1" thickBot="1">
      <c r="A224" s="222"/>
      <c r="B224" s="347"/>
      <c r="C224" s="352"/>
      <c r="D224" s="354"/>
      <c r="E224" s="347"/>
      <c r="F224" s="347"/>
      <c r="G224" s="347"/>
      <c r="H224" s="347"/>
      <c r="I224" s="352"/>
      <c r="J224" s="353"/>
      <c r="K224" s="354"/>
      <c r="L224" s="359"/>
      <c r="M224" s="352"/>
      <c r="N224" s="354"/>
      <c r="O224" s="344"/>
      <c r="P224" s="363"/>
      <c r="Q224" s="364"/>
      <c r="R224" s="347"/>
      <c r="S224" s="347"/>
      <c r="T224" s="347"/>
      <c r="U224" s="344"/>
      <c r="V224" s="344"/>
      <c r="W224" s="341"/>
      <c r="X224" s="341"/>
      <c r="Y224" s="344"/>
      <c r="Z224" s="226" t="s">
        <v>892</v>
      </c>
      <c r="AA224" s="227" t="s">
        <v>900</v>
      </c>
      <c r="AB224" s="228" t="s">
        <v>5</v>
      </c>
      <c r="AC224" s="222"/>
    </row>
    <row r="225" spans="1:29" ht="39.950000000000003" customHeight="1" thickBot="1">
      <c r="A225" s="222"/>
      <c r="B225" s="348"/>
      <c r="C225" s="355"/>
      <c r="D225" s="357"/>
      <c r="E225" s="348"/>
      <c r="F225" s="348"/>
      <c r="G225" s="348"/>
      <c r="H225" s="348"/>
      <c r="I225" s="355"/>
      <c r="J225" s="356"/>
      <c r="K225" s="357"/>
      <c r="L225" s="360"/>
      <c r="M225" s="355"/>
      <c r="N225" s="357"/>
      <c r="O225" s="345"/>
      <c r="P225" s="365"/>
      <c r="Q225" s="366"/>
      <c r="R225" s="348"/>
      <c r="S225" s="348"/>
      <c r="T225" s="348"/>
      <c r="U225" s="345"/>
      <c r="V225" s="345"/>
      <c r="W225" s="342"/>
      <c r="X225" s="342"/>
      <c r="Y225" s="345"/>
      <c r="Z225" s="226" t="s">
        <v>892</v>
      </c>
      <c r="AA225" s="227" t="s">
        <v>901</v>
      </c>
      <c r="AB225" s="228" t="s">
        <v>5</v>
      </c>
      <c r="AC225" s="222"/>
    </row>
    <row r="226" spans="1:29" ht="20.100000000000001" customHeight="1" thickBot="1">
      <c r="A226" s="222"/>
      <c r="B226" s="346" t="s">
        <v>877</v>
      </c>
      <c r="C226" s="349" t="s">
        <v>957</v>
      </c>
      <c r="D226" s="351"/>
      <c r="E226" s="346" t="s">
        <v>958</v>
      </c>
      <c r="F226" s="346" t="s">
        <v>880</v>
      </c>
      <c r="G226" s="346" t="s">
        <v>881</v>
      </c>
      <c r="H226" s="346" t="s">
        <v>959</v>
      </c>
      <c r="I226" s="349" t="s">
        <v>883</v>
      </c>
      <c r="J226" s="350"/>
      <c r="K226" s="351"/>
      <c r="L226" s="358" t="s">
        <v>884</v>
      </c>
      <c r="M226" s="349" t="s">
        <v>885</v>
      </c>
      <c r="N226" s="351"/>
      <c r="O226" s="343" t="s">
        <v>886</v>
      </c>
      <c r="P226" s="361" t="s">
        <v>907</v>
      </c>
      <c r="Q226" s="362"/>
      <c r="R226" s="346" t="s">
        <v>908</v>
      </c>
      <c r="S226" s="346" t="s">
        <v>889</v>
      </c>
      <c r="T226" s="346" t="s">
        <v>5</v>
      </c>
      <c r="U226" s="343" t="s">
        <v>890</v>
      </c>
      <c r="V226" s="343">
        <v>100</v>
      </c>
      <c r="W226" s="340" t="s">
        <v>891</v>
      </c>
      <c r="X226" s="340" t="s">
        <v>841</v>
      </c>
      <c r="Y226" s="343" t="s">
        <v>892</v>
      </c>
      <c r="Z226" s="225" t="s">
        <v>893</v>
      </c>
      <c r="AA226" s="225" t="s">
        <v>894</v>
      </c>
      <c r="AB226" s="225" t="s">
        <v>895</v>
      </c>
      <c r="AC226" s="222"/>
    </row>
    <row r="227" spans="1:29" ht="39.950000000000003" customHeight="1" thickBot="1">
      <c r="A227" s="222"/>
      <c r="B227" s="347"/>
      <c r="C227" s="352"/>
      <c r="D227" s="354"/>
      <c r="E227" s="347"/>
      <c r="F227" s="347"/>
      <c r="G227" s="347"/>
      <c r="H227" s="347"/>
      <c r="I227" s="352"/>
      <c r="J227" s="353"/>
      <c r="K227" s="354"/>
      <c r="L227" s="359"/>
      <c r="M227" s="352"/>
      <c r="N227" s="354"/>
      <c r="O227" s="344"/>
      <c r="P227" s="363"/>
      <c r="Q227" s="364"/>
      <c r="R227" s="347"/>
      <c r="S227" s="347"/>
      <c r="T227" s="347"/>
      <c r="U227" s="344"/>
      <c r="V227" s="344"/>
      <c r="W227" s="341"/>
      <c r="X227" s="341"/>
      <c r="Y227" s="344"/>
      <c r="Z227" s="226" t="s">
        <v>892</v>
      </c>
      <c r="AA227" s="227" t="s">
        <v>896</v>
      </c>
      <c r="AB227" s="228" t="s">
        <v>5</v>
      </c>
      <c r="AC227" s="222"/>
    </row>
    <row r="228" spans="1:29" ht="39.950000000000003" customHeight="1" thickBot="1">
      <c r="A228" s="222"/>
      <c r="B228" s="347"/>
      <c r="C228" s="352"/>
      <c r="D228" s="354"/>
      <c r="E228" s="347"/>
      <c r="F228" s="347"/>
      <c r="G228" s="347"/>
      <c r="H228" s="347"/>
      <c r="I228" s="352"/>
      <c r="J228" s="353"/>
      <c r="K228" s="354"/>
      <c r="L228" s="359"/>
      <c r="M228" s="352"/>
      <c r="N228" s="354"/>
      <c r="O228" s="344"/>
      <c r="P228" s="363"/>
      <c r="Q228" s="364"/>
      <c r="R228" s="347"/>
      <c r="S228" s="347"/>
      <c r="T228" s="347"/>
      <c r="U228" s="344"/>
      <c r="V228" s="344"/>
      <c r="W228" s="341"/>
      <c r="X228" s="341"/>
      <c r="Y228" s="344"/>
      <c r="Z228" s="226" t="s">
        <v>892</v>
      </c>
      <c r="AA228" s="227" t="s">
        <v>897</v>
      </c>
      <c r="AB228" s="228" t="s">
        <v>5</v>
      </c>
      <c r="AC228" s="222"/>
    </row>
    <row r="229" spans="1:29" ht="39.950000000000003" customHeight="1" thickBot="1">
      <c r="A229" s="222"/>
      <c r="B229" s="347"/>
      <c r="C229" s="352"/>
      <c r="D229" s="354"/>
      <c r="E229" s="347"/>
      <c r="F229" s="347"/>
      <c r="G229" s="347"/>
      <c r="H229" s="347"/>
      <c r="I229" s="352"/>
      <c r="J229" s="353"/>
      <c r="K229" s="354"/>
      <c r="L229" s="359"/>
      <c r="M229" s="352"/>
      <c r="N229" s="354"/>
      <c r="O229" s="344"/>
      <c r="P229" s="363"/>
      <c r="Q229" s="364"/>
      <c r="R229" s="347"/>
      <c r="S229" s="347"/>
      <c r="T229" s="347"/>
      <c r="U229" s="344"/>
      <c r="V229" s="344"/>
      <c r="W229" s="341"/>
      <c r="X229" s="341"/>
      <c r="Y229" s="344"/>
      <c r="Z229" s="226" t="s">
        <v>892</v>
      </c>
      <c r="AA229" s="227" t="s">
        <v>898</v>
      </c>
      <c r="AB229" s="228" t="s">
        <v>5</v>
      </c>
      <c r="AC229" s="222"/>
    </row>
    <row r="230" spans="1:29" ht="39.950000000000003" customHeight="1" thickBot="1">
      <c r="A230" s="222"/>
      <c r="B230" s="347"/>
      <c r="C230" s="352"/>
      <c r="D230" s="354"/>
      <c r="E230" s="347"/>
      <c r="F230" s="347"/>
      <c r="G230" s="347"/>
      <c r="H230" s="347"/>
      <c r="I230" s="352"/>
      <c r="J230" s="353"/>
      <c r="K230" s="354"/>
      <c r="L230" s="359"/>
      <c r="M230" s="352"/>
      <c r="N230" s="354"/>
      <c r="O230" s="344"/>
      <c r="P230" s="363"/>
      <c r="Q230" s="364"/>
      <c r="R230" s="347"/>
      <c r="S230" s="347"/>
      <c r="T230" s="347"/>
      <c r="U230" s="344"/>
      <c r="V230" s="344"/>
      <c r="W230" s="341"/>
      <c r="X230" s="341"/>
      <c r="Y230" s="344"/>
      <c r="Z230" s="226" t="s">
        <v>892</v>
      </c>
      <c r="AA230" s="227" t="s">
        <v>899</v>
      </c>
      <c r="AB230" s="228" t="s">
        <v>5</v>
      </c>
      <c r="AC230" s="222"/>
    </row>
    <row r="231" spans="1:29" ht="39.950000000000003" customHeight="1" thickBot="1">
      <c r="A231" s="222"/>
      <c r="B231" s="347"/>
      <c r="C231" s="352"/>
      <c r="D231" s="354"/>
      <c r="E231" s="347"/>
      <c r="F231" s="347"/>
      <c r="G231" s="347"/>
      <c r="H231" s="347"/>
      <c r="I231" s="352"/>
      <c r="J231" s="353"/>
      <c r="K231" s="354"/>
      <c r="L231" s="359"/>
      <c r="M231" s="352"/>
      <c r="N231" s="354"/>
      <c r="O231" s="344"/>
      <c r="P231" s="363"/>
      <c r="Q231" s="364"/>
      <c r="R231" s="347"/>
      <c r="S231" s="347"/>
      <c r="T231" s="347"/>
      <c r="U231" s="344"/>
      <c r="V231" s="344"/>
      <c r="W231" s="341"/>
      <c r="X231" s="341"/>
      <c r="Y231" s="344"/>
      <c r="Z231" s="226" t="s">
        <v>892</v>
      </c>
      <c r="AA231" s="227" t="s">
        <v>900</v>
      </c>
      <c r="AB231" s="228" t="s">
        <v>5</v>
      </c>
      <c r="AC231" s="222"/>
    </row>
    <row r="232" spans="1:29" ht="39.950000000000003" customHeight="1" thickBot="1">
      <c r="A232" s="222"/>
      <c r="B232" s="348"/>
      <c r="C232" s="355"/>
      <c r="D232" s="357"/>
      <c r="E232" s="348"/>
      <c r="F232" s="348"/>
      <c r="G232" s="348"/>
      <c r="H232" s="348"/>
      <c r="I232" s="355"/>
      <c r="J232" s="356"/>
      <c r="K232" s="357"/>
      <c r="L232" s="360"/>
      <c r="M232" s="355"/>
      <c r="N232" s="357"/>
      <c r="O232" s="345"/>
      <c r="P232" s="365"/>
      <c r="Q232" s="366"/>
      <c r="R232" s="348"/>
      <c r="S232" s="348"/>
      <c r="T232" s="348"/>
      <c r="U232" s="345"/>
      <c r="V232" s="345"/>
      <c r="W232" s="342"/>
      <c r="X232" s="342"/>
      <c r="Y232" s="345"/>
      <c r="Z232" s="226" t="s">
        <v>892</v>
      </c>
      <c r="AA232" s="227" t="s">
        <v>901</v>
      </c>
      <c r="AB232" s="228" t="s">
        <v>5</v>
      </c>
      <c r="AC232" s="222"/>
    </row>
    <row r="233" spans="1:29" ht="20.100000000000001" customHeight="1" thickBot="1">
      <c r="A233" s="222"/>
      <c r="B233" s="346" t="s">
        <v>877</v>
      </c>
      <c r="C233" s="349" t="s">
        <v>960</v>
      </c>
      <c r="D233" s="351"/>
      <c r="E233" s="346" t="s">
        <v>961</v>
      </c>
      <c r="F233" s="346" t="s">
        <v>880</v>
      </c>
      <c r="G233" s="346" t="s">
        <v>881</v>
      </c>
      <c r="H233" s="346" t="s">
        <v>882</v>
      </c>
      <c r="I233" s="349" t="s">
        <v>883</v>
      </c>
      <c r="J233" s="350"/>
      <c r="K233" s="351"/>
      <c r="L233" s="358" t="s">
        <v>884</v>
      </c>
      <c r="M233" s="349" t="s">
        <v>885</v>
      </c>
      <c r="N233" s="351"/>
      <c r="O233" s="343" t="s">
        <v>912</v>
      </c>
      <c r="P233" s="361" t="s">
        <v>907</v>
      </c>
      <c r="Q233" s="362"/>
      <c r="R233" s="346" t="s">
        <v>888</v>
      </c>
      <c r="S233" s="346" t="s">
        <v>889</v>
      </c>
      <c r="T233" s="346" t="s">
        <v>5</v>
      </c>
      <c r="U233" s="343" t="s">
        <v>890</v>
      </c>
      <c r="V233" s="343">
        <v>100</v>
      </c>
      <c r="W233" s="340" t="s">
        <v>913</v>
      </c>
      <c r="X233" s="340" t="s">
        <v>841</v>
      </c>
      <c r="Y233" s="343" t="s">
        <v>892</v>
      </c>
      <c r="Z233" s="225" t="s">
        <v>893</v>
      </c>
      <c r="AA233" s="225" t="s">
        <v>894</v>
      </c>
      <c r="AB233" s="225" t="s">
        <v>895</v>
      </c>
      <c r="AC233" s="222"/>
    </row>
    <row r="234" spans="1:29" ht="39.950000000000003" customHeight="1" thickBot="1">
      <c r="A234" s="222"/>
      <c r="B234" s="347"/>
      <c r="C234" s="352"/>
      <c r="D234" s="354"/>
      <c r="E234" s="347"/>
      <c r="F234" s="347"/>
      <c r="G234" s="347"/>
      <c r="H234" s="347"/>
      <c r="I234" s="352"/>
      <c r="J234" s="353"/>
      <c r="K234" s="354"/>
      <c r="L234" s="359"/>
      <c r="M234" s="352"/>
      <c r="N234" s="354"/>
      <c r="O234" s="344"/>
      <c r="P234" s="363"/>
      <c r="Q234" s="364"/>
      <c r="R234" s="347"/>
      <c r="S234" s="347"/>
      <c r="T234" s="347"/>
      <c r="U234" s="344"/>
      <c r="V234" s="344"/>
      <c r="W234" s="341"/>
      <c r="X234" s="341"/>
      <c r="Y234" s="344"/>
      <c r="Z234" s="226" t="s">
        <v>892</v>
      </c>
      <c r="AA234" s="227" t="s">
        <v>896</v>
      </c>
      <c r="AB234" s="228" t="s">
        <v>5</v>
      </c>
      <c r="AC234" s="222"/>
    </row>
    <row r="235" spans="1:29" ht="39.950000000000003" customHeight="1" thickBot="1">
      <c r="A235" s="222"/>
      <c r="B235" s="347"/>
      <c r="C235" s="352"/>
      <c r="D235" s="354"/>
      <c r="E235" s="347"/>
      <c r="F235" s="347"/>
      <c r="G235" s="347"/>
      <c r="H235" s="347"/>
      <c r="I235" s="352"/>
      <c r="J235" s="353"/>
      <c r="K235" s="354"/>
      <c r="L235" s="359"/>
      <c r="M235" s="352"/>
      <c r="N235" s="354"/>
      <c r="O235" s="344"/>
      <c r="P235" s="363"/>
      <c r="Q235" s="364"/>
      <c r="R235" s="347"/>
      <c r="S235" s="347"/>
      <c r="T235" s="347"/>
      <c r="U235" s="344"/>
      <c r="V235" s="344"/>
      <c r="W235" s="341"/>
      <c r="X235" s="341"/>
      <c r="Y235" s="344"/>
      <c r="Z235" s="226" t="s">
        <v>892</v>
      </c>
      <c r="AA235" s="227" t="s">
        <v>897</v>
      </c>
      <c r="AB235" s="228" t="s">
        <v>5</v>
      </c>
      <c r="AC235" s="222"/>
    </row>
    <row r="236" spans="1:29" ht="39.950000000000003" customHeight="1" thickBot="1">
      <c r="A236" s="222"/>
      <c r="B236" s="347"/>
      <c r="C236" s="352"/>
      <c r="D236" s="354"/>
      <c r="E236" s="347"/>
      <c r="F236" s="347"/>
      <c r="G236" s="347"/>
      <c r="H236" s="347"/>
      <c r="I236" s="352"/>
      <c r="J236" s="353"/>
      <c r="K236" s="354"/>
      <c r="L236" s="359"/>
      <c r="M236" s="352"/>
      <c r="N236" s="354"/>
      <c r="O236" s="344"/>
      <c r="P236" s="363"/>
      <c r="Q236" s="364"/>
      <c r="R236" s="347"/>
      <c r="S236" s="347"/>
      <c r="T236" s="347"/>
      <c r="U236" s="344"/>
      <c r="V236" s="344"/>
      <c r="W236" s="341"/>
      <c r="X236" s="341"/>
      <c r="Y236" s="344"/>
      <c r="Z236" s="226" t="s">
        <v>892</v>
      </c>
      <c r="AA236" s="227" t="s">
        <v>898</v>
      </c>
      <c r="AB236" s="228" t="s">
        <v>5</v>
      </c>
      <c r="AC236" s="222"/>
    </row>
    <row r="237" spans="1:29" ht="39.950000000000003" customHeight="1" thickBot="1">
      <c r="A237" s="222"/>
      <c r="B237" s="347"/>
      <c r="C237" s="352"/>
      <c r="D237" s="354"/>
      <c r="E237" s="347"/>
      <c r="F237" s="347"/>
      <c r="G237" s="347"/>
      <c r="H237" s="347"/>
      <c r="I237" s="352"/>
      <c r="J237" s="353"/>
      <c r="K237" s="354"/>
      <c r="L237" s="359"/>
      <c r="M237" s="352"/>
      <c r="N237" s="354"/>
      <c r="O237" s="344"/>
      <c r="P237" s="363"/>
      <c r="Q237" s="364"/>
      <c r="R237" s="347"/>
      <c r="S237" s="347"/>
      <c r="T237" s="347"/>
      <c r="U237" s="344"/>
      <c r="V237" s="344"/>
      <c r="W237" s="341"/>
      <c r="X237" s="341"/>
      <c r="Y237" s="344"/>
      <c r="Z237" s="226" t="s">
        <v>892</v>
      </c>
      <c r="AA237" s="227" t="s">
        <v>899</v>
      </c>
      <c r="AB237" s="228" t="s">
        <v>5</v>
      </c>
      <c r="AC237" s="222"/>
    </row>
    <row r="238" spans="1:29" ht="39.950000000000003" customHeight="1" thickBot="1">
      <c r="A238" s="222"/>
      <c r="B238" s="347"/>
      <c r="C238" s="352"/>
      <c r="D238" s="354"/>
      <c r="E238" s="347"/>
      <c r="F238" s="347"/>
      <c r="G238" s="347"/>
      <c r="H238" s="347"/>
      <c r="I238" s="352"/>
      <c r="J238" s="353"/>
      <c r="K238" s="354"/>
      <c r="L238" s="359"/>
      <c r="M238" s="352"/>
      <c r="N238" s="354"/>
      <c r="O238" s="344"/>
      <c r="P238" s="363"/>
      <c r="Q238" s="364"/>
      <c r="R238" s="347"/>
      <c r="S238" s="347"/>
      <c r="T238" s="347"/>
      <c r="U238" s="344"/>
      <c r="V238" s="344"/>
      <c r="W238" s="341"/>
      <c r="X238" s="341"/>
      <c r="Y238" s="344"/>
      <c r="Z238" s="226" t="s">
        <v>892</v>
      </c>
      <c r="AA238" s="227" t="s">
        <v>900</v>
      </c>
      <c r="AB238" s="228" t="s">
        <v>5</v>
      </c>
      <c r="AC238" s="222"/>
    </row>
    <row r="239" spans="1:29" ht="39.950000000000003" customHeight="1" thickBot="1">
      <c r="A239" s="222"/>
      <c r="B239" s="348"/>
      <c r="C239" s="355"/>
      <c r="D239" s="357"/>
      <c r="E239" s="348"/>
      <c r="F239" s="348"/>
      <c r="G239" s="348"/>
      <c r="H239" s="348"/>
      <c r="I239" s="355"/>
      <c r="J239" s="356"/>
      <c r="K239" s="357"/>
      <c r="L239" s="360"/>
      <c r="M239" s="355"/>
      <c r="N239" s="357"/>
      <c r="O239" s="345"/>
      <c r="P239" s="365"/>
      <c r="Q239" s="366"/>
      <c r="R239" s="348"/>
      <c r="S239" s="348"/>
      <c r="T239" s="348"/>
      <c r="U239" s="345"/>
      <c r="V239" s="345"/>
      <c r="W239" s="342"/>
      <c r="X239" s="342"/>
      <c r="Y239" s="345"/>
      <c r="Z239" s="226" t="s">
        <v>892</v>
      </c>
      <c r="AA239" s="227" t="s">
        <v>901</v>
      </c>
      <c r="AB239" s="228" t="s">
        <v>5</v>
      </c>
      <c r="AC239" s="222"/>
    </row>
    <row r="240" spans="1:29" ht="20.100000000000001" customHeight="1" thickBot="1">
      <c r="A240" s="222"/>
      <c r="B240" s="346" t="s">
        <v>877</v>
      </c>
      <c r="C240" s="349" t="s">
        <v>960</v>
      </c>
      <c r="D240" s="351"/>
      <c r="E240" s="346" t="s">
        <v>961</v>
      </c>
      <c r="F240" s="346" t="s">
        <v>880</v>
      </c>
      <c r="G240" s="346" t="s">
        <v>902</v>
      </c>
      <c r="H240" s="346" t="s">
        <v>903</v>
      </c>
      <c r="I240" s="349" t="s">
        <v>904</v>
      </c>
      <c r="J240" s="350"/>
      <c r="K240" s="351"/>
      <c r="L240" s="358" t="s">
        <v>905</v>
      </c>
      <c r="M240" s="349" t="s">
        <v>906</v>
      </c>
      <c r="N240" s="351"/>
      <c r="O240" s="343" t="s">
        <v>912</v>
      </c>
      <c r="P240" s="361" t="s">
        <v>907</v>
      </c>
      <c r="Q240" s="362"/>
      <c r="R240" s="346" t="s">
        <v>888</v>
      </c>
      <c r="S240" s="346" t="s">
        <v>889</v>
      </c>
      <c r="T240" s="346" t="s">
        <v>5</v>
      </c>
      <c r="U240" s="343" t="s">
        <v>890</v>
      </c>
      <c r="V240" s="343">
        <v>100</v>
      </c>
      <c r="W240" s="340" t="s">
        <v>914</v>
      </c>
      <c r="X240" s="340" t="s">
        <v>841</v>
      </c>
      <c r="Y240" s="343" t="s">
        <v>892</v>
      </c>
      <c r="Z240" s="225" t="s">
        <v>893</v>
      </c>
      <c r="AA240" s="225" t="s">
        <v>894</v>
      </c>
      <c r="AB240" s="225" t="s">
        <v>895</v>
      </c>
      <c r="AC240" s="222"/>
    </row>
    <row r="241" spans="1:29" ht="39.950000000000003" customHeight="1" thickBot="1">
      <c r="A241" s="222"/>
      <c r="B241" s="347"/>
      <c r="C241" s="352"/>
      <c r="D241" s="354"/>
      <c r="E241" s="347"/>
      <c r="F241" s="347"/>
      <c r="G241" s="347"/>
      <c r="H241" s="347"/>
      <c r="I241" s="352"/>
      <c r="J241" s="353"/>
      <c r="K241" s="354"/>
      <c r="L241" s="359"/>
      <c r="M241" s="352"/>
      <c r="N241" s="354"/>
      <c r="O241" s="344"/>
      <c r="P241" s="363"/>
      <c r="Q241" s="364"/>
      <c r="R241" s="347"/>
      <c r="S241" s="347"/>
      <c r="T241" s="347"/>
      <c r="U241" s="344"/>
      <c r="V241" s="344"/>
      <c r="W241" s="341"/>
      <c r="X241" s="341"/>
      <c r="Y241" s="344"/>
      <c r="Z241" s="226" t="s">
        <v>892</v>
      </c>
      <c r="AA241" s="227" t="s">
        <v>896</v>
      </c>
      <c r="AB241" s="228" t="s">
        <v>5</v>
      </c>
      <c r="AC241" s="222"/>
    </row>
    <row r="242" spans="1:29" ht="39.950000000000003" customHeight="1" thickBot="1">
      <c r="A242" s="222"/>
      <c r="B242" s="347"/>
      <c r="C242" s="352"/>
      <c r="D242" s="354"/>
      <c r="E242" s="347"/>
      <c r="F242" s="347"/>
      <c r="G242" s="347"/>
      <c r="H242" s="347"/>
      <c r="I242" s="352"/>
      <c r="J242" s="353"/>
      <c r="K242" s="354"/>
      <c r="L242" s="359"/>
      <c r="M242" s="352"/>
      <c r="N242" s="354"/>
      <c r="O242" s="344"/>
      <c r="P242" s="363"/>
      <c r="Q242" s="364"/>
      <c r="R242" s="347"/>
      <c r="S242" s="347"/>
      <c r="T242" s="347"/>
      <c r="U242" s="344"/>
      <c r="V242" s="344"/>
      <c r="W242" s="341"/>
      <c r="X242" s="341"/>
      <c r="Y242" s="344"/>
      <c r="Z242" s="226" t="s">
        <v>892</v>
      </c>
      <c r="AA242" s="227" t="s">
        <v>897</v>
      </c>
      <c r="AB242" s="228" t="s">
        <v>5</v>
      </c>
      <c r="AC242" s="222"/>
    </row>
    <row r="243" spans="1:29" ht="39.950000000000003" customHeight="1" thickBot="1">
      <c r="A243" s="222"/>
      <c r="B243" s="347"/>
      <c r="C243" s="352"/>
      <c r="D243" s="354"/>
      <c r="E243" s="347"/>
      <c r="F243" s="347"/>
      <c r="G243" s="347"/>
      <c r="H243" s="347"/>
      <c r="I243" s="352"/>
      <c r="J243" s="353"/>
      <c r="K243" s="354"/>
      <c r="L243" s="359"/>
      <c r="M243" s="352"/>
      <c r="N243" s="354"/>
      <c r="O243" s="344"/>
      <c r="P243" s="363"/>
      <c r="Q243" s="364"/>
      <c r="R243" s="347"/>
      <c r="S243" s="347"/>
      <c r="T243" s="347"/>
      <c r="U243" s="344"/>
      <c r="V243" s="344"/>
      <c r="W243" s="341"/>
      <c r="X243" s="341"/>
      <c r="Y243" s="344"/>
      <c r="Z243" s="226" t="s">
        <v>892</v>
      </c>
      <c r="AA243" s="227" t="s">
        <v>898</v>
      </c>
      <c r="AB243" s="228" t="s">
        <v>5</v>
      </c>
      <c r="AC243" s="222"/>
    </row>
    <row r="244" spans="1:29" ht="39.950000000000003" customHeight="1" thickBot="1">
      <c r="A244" s="222"/>
      <c r="B244" s="347"/>
      <c r="C244" s="352"/>
      <c r="D244" s="354"/>
      <c r="E244" s="347"/>
      <c r="F244" s="347"/>
      <c r="G244" s="347"/>
      <c r="H244" s="347"/>
      <c r="I244" s="352"/>
      <c r="J244" s="353"/>
      <c r="K244" s="354"/>
      <c r="L244" s="359"/>
      <c r="M244" s="352"/>
      <c r="N244" s="354"/>
      <c r="O244" s="344"/>
      <c r="P244" s="363"/>
      <c r="Q244" s="364"/>
      <c r="R244" s="347"/>
      <c r="S244" s="347"/>
      <c r="T244" s="347"/>
      <c r="U244" s="344"/>
      <c r="V244" s="344"/>
      <c r="W244" s="341"/>
      <c r="X244" s="341"/>
      <c r="Y244" s="344"/>
      <c r="Z244" s="226" t="s">
        <v>892</v>
      </c>
      <c r="AA244" s="227" t="s">
        <v>899</v>
      </c>
      <c r="AB244" s="228" t="s">
        <v>5</v>
      </c>
      <c r="AC244" s="222"/>
    </row>
    <row r="245" spans="1:29" ht="39.950000000000003" customHeight="1" thickBot="1">
      <c r="A245" s="222"/>
      <c r="B245" s="347"/>
      <c r="C245" s="352"/>
      <c r="D245" s="354"/>
      <c r="E245" s="347"/>
      <c r="F245" s="347"/>
      <c r="G245" s="347"/>
      <c r="H245" s="347"/>
      <c r="I245" s="352"/>
      <c r="J245" s="353"/>
      <c r="K245" s="354"/>
      <c r="L245" s="359"/>
      <c r="M245" s="352"/>
      <c r="N245" s="354"/>
      <c r="O245" s="344"/>
      <c r="P245" s="363"/>
      <c r="Q245" s="364"/>
      <c r="R245" s="347"/>
      <c r="S245" s="347"/>
      <c r="T245" s="347"/>
      <c r="U245" s="344"/>
      <c r="V245" s="344"/>
      <c r="W245" s="341"/>
      <c r="X245" s="341"/>
      <c r="Y245" s="344"/>
      <c r="Z245" s="226" t="s">
        <v>892</v>
      </c>
      <c r="AA245" s="227" t="s">
        <v>900</v>
      </c>
      <c r="AB245" s="228" t="s">
        <v>5</v>
      </c>
      <c r="AC245" s="222"/>
    </row>
    <row r="246" spans="1:29" ht="39.950000000000003" customHeight="1" thickBot="1">
      <c r="A246" s="222"/>
      <c r="B246" s="348"/>
      <c r="C246" s="355"/>
      <c r="D246" s="357"/>
      <c r="E246" s="348"/>
      <c r="F246" s="348"/>
      <c r="G246" s="348"/>
      <c r="H246" s="348"/>
      <c r="I246" s="355"/>
      <c r="J246" s="356"/>
      <c r="K246" s="357"/>
      <c r="L246" s="360"/>
      <c r="M246" s="355"/>
      <c r="N246" s="357"/>
      <c r="O246" s="345"/>
      <c r="P246" s="365"/>
      <c r="Q246" s="366"/>
      <c r="R246" s="348"/>
      <c r="S246" s="348"/>
      <c r="T246" s="348"/>
      <c r="U246" s="345"/>
      <c r="V246" s="345"/>
      <c r="W246" s="342"/>
      <c r="X246" s="342"/>
      <c r="Y246" s="345"/>
      <c r="Z246" s="226" t="s">
        <v>892</v>
      </c>
      <c r="AA246" s="227" t="s">
        <v>901</v>
      </c>
      <c r="AB246" s="228" t="s">
        <v>5</v>
      </c>
      <c r="AC246" s="222"/>
    </row>
    <row r="247" spans="1:29" ht="20.100000000000001" customHeight="1" thickBot="1">
      <c r="A247" s="222"/>
      <c r="B247" s="346" t="s">
        <v>877</v>
      </c>
      <c r="C247" s="349" t="s">
        <v>962</v>
      </c>
      <c r="D247" s="351"/>
      <c r="E247" s="346" t="s">
        <v>963</v>
      </c>
      <c r="F247" s="346" t="s">
        <v>880</v>
      </c>
      <c r="G247" s="346" t="s">
        <v>902</v>
      </c>
      <c r="H247" s="346" t="s">
        <v>903</v>
      </c>
      <c r="I247" s="349" t="s">
        <v>904</v>
      </c>
      <c r="J247" s="350"/>
      <c r="K247" s="351"/>
      <c r="L247" s="358" t="s">
        <v>905</v>
      </c>
      <c r="M247" s="349" t="s">
        <v>906</v>
      </c>
      <c r="N247" s="351"/>
      <c r="O247" s="343" t="s">
        <v>886</v>
      </c>
      <c r="P247" s="361" t="s">
        <v>887</v>
      </c>
      <c r="Q247" s="362"/>
      <c r="R247" s="346" t="s">
        <v>908</v>
      </c>
      <c r="S247" s="346" t="s">
        <v>889</v>
      </c>
      <c r="T247" s="346" t="s">
        <v>5</v>
      </c>
      <c r="U247" s="343" t="s">
        <v>890</v>
      </c>
      <c r="V247" s="343">
        <v>100</v>
      </c>
      <c r="W247" s="340" t="s">
        <v>909</v>
      </c>
      <c r="X247" s="340" t="s">
        <v>841</v>
      </c>
      <c r="Y247" s="343" t="s">
        <v>892</v>
      </c>
      <c r="Z247" s="225" t="s">
        <v>893</v>
      </c>
      <c r="AA247" s="225" t="s">
        <v>894</v>
      </c>
      <c r="AB247" s="225" t="s">
        <v>895</v>
      </c>
      <c r="AC247" s="222"/>
    </row>
    <row r="248" spans="1:29" ht="39.950000000000003" customHeight="1" thickBot="1">
      <c r="A248" s="222"/>
      <c r="B248" s="347"/>
      <c r="C248" s="352"/>
      <c r="D248" s="354"/>
      <c r="E248" s="347"/>
      <c r="F248" s="347"/>
      <c r="G248" s="347"/>
      <c r="H248" s="347"/>
      <c r="I248" s="352"/>
      <c r="J248" s="353"/>
      <c r="K248" s="354"/>
      <c r="L248" s="359"/>
      <c r="M248" s="352"/>
      <c r="N248" s="354"/>
      <c r="O248" s="344"/>
      <c r="P248" s="363"/>
      <c r="Q248" s="364"/>
      <c r="R248" s="347"/>
      <c r="S248" s="347"/>
      <c r="T248" s="347"/>
      <c r="U248" s="344"/>
      <c r="V248" s="344"/>
      <c r="W248" s="341"/>
      <c r="X248" s="341"/>
      <c r="Y248" s="344"/>
      <c r="Z248" s="226" t="s">
        <v>892</v>
      </c>
      <c r="AA248" s="227" t="s">
        <v>896</v>
      </c>
      <c r="AB248" s="228" t="s">
        <v>5</v>
      </c>
      <c r="AC248" s="222"/>
    </row>
    <row r="249" spans="1:29" ht="39.950000000000003" customHeight="1" thickBot="1">
      <c r="A249" s="222"/>
      <c r="B249" s="347"/>
      <c r="C249" s="352"/>
      <c r="D249" s="354"/>
      <c r="E249" s="347"/>
      <c r="F249" s="347"/>
      <c r="G249" s="347"/>
      <c r="H249" s="347"/>
      <c r="I249" s="352"/>
      <c r="J249" s="353"/>
      <c r="K249" s="354"/>
      <c r="L249" s="359"/>
      <c r="M249" s="352"/>
      <c r="N249" s="354"/>
      <c r="O249" s="344"/>
      <c r="P249" s="363"/>
      <c r="Q249" s="364"/>
      <c r="R249" s="347"/>
      <c r="S249" s="347"/>
      <c r="T249" s="347"/>
      <c r="U249" s="344"/>
      <c r="V249" s="344"/>
      <c r="W249" s="341"/>
      <c r="X249" s="341"/>
      <c r="Y249" s="344"/>
      <c r="Z249" s="226" t="s">
        <v>892</v>
      </c>
      <c r="AA249" s="227" t="s">
        <v>897</v>
      </c>
      <c r="AB249" s="228" t="s">
        <v>5</v>
      </c>
      <c r="AC249" s="222"/>
    </row>
    <row r="250" spans="1:29" ht="39.950000000000003" customHeight="1" thickBot="1">
      <c r="A250" s="222"/>
      <c r="B250" s="347"/>
      <c r="C250" s="352"/>
      <c r="D250" s="354"/>
      <c r="E250" s="347"/>
      <c r="F250" s="347"/>
      <c r="G250" s="347"/>
      <c r="H250" s="347"/>
      <c r="I250" s="352"/>
      <c r="J250" s="353"/>
      <c r="K250" s="354"/>
      <c r="L250" s="359"/>
      <c r="M250" s="352"/>
      <c r="N250" s="354"/>
      <c r="O250" s="344"/>
      <c r="P250" s="363"/>
      <c r="Q250" s="364"/>
      <c r="R250" s="347"/>
      <c r="S250" s="347"/>
      <c r="T250" s="347"/>
      <c r="U250" s="344"/>
      <c r="V250" s="344"/>
      <c r="W250" s="341"/>
      <c r="X250" s="341"/>
      <c r="Y250" s="344"/>
      <c r="Z250" s="226" t="s">
        <v>892</v>
      </c>
      <c r="AA250" s="227" t="s">
        <v>898</v>
      </c>
      <c r="AB250" s="228" t="s">
        <v>5</v>
      </c>
      <c r="AC250" s="222"/>
    </row>
    <row r="251" spans="1:29" ht="39.950000000000003" customHeight="1" thickBot="1">
      <c r="A251" s="222"/>
      <c r="B251" s="347"/>
      <c r="C251" s="352"/>
      <c r="D251" s="354"/>
      <c r="E251" s="347"/>
      <c r="F251" s="347"/>
      <c r="G251" s="347"/>
      <c r="H251" s="347"/>
      <c r="I251" s="352"/>
      <c r="J251" s="353"/>
      <c r="K251" s="354"/>
      <c r="L251" s="359"/>
      <c r="M251" s="352"/>
      <c r="N251" s="354"/>
      <c r="O251" s="344"/>
      <c r="P251" s="363"/>
      <c r="Q251" s="364"/>
      <c r="R251" s="347"/>
      <c r="S251" s="347"/>
      <c r="T251" s="347"/>
      <c r="U251" s="344"/>
      <c r="V251" s="344"/>
      <c r="W251" s="341"/>
      <c r="X251" s="341"/>
      <c r="Y251" s="344"/>
      <c r="Z251" s="226" t="s">
        <v>892</v>
      </c>
      <c r="AA251" s="227" t="s">
        <v>899</v>
      </c>
      <c r="AB251" s="228" t="s">
        <v>5</v>
      </c>
      <c r="AC251" s="222"/>
    </row>
    <row r="252" spans="1:29" ht="39.950000000000003" customHeight="1" thickBot="1">
      <c r="A252" s="222"/>
      <c r="B252" s="347"/>
      <c r="C252" s="352"/>
      <c r="D252" s="354"/>
      <c r="E252" s="347"/>
      <c r="F252" s="347"/>
      <c r="G252" s="347"/>
      <c r="H252" s="347"/>
      <c r="I252" s="352"/>
      <c r="J252" s="353"/>
      <c r="K252" s="354"/>
      <c r="L252" s="359"/>
      <c r="M252" s="352"/>
      <c r="N252" s="354"/>
      <c r="O252" s="344"/>
      <c r="P252" s="363"/>
      <c r="Q252" s="364"/>
      <c r="R252" s="347"/>
      <c r="S252" s="347"/>
      <c r="T252" s="347"/>
      <c r="U252" s="344"/>
      <c r="V252" s="344"/>
      <c r="W252" s="341"/>
      <c r="X252" s="341"/>
      <c r="Y252" s="344"/>
      <c r="Z252" s="226" t="s">
        <v>892</v>
      </c>
      <c r="AA252" s="227" t="s">
        <v>900</v>
      </c>
      <c r="AB252" s="228" t="s">
        <v>5</v>
      </c>
      <c r="AC252" s="222"/>
    </row>
    <row r="253" spans="1:29" ht="39.950000000000003" customHeight="1" thickBot="1">
      <c r="A253" s="222"/>
      <c r="B253" s="348"/>
      <c r="C253" s="355"/>
      <c r="D253" s="357"/>
      <c r="E253" s="348"/>
      <c r="F253" s="348"/>
      <c r="G253" s="348"/>
      <c r="H253" s="348"/>
      <c r="I253" s="355"/>
      <c r="J253" s="356"/>
      <c r="K253" s="357"/>
      <c r="L253" s="360"/>
      <c r="M253" s="355"/>
      <c r="N253" s="357"/>
      <c r="O253" s="345"/>
      <c r="P253" s="365"/>
      <c r="Q253" s="366"/>
      <c r="R253" s="348"/>
      <c r="S253" s="348"/>
      <c r="T253" s="348"/>
      <c r="U253" s="345"/>
      <c r="V253" s="345"/>
      <c r="W253" s="342"/>
      <c r="X253" s="342"/>
      <c r="Y253" s="345"/>
      <c r="Z253" s="226" t="s">
        <v>892</v>
      </c>
      <c r="AA253" s="227" t="s">
        <v>901</v>
      </c>
      <c r="AB253" s="228" t="s">
        <v>5</v>
      </c>
      <c r="AC253" s="222"/>
    </row>
    <row r="254" spans="1:29" ht="20.100000000000001" customHeight="1" thickBot="1">
      <c r="A254" s="222"/>
      <c r="B254" s="346" t="s">
        <v>877</v>
      </c>
      <c r="C254" s="349" t="s">
        <v>962</v>
      </c>
      <c r="D254" s="351"/>
      <c r="E254" s="346" t="s">
        <v>963</v>
      </c>
      <c r="F254" s="346" t="s">
        <v>880</v>
      </c>
      <c r="G254" s="346" t="s">
        <v>881</v>
      </c>
      <c r="H254" s="346" t="s">
        <v>882</v>
      </c>
      <c r="I254" s="349" t="s">
        <v>883</v>
      </c>
      <c r="J254" s="350"/>
      <c r="K254" s="351"/>
      <c r="L254" s="358" t="s">
        <v>884</v>
      </c>
      <c r="M254" s="349" t="s">
        <v>885</v>
      </c>
      <c r="N254" s="351"/>
      <c r="O254" s="343" t="s">
        <v>886</v>
      </c>
      <c r="P254" s="361" t="s">
        <v>907</v>
      </c>
      <c r="Q254" s="362"/>
      <c r="R254" s="346" t="s">
        <v>888</v>
      </c>
      <c r="S254" s="346" t="s">
        <v>889</v>
      </c>
      <c r="T254" s="346" t="s">
        <v>5</v>
      </c>
      <c r="U254" s="343" t="s">
        <v>890</v>
      </c>
      <c r="V254" s="343">
        <v>100</v>
      </c>
      <c r="W254" s="340" t="s">
        <v>913</v>
      </c>
      <c r="X254" s="340" t="s">
        <v>841</v>
      </c>
      <c r="Y254" s="343" t="s">
        <v>892</v>
      </c>
      <c r="Z254" s="225" t="s">
        <v>893</v>
      </c>
      <c r="AA254" s="225" t="s">
        <v>894</v>
      </c>
      <c r="AB254" s="225" t="s">
        <v>895</v>
      </c>
      <c r="AC254" s="222"/>
    </row>
    <row r="255" spans="1:29" ht="39.950000000000003" customHeight="1" thickBot="1">
      <c r="A255" s="222"/>
      <c r="B255" s="347"/>
      <c r="C255" s="352"/>
      <c r="D255" s="354"/>
      <c r="E255" s="347"/>
      <c r="F255" s="347"/>
      <c r="G255" s="347"/>
      <c r="H255" s="347"/>
      <c r="I255" s="352"/>
      <c r="J255" s="353"/>
      <c r="K255" s="354"/>
      <c r="L255" s="359"/>
      <c r="M255" s="352"/>
      <c r="N255" s="354"/>
      <c r="O255" s="344"/>
      <c r="P255" s="363"/>
      <c r="Q255" s="364"/>
      <c r="R255" s="347"/>
      <c r="S255" s="347"/>
      <c r="T255" s="347"/>
      <c r="U255" s="344"/>
      <c r="V255" s="344"/>
      <c r="W255" s="341"/>
      <c r="X255" s="341"/>
      <c r="Y255" s="344"/>
      <c r="Z255" s="226" t="s">
        <v>892</v>
      </c>
      <c r="AA255" s="227" t="s">
        <v>896</v>
      </c>
      <c r="AB255" s="228" t="s">
        <v>5</v>
      </c>
      <c r="AC255" s="222"/>
    </row>
    <row r="256" spans="1:29" ht="39.950000000000003" customHeight="1" thickBot="1">
      <c r="A256" s="222"/>
      <c r="B256" s="347"/>
      <c r="C256" s="352"/>
      <c r="D256" s="354"/>
      <c r="E256" s="347"/>
      <c r="F256" s="347"/>
      <c r="G256" s="347"/>
      <c r="H256" s="347"/>
      <c r="I256" s="352"/>
      <c r="J256" s="353"/>
      <c r="K256" s="354"/>
      <c r="L256" s="359"/>
      <c r="M256" s="352"/>
      <c r="N256" s="354"/>
      <c r="O256" s="344"/>
      <c r="P256" s="363"/>
      <c r="Q256" s="364"/>
      <c r="R256" s="347"/>
      <c r="S256" s="347"/>
      <c r="T256" s="347"/>
      <c r="U256" s="344"/>
      <c r="V256" s="344"/>
      <c r="W256" s="341"/>
      <c r="X256" s="341"/>
      <c r="Y256" s="344"/>
      <c r="Z256" s="226" t="s">
        <v>892</v>
      </c>
      <c r="AA256" s="227" t="s">
        <v>897</v>
      </c>
      <c r="AB256" s="228" t="s">
        <v>5</v>
      </c>
      <c r="AC256" s="222"/>
    </row>
    <row r="257" spans="1:29" ht="39.950000000000003" customHeight="1" thickBot="1">
      <c r="A257" s="222"/>
      <c r="B257" s="347"/>
      <c r="C257" s="352"/>
      <c r="D257" s="354"/>
      <c r="E257" s="347"/>
      <c r="F257" s="347"/>
      <c r="G257" s="347"/>
      <c r="H257" s="347"/>
      <c r="I257" s="352"/>
      <c r="J257" s="353"/>
      <c r="K257" s="354"/>
      <c r="L257" s="359"/>
      <c r="M257" s="352"/>
      <c r="N257" s="354"/>
      <c r="O257" s="344"/>
      <c r="P257" s="363"/>
      <c r="Q257" s="364"/>
      <c r="R257" s="347"/>
      <c r="S257" s="347"/>
      <c r="T257" s="347"/>
      <c r="U257" s="344"/>
      <c r="V257" s="344"/>
      <c r="W257" s="341"/>
      <c r="X257" s="341"/>
      <c r="Y257" s="344"/>
      <c r="Z257" s="226" t="s">
        <v>892</v>
      </c>
      <c r="AA257" s="227" t="s">
        <v>898</v>
      </c>
      <c r="AB257" s="228" t="s">
        <v>5</v>
      </c>
      <c r="AC257" s="222"/>
    </row>
    <row r="258" spans="1:29" ht="39.950000000000003" customHeight="1" thickBot="1">
      <c r="A258" s="222"/>
      <c r="B258" s="347"/>
      <c r="C258" s="352"/>
      <c r="D258" s="354"/>
      <c r="E258" s="347"/>
      <c r="F258" s="347"/>
      <c r="G258" s="347"/>
      <c r="H258" s="347"/>
      <c r="I258" s="352"/>
      <c r="J258" s="353"/>
      <c r="K258" s="354"/>
      <c r="L258" s="359"/>
      <c r="M258" s="352"/>
      <c r="N258" s="354"/>
      <c r="O258" s="344"/>
      <c r="P258" s="363"/>
      <c r="Q258" s="364"/>
      <c r="R258" s="347"/>
      <c r="S258" s="347"/>
      <c r="T258" s="347"/>
      <c r="U258" s="344"/>
      <c r="V258" s="344"/>
      <c r="W258" s="341"/>
      <c r="X258" s="341"/>
      <c r="Y258" s="344"/>
      <c r="Z258" s="226" t="s">
        <v>892</v>
      </c>
      <c r="AA258" s="227" t="s">
        <v>899</v>
      </c>
      <c r="AB258" s="228" t="s">
        <v>5</v>
      </c>
      <c r="AC258" s="222"/>
    </row>
    <row r="259" spans="1:29" ht="39.950000000000003" customHeight="1" thickBot="1">
      <c r="A259" s="222"/>
      <c r="B259" s="347"/>
      <c r="C259" s="352"/>
      <c r="D259" s="354"/>
      <c r="E259" s="347"/>
      <c r="F259" s="347"/>
      <c r="G259" s="347"/>
      <c r="H259" s="347"/>
      <c r="I259" s="352"/>
      <c r="J259" s="353"/>
      <c r="K259" s="354"/>
      <c r="L259" s="359"/>
      <c r="M259" s="352"/>
      <c r="N259" s="354"/>
      <c r="O259" s="344"/>
      <c r="P259" s="363"/>
      <c r="Q259" s="364"/>
      <c r="R259" s="347"/>
      <c r="S259" s="347"/>
      <c r="T259" s="347"/>
      <c r="U259" s="344"/>
      <c r="V259" s="344"/>
      <c r="W259" s="341"/>
      <c r="X259" s="341"/>
      <c r="Y259" s="344"/>
      <c r="Z259" s="226" t="s">
        <v>892</v>
      </c>
      <c r="AA259" s="227" t="s">
        <v>900</v>
      </c>
      <c r="AB259" s="228" t="s">
        <v>5</v>
      </c>
      <c r="AC259" s="222"/>
    </row>
    <row r="260" spans="1:29" ht="39.950000000000003" customHeight="1" thickBot="1">
      <c r="A260" s="222"/>
      <c r="B260" s="348"/>
      <c r="C260" s="355"/>
      <c r="D260" s="357"/>
      <c r="E260" s="348"/>
      <c r="F260" s="348"/>
      <c r="G260" s="348"/>
      <c r="H260" s="348"/>
      <c r="I260" s="355"/>
      <c r="J260" s="356"/>
      <c r="K260" s="357"/>
      <c r="L260" s="360"/>
      <c r="M260" s="355"/>
      <c r="N260" s="357"/>
      <c r="O260" s="345"/>
      <c r="P260" s="365"/>
      <c r="Q260" s="366"/>
      <c r="R260" s="348"/>
      <c r="S260" s="348"/>
      <c r="T260" s="348"/>
      <c r="U260" s="345"/>
      <c r="V260" s="345"/>
      <c r="W260" s="342"/>
      <c r="X260" s="342"/>
      <c r="Y260" s="345"/>
      <c r="Z260" s="226" t="s">
        <v>892</v>
      </c>
      <c r="AA260" s="227" t="s">
        <v>901</v>
      </c>
      <c r="AB260" s="228" t="s">
        <v>5</v>
      </c>
      <c r="AC260" s="222"/>
    </row>
    <row r="261" spans="1:29" ht="20.100000000000001" customHeight="1" thickBot="1">
      <c r="A261" s="222"/>
      <c r="B261" s="346" t="s">
        <v>915</v>
      </c>
      <c r="C261" s="349" t="s">
        <v>964</v>
      </c>
      <c r="D261" s="351"/>
      <c r="E261" s="346" t="s">
        <v>965</v>
      </c>
      <c r="F261" s="346" t="s">
        <v>880</v>
      </c>
      <c r="G261" s="346" t="s">
        <v>920</v>
      </c>
      <c r="H261" s="346" t="s">
        <v>882</v>
      </c>
      <c r="I261" s="349" t="s">
        <v>883</v>
      </c>
      <c r="J261" s="350"/>
      <c r="K261" s="351"/>
      <c r="L261" s="358" t="s">
        <v>884</v>
      </c>
      <c r="M261" s="349" t="s">
        <v>885</v>
      </c>
      <c r="N261" s="351"/>
      <c r="O261" s="343" t="s">
        <v>886</v>
      </c>
      <c r="P261" s="361" t="s">
        <v>907</v>
      </c>
      <c r="Q261" s="362"/>
      <c r="R261" s="346" t="s">
        <v>908</v>
      </c>
      <c r="S261" s="346" t="s">
        <v>889</v>
      </c>
      <c r="T261" s="346" t="s">
        <v>5</v>
      </c>
      <c r="U261" s="343" t="s">
        <v>890</v>
      </c>
      <c r="V261" s="343">
        <v>100</v>
      </c>
      <c r="W261" s="340" t="s">
        <v>891</v>
      </c>
      <c r="X261" s="340" t="s">
        <v>841</v>
      </c>
      <c r="Y261" s="343" t="s">
        <v>892</v>
      </c>
      <c r="Z261" s="225" t="s">
        <v>893</v>
      </c>
      <c r="AA261" s="225" t="s">
        <v>894</v>
      </c>
      <c r="AB261" s="225" t="s">
        <v>895</v>
      </c>
      <c r="AC261" s="222"/>
    </row>
    <row r="262" spans="1:29" ht="39.950000000000003" customHeight="1" thickBot="1">
      <c r="A262" s="222"/>
      <c r="B262" s="347"/>
      <c r="C262" s="352"/>
      <c r="D262" s="354"/>
      <c r="E262" s="347"/>
      <c r="F262" s="347"/>
      <c r="G262" s="347"/>
      <c r="H262" s="347"/>
      <c r="I262" s="352"/>
      <c r="J262" s="353"/>
      <c r="K262" s="354"/>
      <c r="L262" s="359"/>
      <c r="M262" s="352"/>
      <c r="N262" s="354"/>
      <c r="O262" s="344"/>
      <c r="P262" s="363"/>
      <c r="Q262" s="364"/>
      <c r="R262" s="347"/>
      <c r="S262" s="347"/>
      <c r="T262" s="347"/>
      <c r="U262" s="344"/>
      <c r="V262" s="344"/>
      <c r="W262" s="341"/>
      <c r="X262" s="341"/>
      <c r="Y262" s="344"/>
      <c r="Z262" s="226" t="s">
        <v>892</v>
      </c>
      <c r="AA262" s="227" t="s">
        <v>896</v>
      </c>
      <c r="AB262" s="228" t="s">
        <v>5</v>
      </c>
      <c r="AC262" s="222"/>
    </row>
    <row r="263" spans="1:29" ht="39.950000000000003" customHeight="1" thickBot="1">
      <c r="A263" s="222"/>
      <c r="B263" s="347"/>
      <c r="C263" s="352"/>
      <c r="D263" s="354"/>
      <c r="E263" s="347"/>
      <c r="F263" s="347"/>
      <c r="G263" s="347"/>
      <c r="H263" s="347"/>
      <c r="I263" s="352"/>
      <c r="J263" s="353"/>
      <c r="K263" s="354"/>
      <c r="L263" s="359"/>
      <c r="M263" s="352"/>
      <c r="N263" s="354"/>
      <c r="O263" s="344"/>
      <c r="P263" s="363"/>
      <c r="Q263" s="364"/>
      <c r="R263" s="347"/>
      <c r="S263" s="347"/>
      <c r="T263" s="347"/>
      <c r="U263" s="344"/>
      <c r="V263" s="344"/>
      <c r="W263" s="341"/>
      <c r="X263" s="341"/>
      <c r="Y263" s="344"/>
      <c r="Z263" s="226" t="s">
        <v>892</v>
      </c>
      <c r="AA263" s="227" t="s">
        <v>897</v>
      </c>
      <c r="AB263" s="228" t="s">
        <v>5</v>
      </c>
      <c r="AC263" s="222"/>
    </row>
    <row r="264" spans="1:29" ht="39.950000000000003" customHeight="1" thickBot="1">
      <c r="A264" s="222"/>
      <c r="B264" s="347"/>
      <c r="C264" s="352"/>
      <c r="D264" s="354"/>
      <c r="E264" s="347"/>
      <c r="F264" s="347"/>
      <c r="G264" s="347"/>
      <c r="H264" s="347"/>
      <c r="I264" s="352"/>
      <c r="J264" s="353"/>
      <c r="K264" s="354"/>
      <c r="L264" s="359"/>
      <c r="M264" s="352"/>
      <c r="N264" s="354"/>
      <c r="O264" s="344"/>
      <c r="P264" s="363"/>
      <c r="Q264" s="364"/>
      <c r="R264" s="347"/>
      <c r="S264" s="347"/>
      <c r="T264" s="347"/>
      <c r="U264" s="344"/>
      <c r="V264" s="344"/>
      <c r="W264" s="341"/>
      <c r="X264" s="341"/>
      <c r="Y264" s="344"/>
      <c r="Z264" s="226" t="s">
        <v>892</v>
      </c>
      <c r="AA264" s="227" t="s">
        <v>898</v>
      </c>
      <c r="AB264" s="228" t="s">
        <v>5</v>
      </c>
      <c r="AC264" s="222"/>
    </row>
    <row r="265" spans="1:29" ht="39.950000000000003" customHeight="1" thickBot="1">
      <c r="A265" s="222"/>
      <c r="B265" s="347"/>
      <c r="C265" s="352"/>
      <c r="D265" s="354"/>
      <c r="E265" s="347"/>
      <c r="F265" s="347"/>
      <c r="G265" s="347"/>
      <c r="H265" s="347"/>
      <c r="I265" s="352"/>
      <c r="J265" s="353"/>
      <c r="K265" s="354"/>
      <c r="L265" s="359"/>
      <c r="M265" s="352"/>
      <c r="N265" s="354"/>
      <c r="O265" s="344"/>
      <c r="P265" s="363"/>
      <c r="Q265" s="364"/>
      <c r="R265" s="347"/>
      <c r="S265" s="347"/>
      <c r="T265" s="347"/>
      <c r="U265" s="344"/>
      <c r="V265" s="344"/>
      <c r="W265" s="341"/>
      <c r="X265" s="341"/>
      <c r="Y265" s="344"/>
      <c r="Z265" s="226" t="s">
        <v>892</v>
      </c>
      <c r="AA265" s="227" t="s">
        <v>899</v>
      </c>
      <c r="AB265" s="228" t="s">
        <v>5</v>
      </c>
      <c r="AC265" s="222"/>
    </row>
    <row r="266" spans="1:29" ht="39.950000000000003" customHeight="1" thickBot="1">
      <c r="A266" s="222"/>
      <c r="B266" s="347"/>
      <c r="C266" s="352"/>
      <c r="D266" s="354"/>
      <c r="E266" s="347"/>
      <c r="F266" s="347"/>
      <c r="G266" s="347"/>
      <c r="H266" s="347"/>
      <c r="I266" s="352"/>
      <c r="J266" s="353"/>
      <c r="K266" s="354"/>
      <c r="L266" s="359"/>
      <c r="M266" s="352"/>
      <c r="N266" s="354"/>
      <c r="O266" s="344"/>
      <c r="P266" s="363"/>
      <c r="Q266" s="364"/>
      <c r="R266" s="347"/>
      <c r="S266" s="347"/>
      <c r="T266" s="347"/>
      <c r="U266" s="344"/>
      <c r="V266" s="344"/>
      <c r="W266" s="341"/>
      <c r="X266" s="341"/>
      <c r="Y266" s="344"/>
      <c r="Z266" s="226" t="s">
        <v>892</v>
      </c>
      <c r="AA266" s="227" t="s">
        <v>900</v>
      </c>
      <c r="AB266" s="228" t="s">
        <v>5</v>
      </c>
      <c r="AC266" s="222"/>
    </row>
    <row r="267" spans="1:29" ht="39.950000000000003" customHeight="1" thickBot="1">
      <c r="A267" s="222"/>
      <c r="B267" s="348"/>
      <c r="C267" s="355"/>
      <c r="D267" s="357"/>
      <c r="E267" s="348"/>
      <c r="F267" s="348"/>
      <c r="G267" s="348"/>
      <c r="H267" s="348"/>
      <c r="I267" s="355"/>
      <c r="J267" s="356"/>
      <c r="K267" s="357"/>
      <c r="L267" s="360"/>
      <c r="M267" s="355"/>
      <c r="N267" s="357"/>
      <c r="O267" s="345"/>
      <c r="P267" s="365"/>
      <c r="Q267" s="366"/>
      <c r="R267" s="348"/>
      <c r="S267" s="348"/>
      <c r="T267" s="348"/>
      <c r="U267" s="345"/>
      <c r="V267" s="345"/>
      <c r="W267" s="342"/>
      <c r="X267" s="342"/>
      <c r="Y267" s="345"/>
      <c r="Z267" s="226" t="s">
        <v>892</v>
      </c>
      <c r="AA267" s="227" t="s">
        <v>901</v>
      </c>
      <c r="AB267" s="228" t="s">
        <v>5</v>
      </c>
      <c r="AC267" s="222"/>
    </row>
    <row r="268" spans="1:29" ht="20.100000000000001" customHeight="1" thickBot="1">
      <c r="A268" s="222"/>
      <c r="B268" s="346" t="s">
        <v>915</v>
      </c>
      <c r="C268" s="349" t="s">
        <v>964</v>
      </c>
      <c r="D268" s="351"/>
      <c r="E268" s="346" t="s">
        <v>965</v>
      </c>
      <c r="F268" s="346" t="s">
        <v>880</v>
      </c>
      <c r="G268" s="346" t="s">
        <v>902</v>
      </c>
      <c r="H268" s="346" t="s">
        <v>903</v>
      </c>
      <c r="I268" s="349" t="s">
        <v>904</v>
      </c>
      <c r="J268" s="350"/>
      <c r="K268" s="351"/>
      <c r="L268" s="358" t="s">
        <v>905</v>
      </c>
      <c r="M268" s="349" t="s">
        <v>906</v>
      </c>
      <c r="N268" s="351"/>
      <c r="O268" s="343" t="s">
        <v>886</v>
      </c>
      <c r="P268" s="361" t="s">
        <v>907</v>
      </c>
      <c r="Q268" s="362"/>
      <c r="R268" s="346" t="s">
        <v>888</v>
      </c>
      <c r="S268" s="346" t="s">
        <v>889</v>
      </c>
      <c r="T268" s="346" t="s">
        <v>5</v>
      </c>
      <c r="U268" s="343" t="s">
        <v>890</v>
      </c>
      <c r="V268" s="343">
        <v>100</v>
      </c>
      <c r="W268" s="340" t="s">
        <v>966</v>
      </c>
      <c r="X268" s="340" t="s">
        <v>841</v>
      </c>
      <c r="Y268" s="343" t="s">
        <v>892</v>
      </c>
      <c r="Z268" s="225" t="s">
        <v>893</v>
      </c>
      <c r="AA268" s="225" t="s">
        <v>894</v>
      </c>
      <c r="AB268" s="225" t="s">
        <v>895</v>
      </c>
      <c r="AC268" s="222"/>
    </row>
    <row r="269" spans="1:29" ht="39.950000000000003" customHeight="1" thickBot="1">
      <c r="A269" s="222"/>
      <c r="B269" s="347"/>
      <c r="C269" s="352"/>
      <c r="D269" s="354"/>
      <c r="E269" s="347"/>
      <c r="F269" s="347"/>
      <c r="G269" s="347"/>
      <c r="H269" s="347"/>
      <c r="I269" s="352"/>
      <c r="J269" s="353"/>
      <c r="K269" s="354"/>
      <c r="L269" s="359"/>
      <c r="M269" s="352"/>
      <c r="N269" s="354"/>
      <c r="O269" s="344"/>
      <c r="P269" s="363"/>
      <c r="Q269" s="364"/>
      <c r="R269" s="347"/>
      <c r="S269" s="347"/>
      <c r="T269" s="347"/>
      <c r="U269" s="344"/>
      <c r="V269" s="344"/>
      <c r="W269" s="341"/>
      <c r="X269" s="341"/>
      <c r="Y269" s="344"/>
      <c r="Z269" s="226" t="s">
        <v>892</v>
      </c>
      <c r="AA269" s="227" t="s">
        <v>896</v>
      </c>
      <c r="AB269" s="228" t="s">
        <v>5</v>
      </c>
      <c r="AC269" s="222"/>
    </row>
    <row r="270" spans="1:29" ht="39.950000000000003" customHeight="1" thickBot="1">
      <c r="A270" s="222"/>
      <c r="B270" s="347"/>
      <c r="C270" s="352"/>
      <c r="D270" s="354"/>
      <c r="E270" s="347"/>
      <c r="F270" s="347"/>
      <c r="G270" s="347"/>
      <c r="H270" s="347"/>
      <c r="I270" s="352"/>
      <c r="J270" s="353"/>
      <c r="K270" s="354"/>
      <c r="L270" s="359"/>
      <c r="M270" s="352"/>
      <c r="N270" s="354"/>
      <c r="O270" s="344"/>
      <c r="P270" s="363"/>
      <c r="Q270" s="364"/>
      <c r="R270" s="347"/>
      <c r="S270" s="347"/>
      <c r="T270" s="347"/>
      <c r="U270" s="344"/>
      <c r="V270" s="344"/>
      <c r="W270" s="341"/>
      <c r="X270" s="341"/>
      <c r="Y270" s="344"/>
      <c r="Z270" s="226" t="s">
        <v>892</v>
      </c>
      <c r="AA270" s="227" t="s">
        <v>897</v>
      </c>
      <c r="AB270" s="228" t="s">
        <v>5</v>
      </c>
      <c r="AC270" s="222"/>
    </row>
    <row r="271" spans="1:29" ht="39.950000000000003" customHeight="1" thickBot="1">
      <c r="A271" s="222"/>
      <c r="B271" s="347"/>
      <c r="C271" s="352"/>
      <c r="D271" s="354"/>
      <c r="E271" s="347"/>
      <c r="F271" s="347"/>
      <c r="G271" s="347"/>
      <c r="H271" s="347"/>
      <c r="I271" s="352"/>
      <c r="J271" s="353"/>
      <c r="K271" s="354"/>
      <c r="L271" s="359"/>
      <c r="M271" s="352"/>
      <c r="N271" s="354"/>
      <c r="O271" s="344"/>
      <c r="P271" s="363"/>
      <c r="Q271" s="364"/>
      <c r="R271" s="347"/>
      <c r="S271" s="347"/>
      <c r="T271" s="347"/>
      <c r="U271" s="344"/>
      <c r="V271" s="344"/>
      <c r="W271" s="341"/>
      <c r="X271" s="341"/>
      <c r="Y271" s="344"/>
      <c r="Z271" s="226" t="s">
        <v>892</v>
      </c>
      <c r="AA271" s="227" t="s">
        <v>898</v>
      </c>
      <c r="AB271" s="228" t="s">
        <v>5</v>
      </c>
      <c r="AC271" s="222"/>
    </row>
    <row r="272" spans="1:29" ht="39.950000000000003" customHeight="1" thickBot="1">
      <c r="A272" s="222"/>
      <c r="B272" s="347"/>
      <c r="C272" s="352"/>
      <c r="D272" s="354"/>
      <c r="E272" s="347"/>
      <c r="F272" s="347"/>
      <c r="G272" s="347"/>
      <c r="H272" s="347"/>
      <c r="I272" s="352"/>
      <c r="J272" s="353"/>
      <c r="K272" s="354"/>
      <c r="L272" s="359"/>
      <c r="M272" s="352"/>
      <c r="N272" s="354"/>
      <c r="O272" s="344"/>
      <c r="P272" s="363"/>
      <c r="Q272" s="364"/>
      <c r="R272" s="347"/>
      <c r="S272" s="347"/>
      <c r="T272" s="347"/>
      <c r="U272" s="344"/>
      <c r="V272" s="344"/>
      <c r="W272" s="341"/>
      <c r="X272" s="341"/>
      <c r="Y272" s="344"/>
      <c r="Z272" s="226" t="s">
        <v>892</v>
      </c>
      <c r="AA272" s="227" t="s">
        <v>899</v>
      </c>
      <c r="AB272" s="228" t="s">
        <v>5</v>
      </c>
      <c r="AC272" s="222"/>
    </row>
    <row r="273" spans="1:29" ht="39.950000000000003" customHeight="1" thickBot="1">
      <c r="A273" s="222"/>
      <c r="B273" s="347"/>
      <c r="C273" s="352"/>
      <c r="D273" s="354"/>
      <c r="E273" s="347"/>
      <c r="F273" s="347"/>
      <c r="G273" s="347"/>
      <c r="H273" s="347"/>
      <c r="I273" s="352"/>
      <c r="J273" s="353"/>
      <c r="K273" s="354"/>
      <c r="L273" s="359"/>
      <c r="M273" s="352"/>
      <c r="N273" s="354"/>
      <c r="O273" s="344"/>
      <c r="P273" s="363"/>
      <c r="Q273" s="364"/>
      <c r="R273" s="347"/>
      <c r="S273" s="347"/>
      <c r="T273" s="347"/>
      <c r="U273" s="344"/>
      <c r="V273" s="344"/>
      <c r="W273" s="341"/>
      <c r="X273" s="341"/>
      <c r="Y273" s="344"/>
      <c r="Z273" s="226" t="s">
        <v>892</v>
      </c>
      <c r="AA273" s="227" t="s">
        <v>900</v>
      </c>
      <c r="AB273" s="228" t="s">
        <v>5</v>
      </c>
      <c r="AC273" s="222"/>
    </row>
    <row r="274" spans="1:29" ht="39.950000000000003" customHeight="1" thickBot="1">
      <c r="A274" s="222"/>
      <c r="B274" s="348"/>
      <c r="C274" s="355"/>
      <c r="D274" s="357"/>
      <c r="E274" s="348"/>
      <c r="F274" s="348"/>
      <c r="G274" s="348"/>
      <c r="H274" s="348"/>
      <c r="I274" s="355"/>
      <c r="J274" s="356"/>
      <c r="K274" s="357"/>
      <c r="L274" s="360"/>
      <c r="M274" s="355"/>
      <c r="N274" s="357"/>
      <c r="O274" s="345"/>
      <c r="P274" s="365"/>
      <c r="Q274" s="366"/>
      <c r="R274" s="348"/>
      <c r="S274" s="348"/>
      <c r="T274" s="348"/>
      <c r="U274" s="345"/>
      <c r="V274" s="345"/>
      <c r="W274" s="342"/>
      <c r="X274" s="342"/>
      <c r="Y274" s="345"/>
      <c r="Z274" s="226" t="s">
        <v>892</v>
      </c>
      <c r="AA274" s="227" t="s">
        <v>901</v>
      </c>
      <c r="AB274" s="228" t="s">
        <v>5</v>
      </c>
      <c r="AC274" s="222"/>
    </row>
    <row r="275" spans="1:29" ht="20.100000000000001" customHeight="1" thickBot="1">
      <c r="A275" s="222"/>
      <c r="B275" s="346" t="s">
        <v>877</v>
      </c>
      <c r="C275" s="349" t="s">
        <v>967</v>
      </c>
      <c r="D275" s="351"/>
      <c r="E275" s="346" t="s">
        <v>968</v>
      </c>
      <c r="F275" s="346" t="s">
        <v>880</v>
      </c>
      <c r="G275" s="346" t="s">
        <v>920</v>
      </c>
      <c r="H275" s="346" t="s">
        <v>882</v>
      </c>
      <c r="I275" s="349" t="s">
        <v>883</v>
      </c>
      <c r="J275" s="350"/>
      <c r="K275" s="351"/>
      <c r="L275" s="358" t="s">
        <v>884</v>
      </c>
      <c r="M275" s="349" t="s">
        <v>885</v>
      </c>
      <c r="N275" s="351"/>
      <c r="O275" s="343" t="s">
        <v>886</v>
      </c>
      <c r="P275" s="361" t="s">
        <v>887</v>
      </c>
      <c r="Q275" s="362"/>
      <c r="R275" s="346" t="s">
        <v>908</v>
      </c>
      <c r="S275" s="346" t="s">
        <v>889</v>
      </c>
      <c r="T275" s="346" t="s">
        <v>5</v>
      </c>
      <c r="U275" s="343" t="s">
        <v>890</v>
      </c>
      <c r="V275" s="343">
        <v>100</v>
      </c>
      <c r="W275" s="340" t="s">
        <v>891</v>
      </c>
      <c r="X275" s="340" t="s">
        <v>841</v>
      </c>
      <c r="Y275" s="343" t="s">
        <v>892</v>
      </c>
      <c r="Z275" s="225" t="s">
        <v>893</v>
      </c>
      <c r="AA275" s="225" t="s">
        <v>894</v>
      </c>
      <c r="AB275" s="225" t="s">
        <v>895</v>
      </c>
      <c r="AC275" s="222"/>
    </row>
    <row r="276" spans="1:29" ht="39.950000000000003" customHeight="1" thickBot="1">
      <c r="A276" s="222"/>
      <c r="B276" s="347"/>
      <c r="C276" s="352"/>
      <c r="D276" s="354"/>
      <c r="E276" s="347"/>
      <c r="F276" s="347"/>
      <c r="G276" s="347"/>
      <c r="H276" s="347"/>
      <c r="I276" s="352"/>
      <c r="J276" s="353"/>
      <c r="K276" s="354"/>
      <c r="L276" s="359"/>
      <c r="M276" s="352"/>
      <c r="N276" s="354"/>
      <c r="O276" s="344"/>
      <c r="P276" s="363"/>
      <c r="Q276" s="364"/>
      <c r="R276" s="347"/>
      <c r="S276" s="347"/>
      <c r="T276" s="347"/>
      <c r="U276" s="344"/>
      <c r="V276" s="344"/>
      <c r="W276" s="341"/>
      <c r="X276" s="341"/>
      <c r="Y276" s="344"/>
      <c r="Z276" s="226" t="s">
        <v>892</v>
      </c>
      <c r="AA276" s="227" t="s">
        <v>896</v>
      </c>
      <c r="AB276" s="228" t="s">
        <v>5</v>
      </c>
      <c r="AC276" s="222"/>
    </row>
    <row r="277" spans="1:29" ht="39.950000000000003" customHeight="1" thickBot="1">
      <c r="A277" s="222"/>
      <c r="B277" s="347"/>
      <c r="C277" s="352"/>
      <c r="D277" s="354"/>
      <c r="E277" s="347"/>
      <c r="F277" s="347"/>
      <c r="G277" s="347"/>
      <c r="H277" s="347"/>
      <c r="I277" s="352"/>
      <c r="J277" s="353"/>
      <c r="K277" s="354"/>
      <c r="L277" s="359"/>
      <c r="M277" s="352"/>
      <c r="N277" s="354"/>
      <c r="O277" s="344"/>
      <c r="P277" s="363"/>
      <c r="Q277" s="364"/>
      <c r="R277" s="347"/>
      <c r="S277" s="347"/>
      <c r="T277" s="347"/>
      <c r="U277" s="344"/>
      <c r="V277" s="344"/>
      <c r="W277" s="341"/>
      <c r="X277" s="341"/>
      <c r="Y277" s="344"/>
      <c r="Z277" s="226" t="s">
        <v>892</v>
      </c>
      <c r="AA277" s="227" t="s">
        <v>897</v>
      </c>
      <c r="AB277" s="228" t="s">
        <v>5</v>
      </c>
      <c r="AC277" s="222"/>
    </row>
    <row r="278" spans="1:29" ht="39.950000000000003" customHeight="1" thickBot="1">
      <c r="A278" s="222"/>
      <c r="B278" s="347"/>
      <c r="C278" s="352"/>
      <c r="D278" s="354"/>
      <c r="E278" s="347"/>
      <c r="F278" s="347"/>
      <c r="G278" s="347"/>
      <c r="H278" s="347"/>
      <c r="I278" s="352"/>
      <c r="J278" s="353"/>
      <c r="K278" s="354"/>
      <c r="L278" s="359"/>
      <c r="M278" s="352"/>
      <c r="N278" s="354"/>
      <c r="O278" s="344"/>
      <c r="P278" s="363"/>
      <c r="Q278" s="364"/>
      <c r="R278" s="347"/>
      <c r="S278" s="347"/>
      <c r="T278" s="347"/>
      <c r="U278" s="344"/>
      <c r="V278" s="344"/>
      <c r="W278" s="341"/>
      <c r="X278" s="341"/>
      <c r="Y278" s="344"/>
      <c r="Z278" s="226" t="s">
        <v>892</v>
      </c>
      <c r="AA278" s="227" t="s">
        <v>898</v>
      </c>
      <c r="AB278" s="228" t="s">
        <v>5</v>
      </c>
      <c r="AC278" s="222"/>
    </row>
    <row r="279" spans="1:29" ht="39.950000000000003" customHeight="1" thickBot="1">
      <c r="A279" s="222"/>
      <c r="B279" s="347"/>
      <c r="C279" s="352"/>
      <c r="D279" s="354"/>
      <c r="E279" s="347"/>
      <c r="F279" s="347"/>
      <c r="G279" s="347"/>
      <c r="H279" s="347"/>
      <c r="I279" s="352"/>
      <c r="J279" s="353"/>
      <c r="K279" s="354"/>
      <c r="L279" s="359"/>
      <c r="M279" s="352"/>
      <c r="N279" s="354"/>
      <c r="O279" s="344"/>
      <c r="P279" s="363"/>
      <c r="Q279" s="364"/>
      <c r="R279" s="347"/>
      <c r="S279" s="347"/>
      <c r="T279" s="347"/>
      <c r="U279" s="344"/>
      <c r="V279" s="344"/>
      <c r="W279" s="341"/>
      <c r="X279" s="341"/>
      <c r="Y279" s="344"/>
      <c r="Z279" s="226" t="s">
        <v>892</v>
      </c>
      <c r="AA279" s="227" t="s">
        <v>899</v>
      </c>
      <c r="AB279" s="228" t="s">
        <v>5</v>
      </c>
      <c r="AC279" s="222"/>
    </row>
    <row r="280" spans="1:29" ht="39.950000000000003" customHeight="1" thickBot="1">
      <c r="A280" s="222"/>
      <c r="B280" s="347"/>
      <c r="C280" s="352"/>
      <c r="D280" s="354"/>
      <c r="E280" s="347"/>
      <c r="F280" s="347"/>
      <c r="G280" s="347"/>
      <c r="H280" s="347"/>
      <c r="I280" s="352"/>
      <c r="J280" s="353"/>
      <c r="K280" s="354"/>
      <c r="L280" s="359"/>
      <c r="M280" s="352"/>
      <c r="N280" s="354"/>
      <c r="O280" s="344"/>
      <c r="P280" s="363"/>
      <c r="Q280" s="364"/>
      <c r="R280" s="347"/>
      <c r="S280" s="347"/>
      <c r="T280" s="347"/>
      <c r="U280" s="344"/>
      <c r="V280" s="344"/>
      <c r="W280" s="341"/>
      <c r="X280" s="341"/>
      <c r="Y280" s="344"/>
      <c r="Z280" s="226" t="s">
        <v>892</v>
      </c>
      <c r="AA280" s="227" t="s">
        <v>900</v>
      </c>
      <c r="AB280" s="228" t="s">
        <v>5</v>
      </c>
      <c r="AC280" s="222"/>
    </row>
    <row r="281" spans="1:29" ht="39.950000000000003" customHeight="1" thickBot="1">
      <c r="A281" s="222"/>
      <c r="B281" s="348"/>
      <c r="C281" s="355"/>
      <c r="D281" s="357"/>
      <c r="E281" s="348"/>
      <c r="F281" s="348"/>
      <c r="G281" s="348"/>
      <c r="H281" s="348"/>
      <c r="I281" s="355"/>
      <c r="J281" s="356"/>
      <c r="K281" s="357"/>
      <c r="L281" s="360"/>
      <c r="M281" s="355"/>
      <c r="N281" s="357"/>
      <c r="O281" s="345"/>
      <c r="P281" s="365"/>
      <c r="Q281" s="366"/>
      <c r="R281" s="348"/>
      <c r="S281" s="348"/>
      <c r="T281" s="348"/>
      <c r="U281" s="345"/>
      <c r="V281" s="345"/>
      <c r="W281" s="342"/>
      <c r="X281" s="342"/>
      <c r="Y281" s="345"/>
      <c r="Z281" s="226" t="s">
        <v>892</v>
      </c>
      <c r="AA281" s="227" t="s">
        <v>901</v>
      </c>
      <c r="AB281" s="228" t="s">
        <v>5</v>
      </c>
      <c r="AC281" s="222"/>
    </row>
    <row r="282" spans="1:29" ht="20.100000000000001" customHeight="1" thickBot="1">
      <c r="A282" s="222"/>
      <c r="B282" s="346" t="s">
        <v>877</v>
      </c>
      <c r="C282" s="349" t="s">
        <v>967</v>
      </c>
      <c r="D282" s="351"/>
      <c r="E282" s="346" t="s">
        <v>968</v>
      </c>
      <c r="F282" s="346" t="s">
        <v>880</v>
      </c>
      <c r="G282" s="346" t="s">
        <v>902</v>
      </c>
      <c r="H282" s="346" t="s">
        <v>903</v>
      </c>
      <c r="I282" s="349" t="s">
        <v>904</v>
      </c>
      <c r="J282" s="350"/>
      <c r="K282" s="351"/>
      <c r="L282" s="358" t="s">
        <v>905</v>
      </c>
      <c r="M282" s="349" t="s">
        <v>906</v>
      </c>
      <c r="N282" s="351"/>
      <c r="O282" s="343" t="s">
        <v>886</v>
      </c>
      <c r="P282" s="361" t="s">
        <v>887</v>
      </c>
      <c r="Q282" s="362"/>
      <c r="R282" s="346" t="s">
        <v>888</v>
      </c>
      <c r="S282" s="346" t="s">
        <v>889</v>
      </c>
      <c r="T282" s="346" t="s">
        <v>5</v>
      </c>
      <c r="U282" s="343" t="s">
        <v>890</v>
      </c>
      <c r="V282" s="343">
        <v>100</v>
      </c>
      <c r="W282" s="340" t="s">
        <v>966</v>
      </c>
      <c r="X282" s="340" t="s">
        <v>841</v>
      </c>
      <c r="Y282" s="343" t="s">
        <v>892</v>
      </c>
      <c r="Z282" s="225" t="s">
        <v>893</v>
      </c>
      <c r="AA282" s="225" t="s">
        <v>894</v>
      </c>
      <c r="AB282" s="225" t="s">
        <v>895</v>
      </c>
      <c r="AC282" s="222"/>
    </row>
    <row r="283" spans="1:29" ht="39.950000000000003" customHeight="1" thickBot="1">
      <c r="A283" s="222"/>
      <c r="B283" s="347"/>
      <c r="C283" s="352"/>
      <c r="D283" s="354"/>
      <c r="E283" s="347"/>
      <c r="F283" s="347"/>
      <c r="G283" s="347"/>
      <c r="H283" s="347"/>
      <c r="I283" s="352"/>
      <c r="J283" s="353"/>
      <c r="K283" s="354"/>
      <c r="L283" s="359"/>
      <c r="M283" s="352"/>
      <c r="N283" s="354"/>
      <c r="O283" s="344"/>
      <c r="P283" s="363"/>
      <c r="Q283" s="364"/>
      <c r="R283" s="347"/>
      <c r="S283" s="347"/>
      <c r="T283" s="347"/>
      <c r="U283" s="344"/>
      <c r="V283" s="344"/>
      <c r="W283" s="341"/>
      <c r="X283" s="341"/>
      <c r="Y283" s="344"/>
      <c r="Z283" s="226" t="s">
        <v>892</v>
      </c>
      <c r="AA283" s="227" t="s">
        <v>896</v>
      </c>
      <c r="AB283" s="228" t="s">
        <v>5</v>
      </c>
      <c r="AC283" s="222"/>
    </row>
    <row r="284" spans="1:29" ht="39.950000000000003" customHeight="1" thickBot="1">
      <c r="A284" s="222"/>
      <c r="B284" s="347"/>
      <c r="C284" s="352"/>
      <c r="D284" s="354"/>
      <c r="E284" s="347"/>
      <c r="F284" s="347"/>
      <c r="G284" s="347"/>
      <c r="H284" s="347"/>
      <c r="I284" s="352"/>
      <c r="J284" s="353"/>
      <c r="K284" s="354"/>
      <c r="L284" s="359"/>
      <c r="M284" s="352"/>
      <c r="N284" s="354"/>
      <c r="O284" s="344"/>
      <c r="P284" s="363"/>
      <c r="Q284" s="364"/>
      <c r="R284" s="347"/>
      <c r="S284" s="347"/>
      <c r="T284" s="347"/>
      <c r="U284" s="344"/>
      <c r="V284" s="344"/>
      <c r="W284" s="341"/>
      <c r="X284" s="341"/>
      <c r="Y284" s="344"/>
      <c r="Z284" s="226" t="s">
        <v>892</v>
      </c>
      <c r="AA284" s="227" t="s">
        <v>897</v>
      </c>
      <c r="AB284" s="228" t="s">
        <v>5</v>
      </c>
      <c r="AC284" s="222"/>
    </row>
    <row r="285" spans="1:29" ht="39.950000000000003" customHeight="1" thickBot="1">
      <c r="A285" s="222"/>
      <c r="B285" s="347"/>
      <c r="C285" s="352"/>
      <c r="D285" s="354"/>
      <c r="E285" s="347"/>
      <c r="F285" s="347"/>
      <c r="G285" s="347"/>
      <c r="H285" s="347"/>
      <c r="I285" s="352"/>
      <c r="J285" s="353"/>
      <c r="K285" s="354"/>
      <c r="L285" s="359"/>
      <c r="M285" s="352"/>
      <c r="N285" s="354"/>
      <c r="O285" s="344"/>
      <c r="P285" s="363"/>
      <c r="Q285" s="364"/>
      <c r="R285" s="347"/>
      <c r="S285" s="347"/>
      <c r="T285" s="347"/>
      <c r="U285" s="344"/>
      <c r="V285" s="344"/>
      <c r="W285" s="341"/>
      <c r="X285" s="341"/>
      <c r="Y285" s="344"/>
      <c r="Z285" s="226" t="s">
        <v>892</v>
      </c>
      <c r="AA285" s="227" t="s">
        <v>898</v>
      </c>
      <c r="AB285" s="228" t="s">
        <v>5</v>
      </c>
      <c r="AC285" s="222"/>
    </row>
    <row r="286" spans="1:29" ht="39.950000000000003" customHeight="1" thickBot="1">
      <c r="A286" s="222"/>
      <c r="B286" s="347"/>
      <c r="C286" s="352"/>
      <c r="D286" s="354"/>
      <c r="E286" s="347"/>
      <c r="F286" s="347"/>
      <c r="G286" s="347"/>
      <c r="H286" s="347"/>
      <c r="I286" s="352"/>
      <c r="J286" s="353"/>
      <c r="K286" s="354"/>
      <c r="L286" s="359"/>
      <c r="M286" s="352"/>
      <c r="N286" s="354"/>
      <c r="O286" s="344"/>
      <c r="P286" s="363"/>
      <c r="Q286" s="364"/>
      <c r="R286" s="347"/>
      <c r="S286" s="347"/>
      <c r="T286" s="347"/>
      <c r="U286" s="344"/>
      <c r="V286" s="344"/>
      <c r="W286" s="341"/>
      <c r="X286" s="341"/>
      <c r="Y286" s="344"/>
      <c r="Z286" s="226" t="s">
        <v>892</v>
      </c>
      <c r="AA286" s="227" t="s">
        <v>899</v>
      </c>
      <c r="AB286" s="228" t="s">
        <v>5</v>
      </c>
      <c r="AC286" s="222"/>
    </row>
    <row r="287" spans="1:29" ht="39.950000000000003" customHeight="1" thickBot="1">
      <c r="A287" s="222"/>
      <c r="B287" s="347"/>
      <c r="C287" s="352"/>
      <c r="D287" s="354"/>
      <c r="E287" s="347"/>
      <c r="F287" s="347"/>
      <c r="G287" s="347"/>
      <c r="H287" s="347"/>
      <c r="I287" s="352"/>
      <c r="J287" s="353"/>
      <c r="K287" s="354"/>
      <c r="L287" s="359"/>
      <c r="M287" s="352"/>
      <c r="N287" s="354"/>
      <c r="O287" s="344"/>
      <c r="P287" s="363"/>
      <c r="Q287" s="364"/>
      <c r="R287" s="347"/>
      <c r="S287" s="347"/>
      <c r="T287" s="347"/>
      <c r="U287" s="344"/>
      <c r="V287" s="344"/>
      <c r="W287" s="341"/>
      <c r="X287" s="341"/>
      <c r="Y287" s="344"/>
      <c r="Z287" s="226" t="s">
        <v>892</v>
      </c>
      <c r="AA287" s="227" t="s">
        <v>900</v>
      </c>
      <c r="AB287" s="228" t="s">
        <v>5</v>
      </c>
      <c r="AC287" s="222"/>
    </row>
    <row r="288" spans="1:29" ht="39.950000000000003" customHeight="1" thickBot="1">
      <c r="A288" s="222"/>
      <c r="B288" s="348"/>
      <c r="C288" s="355"/>
      <c r="D288" s="357"/>
      <c r="E288" s="348"/>
      <c r="F288" s="348"/>
      <c r="G288" s="348"/>
      <c r="H288" s="348"/>
      <c r="I288" s="355"/>
      <c r="J288" s="356"/>
      <c r="K288" s="357"/>
      <c r="L288" s="360"/>
      <c r="M288" s="355"/>
      <c r="N288" s="357"/>
      <c r="O288" s="345"/>
      <c r="P288" s="365"/>
      <c r="Q288" s="366"/>
      <c r="R288" s="348"/>
      <c r="S288" s="348"/>
      <c r="T288" s="348"/>
      <c r="U288" s="345"/>
      <c r="V288" s="345"/>
      <c r="W288" s="342"/>
      <c r="X288" s="342"/>
      <c r="Y288" s="345"/>
      <c r="Z288" s="226" t="s">
        <v>892</v>
      </c>
      <c r="AA288" s="227" t="s">
        <v>901</v>
      </c>
      <c r="AB288" s="228" t="s">
        <v>5</v>
      </c>
      <c r="AC288" s="222"/>
    </row>
    <row r="289" spans="1:29" ht="20.100000000000001" customHeight="1" thickBot="1">
      <c r="A289" s="222"/>
      <c r="B289" s="346" t="s">
        <v>877</v>
      </c>
      <c r="C289" s="349" t="s">
        <v>969</v>
      </c>
      <c r="D289" s="351"/>
      <c r="E289" s="346" t="s">
        <v>970</v>
      </c>
      <c r="F289" s="346" t="s">
        <v>880</v>
      </c>
      <c r="G289" s="346" t="s">
        <v>902</v>
      </c>
      <c r="H289" s="346" t="s">
        <v>971</v>
      </c>
      <c r="I289" s="349" t="s">
        <v>904</v>
      </c>
      <c r="J289" s="350"/>
      <c r="K289" s="351"/>
      <c r="L289" s="358" t="s">
        <v>905</v>
      </c>
      <c r="M289" s="349" t="s">
        <v>906</v>
      </c>
      <c r="N289" s="351"/>
      <c r="O289" s="343" t="s">
        <v>912</v>
      </c>
      <c r="P289" s="361" t="s">
        <v>907</v>
      </c>
      <c r="Q289" s="362"/>
      <c r="R289" s="346" t="s">
        <v>972</v>
      </c>
      <c r="S289" s="346" t="s">
        <v>889</v>
      </c>
      <c r="T289" s="346" t="s">
        <v>5</v>
      </c>
      <c r="U289" s="343" t="s">
        <v>890</v>
      </c>
      <c r="V289" s="343">
        <v>100</v>
      </c>
      <c r="W289" s="340" t="s">
        <v>973</v>
      </c>
      <c r="X289" s="340" t="s">
        <v>841</v>
      </c>
      <c r="Y289" s="343" t="s">
        <v>892</v>
      </c>
      <c r="Z289" s="225" t="s">
        <v>893</v>
      </c>
      <c r="AA289" s="225" t="s">
        <v>894</v>
      </c>
      <c r="AB289" s="225" t="s">
        <v>895</v>
      </c>
      <c r="AC289" s="222"/>
    </row>
    <row r="290" spans="1:29" ht="39.950000000000003" customHeight="1" thickBot="1">
      <c r="A290" s="222"/>
      <c r="B290" s="347"/>
      <c r="C290" s="352"/>
      <c r="D290" s="354"/>
      <c r="E290" s="347"/>
      <c r="F290" s="347"/>
      <c r="G290" s="347"/>
      <c r="H290" s="347"/>
      <c r="I290" s="352"/>
      <c r="J290" s="353"/>
      <c r="K290" s="354"/>
      <c r="L290" s="359"/>
      <c r="M290" s="352"/>
      <c r="N290" s="354"/>
      <c r="O290" s="344"/>
      <c r="P290" s="363"/>
      <c r="Q290" s="364"/>
      <c r="R290" s="347"/>
      <c r="S290" s="347"/>
      <c r="T290" s="347"/>
      <c r="U290" s="344"/>
      <c r="V290" s="344"/>
      <c r="W290" s="341"/>
      <c r="X290" s="341"/>
      <c r="Y290" s="344"/>
      <c r="Z290" s="226" t="s">
        <v>892</v>
      </c>
      <c r="AA290" s="227" t="s">
        <v>896</v>
      </c>
      <c r="AB290" s="228" t="s">
        <v>5</v>
      </c>
      <c r="AC290" s="222"/>
    </row>
    <row r="291" spans="1:29" ht="39.950000000000003" customHeight="1" thickBot="1">
      <c r="A291" s="222"/>
      <c r="B291" s="347"/>
      <c r="C291" s="352"/>
      <c r="D291" s="354"/>
      <c r="E291" s="347"/>
      <c r="F291" s="347"/>
      <c r="G291" s="347"/>
      <c r="H291" s="347"/>
      <c r="I291" s="352"/>
      <c r="J291" s="353"/>
      <c r="K291" s="354"/>
      <c r="L291" s="359"/>
      <c r="M291" s="352"/>
      <c r="N291" s="354"/>
      <c r="O291" s="344"/>
      <c r="P291" s="363"/>
      <c r="Q291" s="364"/>
      <c r="R291" s="347"/>
      <c r="S291" s="347"/>
      <c r="T291" s="347"/>
      <c r="U291" s="344"/>
      <c r="V291" s="344"/>
      <c r="W291" s="341"/>
      <c r="X291" s="341"/>
      <c r="Y291" s="344"/>
      <c r="Z291" s="226" t="s">
        <v>892</v>
      </c>
      <c r="AA291" s="227" t="s">
        <v>897</v>
      </c>
      <c r="AB291" s="228" t="s">
        <v>5</v>
      </c>
      <c r="AC291" s="222"/>
    </row>
    <row r="292" spans="1:29" ht="39.950000000000003" customHeight="1" thickBot="1">
      <c r="A292" s="222"/>
      <c r="B292" s="347"/>
      <c r="C292" s="352"/>
      <c r="D292" s="354"/>
      <c r="E292" s="347"/>
      <c r="F292" s="347"/>
      <c r="G292" s="347"/>
      <c r="H292" s="347"/>
      <c r="I292" s="352"/>
      <c r="J292" s="353"/>
      <c r="K292" s="354"/>
      <c r="L292" s="359"/>
      <c r="M292" s="352"/>
      <c r="N292" s="354"/>
      <c r="O292" s="344"/>
      <c r="P292" s="363"/>
      <c r="Q292" s="364"/>
      <c r="R292" s="347"/>
      <c r="S292" s="347"/>
      <c r="T292" s="347"/>
      <c r="U292" s="344"/>
      <c r="V292" s="344"/>
      <c r="W292" s="341"/>
      <c r="X292" s="341"/>
      <c r="Y292" s="344"/>
      <c r="Z292" s="226" t="s">
        <v>892</v>
      </c>
      <c r="AA292" s="227" t="s">
        <v>898</v>
      </c>
      <c r="AB292" s="228" t="s">
        <v>5</v>
      </c>
      <c r="AC292" s="222"/>
    </row>
    <row r="293" spans="1:29" ht="39.950000000000003" customHeight="1" thickBot="1">
      <c r="A293" s="222"/>
      <c r="B293" s="347"/>
      <c r="C293" s="352"/>
      <c r="D293" s="354"/>
      <c r="E293" s="347"/>
      <c r="F293" s="347"/>
      <c r="G293" s="347"/>
      <c r="H293" s="347"/>
      <c r="I293" s="352"/>
      <c r="J293" s="353"/>
      <c r="K293" s="354"/>
      <c r="L293" s="359"/>
      <c r="M293" s="352"/>
      <c r="N293" s="354"/>
      <c r="O293" s="344"/>
      <c r="P293" s="363"/>
      <c r="Q293" s="364"/>
      <c r="R293" s="347"/>
      <c r="S293" s="347"/>
      <c r="T293" s="347"/>
      <c r="U293" s="344"/>
      <c r="V293" s="344"/>
      <c r="W293" s="341"/>
      <c r="X293" s="341"/>
      <c r="Y293" s="344"/>
      <c r="Z293" s="226" t="s">
        <v>892</v>
      </c>
      <c r="AA293" s="227" t="s">
        <v>899</v>
      </c>
      <c r="AB293" s="228" t="s">
        <v>5</v>
      </c>
      <c r="AC293" s="222"/>
    </row>
    <row r="294" spans="1:29" ht="39.950000000000003" customHeight="1" thickBot="1">
      <c r="A294" s="222"/>
      <c r="B294" s="347"/>
      <c r="C294" s="352"/>
      <c r="D294" s="354"/>
      <c r="E294" s="347"/>
      <c r="F294" s="347"/>
      <c r="G294" s="347"/>
      <c r="H294" s="347"/>
      <c r="I294" s="352"/>
      <c r="J294" s="353"/>
      <c r="K294" s="354"/>
      <c r="L294" s="359"/>
      <c r="M294" s="352"/>
      <c r="N294" s="354"/>
      <c r="O294" s="344"/>
      <c r="P294" s="363"/>
      <c r="Q294" s="364"/>
      <c r="R294" s="347"/>
      <c r="S294" s="347"/>
      <c r="T294" s="347"/>
      <c r="U294" s="344"/>
      <c r="V294" s="344"/>
      <c r="W294" s="341"/>
      <c r="X294" s="341"/>
      <c r="Y294" s="344"/>
      <c r="Z294" s="226" t="s">
        <v>892</v>
      </c>
      <c r="AA294" s="227" t="s">
        <v>900</v>
      </c>
      <c r="AB294" s="228" t="s">
        <v>5</v>
      </c>
      <c r="AC294" s="222"/>
    </row>
    <row r="295" spans="1:29" ht="39.950000000000003" customHeight="1" thickBot="1">
      <c r="A295" s="222"/>
      <c r="B295" s="348"/>
      <c r="C295" s="355"/>
      <c r="D295" s="357"/>
      <c r="E295" s="348"/>
      <c r="F295" s="348"/>
      <c r="G295" s="348"/>
      <c r="H295" s="348"/>
      <c r="I295" s="355"/>
      <c r="J295" s="356"/>
      <c r="K295" s="357"/>
      <c r="L295" s="360"/>
      <c r="M295" s="355"/>
      <c r="N295" s="357"/>
      <c r="O295" s="345"/>
      <c r="P295" s="365"/>
      <c r="Q295" s="366"/>
      <c r="R295" s="348"/>
      <c r="S295" s="348"/>
      <c r="T295" s="348"/>
      <c r="U295" s="345"/>
      <c r="V295" s="345"/>
      <c r="W295" s="342"/>
      <c r="X295" s="342"/>
      <c r="Y295" s="345"/>
      <c r="Z295" s="226" t="s">
        <v>892</v>
      </c>
      <c r="AA295" s="227" t="s">
        <v>901</v>
      </c>
      <c r="AB295" s="228" t="s">
        <v>5</v>
      </c>
      <c r="AC295" s="222"/>
    </row>
    <row r="296" spans="1:29" ht="20.100000000000001" customHeight="1" thickBot="1">
      <c r="A296" s="222"/>
      <c r="B296" s="346" t="s">
        <v>877</v>
      </c>
      <c r="C296" s="349" t="s">
        <v>969</v>
      </c>
      <c r="D296" s="351"/>
      <c r="E296" s="346" t="s">
        <v>970</v>
      </c>
      <c r="F296" s="346" t="s">
        <v>880</v>
      </c>
      <c r="G296" s="346" t="s">
        <v>881</v>
      </c>
      <c r="H296" s="346" t="s">
        <v>882</v>
      </c>
      <c r="I296" s="349" t="s">
        <v>883</v>
      </c>
      <c r="J296" s="350"/>
      <c r="K296" s="351"/>
      <c r="L296" s="358" t="s">
        <v>884</v>
      </c>
      <c r="M296" s="349" t="s">
        <v>885</v>
      </c>
      <c r="N296" s="351"/>
      <c r="O296" s="343" t="s">
        <v>912</v>
      </c>
      <c r="P296" s="361" t="s">
        <v>907</v>
      </c>
      <c r="Q296" s="362"/>
      <c r="R296" s="346" t="s">
        <v>972</v>
      </c>
      <c r="S296" s="346" t="s">
        <v>889</v>
      </c>
      <c r="T296" s="346" t="s">
        <v>5</v>
      </c>
      <c r="U296" s="343" t="s">
        <v>890</v>
      </c>
      <c r="V296" s="343">
        <v>100</v>
      </c>
      <c r="W296" s="340" t="s">
        <v>891</v>
      </c>
      <c r="X296" s="340" t="s">
        <v>841</v>
      </c>
      <c r="Y296" s="343" t="s">
        <v>892</v>
      </c>
      <c r="Z296" s="225" t="s">
        <v>893</v>
      </c>
      <c r="AA296" s="225" t="s">
        <v>894</v>
      </c>
      <c r="AB296" s="225" t="s">
        <v>895</v>
      </c>
      <c r="AC296" s="222"/>
    </row>
    <row r="297" spans="1:29" ht="39.950000000000003" customHeight="1" thickBot="1">
      <c r="A297" s="222"/>
      <c r="B297" s="347"/>
      <c r="C297" s="352"/>
      <c r="D297" s="354"/>
      <c r="E297" s="347"/>
      <c r="F297" s="347"/>
      <c r="G297" s="347"/>
      <c r="H297" s="347"/>
      <c r="I297" s="352"/>
      <c r="J297" s="353"/>
      <c r="K297" s="354"/>
      <c r="L297" s="359"/>
      <c r="M297" s="352"/>
      <c r="N297" s="354"/>
      <c r="O297" s="344"/>
      <c r="P297" s="363"/>
      <c r="Q297" s="364"/>
      <c r="R297" s="347"/>
      <c r="S297" s="347"/>
      <c r="T297" s="347"/>
      <c r="U297" s="344"/>
      <c r="V297" s="344"/>
      <c r="W297" s="341"/>
      <c r="X297" s="341"/>
      <c r="Y297" s="344"/>
      <c r="Z297" s="226" t="s">
        <v>892</v>
      </c>
      <c r="AA297" s="227" t="s">
        <v>896</v>
      </c>
      <c r="AB297" s="228" t="s">
        <v>5</v>
      </c>
      <c r="AC297" s="222"/>
    </row>
    <row r="298" spans="1:29" ht="39.950000000000003" customHeight="1" thickBot="1">
      <c r="A298" s="222"/>
      <c r="B298" s="347"/>
      <c r="C298" s="352"/>
      <c r="D298" s="354"/>
      <c r="E298" s="347"/>
      <c r="F298" s="347"/>
      <c r="G298" s="347"/>
      <c r="H298" s="347"/>
      <c r="I298" s="352"/>
      <c r="J298" s="353"/>
      <c r="K298" s="354"/>
      <c r="L298" s="359"/>
      <c r="M298" s="352"/>
      <c r="N298" s="354"/>
      <c r="O298" s="344"/>
      <c r="P298" s="363"/>
      <c r="Q298" s="364"/>
      <c r="R298" s="347"/>
      <c r="S298" s="347"/>
      <c r="T298" s="347"/>
      <c r="U298" s="344"/>
      <c r="V298" s="344"/>
      <c r="W298" s="341"/>
      <c r="X298" s="341"/>
      <c r="Y298" s="344"/>
      <c r="Z298" s="226" t="s">
        <v>892</v>
      </c>
      <c r="AA298" s="227" t="s">
        <v>897</v>
      </c>
      <c r="AB298" s="228" t="s">
        <v>5</v>
      </c>
      <c r="AC298" s="222"/>
    </row>
    <row r="299" spans="1:29" ht="39.950000000000003" customHeight="1" thickBot="1">
      <c r="A299" s="222"/>
      <c r="B299" s="347"/>
      <c r="C299" s="352"/>
      <c r="D299" s="354"/>
      <c r="E299" s="347"/>
      <c r="F299" s="347"/>
      <c r="G299" s="347"/>
      <c r="H299" s="347"/>
      <c r="I299" s="352"/>
      <c r="J299" s="353"/>
      <c r="K299" s="354"/>
      <c r="L299" s="359"/>
      <c r="M299" s="352"/>
      <c r="N299" s="354"/>
      <c r="O299" s="344"/>
      <c r="P299" s="363"/>
      <c r="Q299" s="364"/>
      <c r="R299" s="347"/>
      <c r="S299" s="347"/>
      <c r="T299" s="347"/>
      <c r="U299" s="344"/>
      <c r="V299" s="344"/>
      <c r="W299" s="341"/>
      <c r="X299" s="341"/>
      <c r="Y299" s="344"/>
      <c r="Z299" s="226" t="s">
        <v>892</v>
      </c>
      <c r="AA299" s="227" t="s">
        <v>898</v>
      </c>
      <c r="AB299" s="228" t="s">
        <v>5</v>
      </c>
      <c r="AC299" s="222"/>
    </row>
    <row r="300" spans="1:29" ht="39.950000000000003" customHeight="1" thickBot="1">
      <c r="A300" s="222"/>
      <c r="B300" s="347"/>
      <c r="C300" s="352"/>
      <c r="D300" s="354"/>
      <c r="E300" s="347"/>
      <c r="F300" s="347"/>
      <c r="G300" s="347"/>
      <c r="H300" s="347"/>
      <c r="I300" s="352"/>
      <c r="J300" s="353"/>
      <c r="K300" s="354"/>
      <c r="L300" s="359"/>
      <c r="M300" s="352"/>
      <c r="N300" s="354"/>
      <c r="O300" s="344"/>
      <c r="P300" s="363"/>
      <c r="Q300" s="364"/>
      <c r="R300" s="347"/>
      <c r="S300" s="347"/>
      <c r="T300" s="347"/>
      <c r="U300" s="344"/>
      <c r="V300" s="344"/>
      <c r="W300" s="341"/>
      <c r="X300" s="341"/>
      <c r="Y300" s="344"/>
      <c r="Z300" s="226" t="s">
        <v>892</v>
      </c>
      <c r="AA300" s="227" t="s">
        <v>899</v>
      </c>
      <c r="AB300" s="228" t="s">
        <v>5</v>
      </c>
      <c r="AC300" s="222"/>
    </row>
    <row r="301" spans="1:29" ht="39.950000000000003" customHeight="1" thickBot="1">
      <c r="A301" s="222"/>
      <c r="B301" s="347"/>
      <c r="C301" s="352"/>
      <c r="D301" s="354"/>
      <c r="E301" s="347"/>
      <c r="F301" s="347"/>
      <c r="G301" s="347"/>
      <c r="H301" s="347"/>
      <c r="I301" s="352"/>
      <c r="J301" s="353"/>
      <c r="K301" s="354"/>
      <c r="L301" s="359"/>
      <c r="M301" s="352"/>
      <c r="N301" s="354"/>
      <c r="O301" s="344"/>
      <c r="P301" s="363"/>
      <c r="Q301" s="364"/>
      <c r="R301" s="347"/>
      <c r="S301" s="347"/>
      <c r="T301" s="347"/>
      <c r="U301" s="344"/>
      <c r="V301" s="344"/>
      <c r="W301" s="341"/>
      <c r="X301" s="341"/>
      <c r="Y301" s="344"/>
      <c r="Z301" s="226" t="s">
        <v>892</v>
      </c>
      <c r="AA301" s="227" t="s">
        <v>900</v>
      </c>
      <c r="AB301" s="228" t="s">
        <v>5</v>
      </c>
      <c r="AC301" s="222"/>
    </row>
    <row r="302" spans="1:29" ht="39.950000000000003" customHeight="1" thickBot="1">
      <c r="A302" s="222"/>
      <c r="B302" s="348"/>
      <c r="C302" s="355"/>
      <c r="D302" s="357"/>
      <c r="E302" s="348"/>
      <c r="F302" s="348"/>
      <c r="G302" s="348"/>
      <c r="H302" s="348"/>
      <c r="I302" s="355"/>
      <c r="J302" s="356"/>
      <c r="K302" s="357"/>
      <c r="L302" s="360"/>
      <c r="M302" s="355"/>
      <c r="N302" s="357"/>
      <c r="O302" s="345"/>
      <c r="P302" s="365"/>
      <c r="Q302" s="366"/>
      <c r="R302" s="348"/>
      <c r="S302" s="348"/>
      <c r="T302" s="348"/>
      <c r="U302" s="345"/>
      <c r="V302" s="345"/>
      <c r="W302" s="342"/>
      <c r="X302" s="342"/>
      <c r="Y302" s="345"/>
      <c r="Z302" s="226" t="s">
        <v>892</v>
      </c>
      <c r="AA302" s="227" t="s">
        <v>901</v>
      </c>
      <c r="AB302" s="228" t="s">
        <v>5</v>
      </c>
      <c r="AC302" s="222"/>
    </row>
    <row r="303" spans="1:29" ht="20.100000000000001" customHeight="1" thickBot="1">
      <c r="A303" s="222"/>
      <c r="B303" s="346" t="s">
        <v>877</v>
      </c>
      <c r="C303" s="349" t="s">
        <v>974</v>
      </c>
      <c r="D303" s="351"/>
      <c r="E303" s="346" t="s">
        <v>975</v>
      </c>
      <c r="F303" s="346" t="s">
        <v>880</v>
      </c>
      <c r="G303" s="346" t="s">
        <v>881</v>
      </c>
      <c r="H303" s="346" t="s">
        <v>882</v>
      </c>
      <c r="I303" s="349" t="s">
        <v>883</v>
      </c>
      <c r="J303" s="350"/>
      <c r="K303" s="351"/>
      <c r="L303" s="358" t="s">
        <v>884</v>
      </c>
      <c r="M303" s="349" t="s">
        <v>885</v>
      </c>
      <c r="N303" s="351"/>
      <c r="O303" s="343" t="s">
        <v>886</v>
      </c>
      <c r="P303" s="361" t="s">
        <v>887</v>
      </c>
      <c r="Q303" s="362"/>
      <c r="R303" s="346" t="s">
        <v>888</v>
      </c>
      <c r="S303" s="346" t="s">
        <v>889</v>
      </c>
      <c r="T303" s="346" t="s">
        <v>5</v>
      </c>
      <c r="U303" s="343" t="s">
        <v>890</v>
      </c>
      <c r="V303" s="343">
        <v>100</v>
      </c>
      <c r="W303" s="340" t="s">
        <v>913</v>
      </c>
      <c r="X303" s="340" t="s">
        <v>841</v>
      </c>
      <c r="Y303" s="343" t="s">
        <v>892</v>
      </c>
      <c r="Z303" s="225" t="s">
        <v>893</v>
      </c>
      <c r="AA303" s="225" t="s">
        <v>894</v>
      </c>
      <c r="AB303" s="225" t="s">
        <v>895</v>
      </c>
      <c r="AC303" s="222"/>
    </row>
    <row r="304" spans="1:29" ht="39.950000000000003" customHeight="1" thickBot="1">
      <c r="A304" s="222"/>
      <c r="B304" s="347"/>
      <c r="C304" s="352"/>
      <c r="D304" s="354"/>
      <c r="E304" s="347"/>
      <c r="F304" s="347"/>
      <c r="G304" s="347"/>
      <c r="H304" s="347"/>
      <c r="I304" s="352"/>
      <c r="J304" s="353"/>
      <c r="K304" s="354"/>
      <c r="L304" s="359"/>
      <c r="M304" s="352"/>
      <c r="N304" s="354"/>
      <c r="O304" s="344"/>
      <c r="P304" s="363"/>
      <c r="Q304" s="364"/>
      <c r="R304" s="347"/>
      <c r="S304" s="347"/>
      <c r="T304" s="347"/>
      <c r="U304" s="344"/>
      <c r="V304" s="344"/>
      <c r="W304" s="341"/>
      <c r="X304" s="341"/>
      <c r="Y304" s="344"/>
      <c r="Z304" s="226" t="s">
        <v>892</v>
      </c>
      <c r="AA304" s="227" t="s">
        <v>896</v>
      </c>
      <c r="AB304" s="228" t="s">
        <v>5</v>
      </c>
      <c r="AC304" s="222"/>
    </row>
    <row r="305" spans="1:29" ht="39.950000000000003" customHeight="1" thickBot="1">
      <c r="A305" s="222"/>
      <c r="B305" s="347"/>
      <c r="C305" s="352"/>
      <c r="D305" s="354"/>
      <c r="E305" s="347"/>
      <c r="F305" s="347"/>
      <c r="G305" s="347"/>
      <c r="H305" s="347"/>
      <c r="I305" s="352"/>
      <c r="J305" s="353"/>
      <c r="K305" s="354"/>
      <c r="L305" s="359"/>
      <c r="M305" s="352"/>
      <c r="N305" s="354"/>
      <c r="O305" s="344"/>
      <c r="P305" s="363"/>
      <c r="Q305" s="364"/>
      <c r="R305" s="347"/>
      <c r="S305" s="347"/>
      <c r="T305" s="347"/>
      <c r="U305" s="344"/>
      <c r="V305" s="344"/>
      <c r="W305" s="341"/>
      <c r="X305" s="341"/>
      <c r="Y305" s="344"/>
      <c r="Z305" s="226" t="s">
        <v>892</v>
      </c>
      <c r="AA305" s="227" t="s">
        <v>897</v>
      </c>
      <c r="AB305" s="228" t="s">
        <v>5</v>
      </c>
      <c r="AC305" s="222"/>
    </row>
    <row r="306" spans="1:29" ht="39.950000000000003" customHeight="1" thickBot="1">
      <c r="A306" s="222"/>
      <c r="B306" s="347"/>
      <c r="C306" s="352"/>
      <c r="D306" s="354"/>
      <c r="E306" s="347"/>
      <c r="F306" s="347"/>
      <c r="G306" s="347"/>
      <c r="H306" s="347"/>
      <c r="I306" s="352"/>
      <c r="J306" s="353"/>
      <c r="K306" s="354"/>
      <c r="L306" s="359"/>
      <c r="M306" s="352"/>
      <c r="N306" s="354"/>
      <c r="O306" s="344"/>
      <c r="P306" s="363"/>
      <c r="Q306" s="364"/>
      <c r="R306" s="347"/>
      <c r="S306" s="347"/>
      <c r="T306" s="347"/>
      <c r="U306" s="344"/>
      <c r="V306" s="344"/>
      <c r="W306" s="341"/>
      <c r="X306" s="341"/>
      <c r="Y306" s="344"/>
      <c r="Z306" s="226" t="s">
        <v>892</v>
      </c>
      <c r="AA306" s="227" t="s">
        <v>898</v>
      </c>
      <c r="AB306" s="228" t="s">
        <v>5</v>
      </c>
      <c r="AC306" s="222"/>
    </row>
    <row r="307" spans="1:29" ht="39.950000000000003" customHeight="1" thickBot="1">
      <c r="A307" s="222"/>
      <c r="B307" s="347"/>
      <c r="C307" s="352"/>
      <c r="D307" s="354"/>
      <c r="E307" s="347"/>
      <c r="F307" s="347"/>
      <c r="G307" s="347"/>
      <c r="H307" s="347"/>
      <c r="I307" s="352"/>
      <c r="J307" s="353"/>
      <c r="K307" s="354"/>
      <c r="L307" s="359"/>
      <c r="M307" s="352"/>
      <c r="N307" s="354"/>
      <c r="O307" s="344"/>
      <c r="P307" s="363"/>
      <c r="Q307" s="364"/>
      <c r="R307" s="347"/>
      <c r="S307" s="347"/>
      <c r="T307" s="347"/>
      <c r="U307" s="344"/>
      <c r="V307" s="344"/>
      <c r="W307" s="341"/>
      <c r="X307" s="341"/>
      <c r="Y307" s="344"/>
      <c r="Z307" s="226" t="s">
        <v>892</v>
      </c>
      <c r="AA307" s="227" t="s">
        <v>899</v>
      </c>
      <c r="AB307" s="228" t="s">
        <v>5</v>
      </c>
      <c r="AC307" s="222"/>
    </row>
    <row r="308" spans="1:29" ht="39.950000000000003" customHeight="1" thickBot="1">
      <c r="A308" s="222"/>
      <c r="B308" s="347"/>
      <c r="C308" s="352"/>
      <c r="D308" s="354"/>
      <c r="E308" s="347"/>
      <c r="F308" s="347"/>
      <c r="G308" s="347"/>
      <c r="H308" s="347"/>
      <c r="I308" s="352"/>
      <c r="J308" s="353"/>
      <c r="K308" s="354"/>
      <c r="L308" s="359"/>
      <c r="M308" s="352"/>
      <c r="N308" s="354"/>
      <c r="O308" s="344"/>
      <c r="P308" s="363"/>
      <c r="Q308" s="364"/>
      <c r="R308" s="347"/>
      <c r="S308" s="347"/>
      <c r="T308" s="347"/>
      <c r="U308" s="344"/>
      <c r="V308" s="344"/>
      <c r="W308" s="341"/>
      <c r="X308" s="341"/>
      <c r="Y308" s="344"/>
      <c r="Z308" s="226" t="s">
        <v>892</v>
      </c>
      <c r="AA308" s="227" t="s">
        <v>900</v>
      </c>
      <c r="AB308" s="228" t="s">
        <v>5</v>
      </c>
      <c r="AC308" s="222"/>
    </row>
    <row r="309" spans="1:29" ht="39.950000000000003" customHeight="1" thickBot="1">
      <c r="A309" s="222"/>
      <c r="B309" s="348"/>
      <c r="C309" s="355"/>
      <c r="D309" s="357"/>
      <c r="E309" s="348"/>
      <c r="F309" s="348"/>
      <c r="G309" s="348"/>
      <c r="H309" s="348"/>
      <c r="I309" s="355"/>
      <c r="J309" s="356"/>
      <c r="K309" s="357"/>
      <c r="L309" s="360"/>
      <c r="M309" s="355"/>
      <c r="N309" s="357"/>
      <c r="O309" s="345"/>
      <c r="P309" s="365"/>
      <c r="Q309" s="366"/>
      <c r="R309" s="348"/>
      <c r="S309" s="348"/>
      <c r="T309" s="348"/>
      <c r="U309" s="345"/>
      <c r="V309" s="345"/>
      <c r="W309" s="342"/>
      <c r="X309" s="342"/>
      <c r="Y309" s="345"/>
      <c r="Z309" s="226" t="s">
        <v>892</v>
      </c>
      <c r="AA309" s="227" t="s">
        <v>901</v>
      </c>
      <c r="AB309" s="228" t="s">
        <v>5</v>
      </c>
      <c r="AC309" s="222"/>
    </row>
    <row r="310" spans="1:29" ht="20.100000000000001" customHeight="1" thickBot="1">
      <c r="A310" s="222"/>
      <c r="B310" s="346" t="s">
        <v>877</v>
      </c>
      <c r="C310" s="349" t="s">
        <v>974</v>
      </c>
      <c r="D310" s="351"/>
      <c r="E310" s="346" t="s">
        <v>975</v>
      </c>
      <c r="F310" s="346" t="s">
        <v>880</v>
      </c>
      <c r="G310" s="346" t="s">
        <v>902</v>
      </c>
      <c r="H310" s="346" t="s">
        <v>903</v>
      </c>
      <c r="I310" s="349" t="s">
        <v>904</v>
      </c>
      <c r="J310" s="350"/>
      <c r="K310" s="351"/>
      <c r="L310" s="358" t="s">
        <v>905</v>
      </c>
      <c r="M310" s="349" t="s">
        <v>906</v>
      </c>
      <c r="N310" s="351"/>
      <c r="O310" s="343" t="s">
        <v>886</v>
      </c>
      <c r="P310" s="361" t="s">
        <v>887</v>
      </c>
      <c r="Q310" s="362"/>
      <c r="R310" s="346" t="s">
        <v>888</v>
      </c>
      <c r="S310" s="346" t="s">
        <v>889</v>
      </c>
      <c r="T310" s="346" t="s">
        <v>5</v>
      </c>
      <c r="U310" s="343" t="s">
        <v>890</v>
      </c>
      <c r="V310" s="343">
        <v>100</v>
      </c>
      <c r="W310" s="340" t="s">
        <v>914</v>
      </c>
      <c r="X310" s="340" t="s">
        <v>841</v>
      </c>
      <c r="Y310" s="343" t="s">
        <v>892</v>
      </c>
      <c r="Z310" s="225" t="s">
        <v>893</v>
      </c>
      <c r="AA310" s="225" t="s">
        <v>894</v>
      </c>
      <c r="AB310" s="225" t="s">
        <v>895</v>
      </c>
      <c r="AC310" s="222"/>
    </row>
    <row r="311" spans="1:29" ht="39.950000000000003" customHeight="1" thickBot="1">
      <c r="A311" s="222"/>
      <c r="B311" s="347"/>
      <c r="C311" s="352"/>
      <c r="D311" s="354"/>
      <c r="E311" s="347"/>
      <c r="F311" s="347"/>
      <c r="G311" s="347"/>
      <c r="H311" s="347"/>
      <c r="I311" s="352"/>
      <c r="J311" s="353"/>
      <c r="K311" s="354"/>
      <c r="L311" s="359"/>
      <c r="M311" s="352"/>
      <c r="N311" s="354"/>
      <c r="O311" s="344"/>
      <c r="P311" s="363"/>
      <c r="Q311" s="364"/>
      <c r="R311" s="347"/>
      <c r="S311" s="347"/>
      <c r="T311" s="347"/>
      <c r="U311" s="344"/>
      <c r="V311" s="344"/>
      <c r="W311" s="341"/>
      <c r="X311" s="341"/>
      <c r="Y311" s="344"/>
      <c r="Z311" s="226" t="s">
        <v>892</v>
      </c>
      <c r="AA311" s="227" t="s">
        <v>896</v>
      </c>
      <c r="AB311" s="228" t="s">
        <v>5</v>
      </c>
      <c r="AC311" s="222"/>
    </row>
    <row r="312" spans="1:29" ht="39.950000000000003" customHeight="1" thickBot="1">
      <c r="A312" s="222"/>
      <c r="B312" s="347"/>
      <c r="C312" s="352"/>
      <c r="D312" s="354"/>
      <c r="E312" s="347"/>
      <c r="F312" s="347"/>
      <c r="G312" s="347"/>
      <c r="H312" s="347"/>
      <c r="I312" s="352"/>
      <c r="J312" s="353"/>
      <c r="K312" s="354"/>
      <c r="L312" s="359"/>
      <c r="M312" s="352"/>
      <c r="N312" s="354"/>
      <c r="O312" s="344"/>
      <c r="P312" s="363"/>
      <c r="Q312" s="364"/>
      <c r="R312" s="347"/>
      <c r="S312" s="347"/>
      <c r="T312" s="347"/>
      <c r="U312" s="344"/>
      <c r="V312" s="344"/>
      <c r="W312" s="341"/>
      <c r="X312" s="341"/>
      <c r="Y312" s="344"/>
      <c r="Z312" s="226" t="s">
        <v>892</v>
      </c>
      <c r="AA312" s="227" t="s">
        <v>897</v>
      </c>
      <c r="AB312" s="228" t="s">
        <v>5</v>
      </c>
      <c r="AC312" s="222"/>
    </row>
    <row r="313" spans="1:29" ht="39.950000000000003" customHeight="1" thickBot="1">
      <c r="A313" s="222"/>
      <c r="B313" s="347"/>
      <c r="C313" s="352"/>
      <c r="D313" s="354"/>
      <c r="E313" s="347"/>
      <c r="F313" s="347"/>
      <c r="G313" s="347"/>
      <c r="H313" s="347"/>
      <c r="I313" s="352"/>
      <c r="J313" s="353"/>
      <c r="K313" s="354"/>
      <c r="L313" s="359"/>
      <c r="M313" s="352"/>
      <c r="N313" s="354"/>
      <c r="O313" s="344"/>
      <c r="P313" s="363"/>
      <c r="Q313" s="364"/>
      <c r="R313" s="347"/>
      <c r="S313" s="347"/>
      <c r="T313" s="347"/>
      <c r="U313" s="344"/>
      <c r="V313" s="344"/>
      <c r="W313" s="341"/>
      <c r="X313" s="341"/>
      <c r="Y313" s="344"/>
      <c r="Z313" s="226" t="s">
        <v>892</v>
      </c>
      <c r="AA313" s="227" t="s">
        <v>898</v>
      </c>
      <c r="AB313" s="228" t="s">
        <v>5</v>
      </c>
      <c r="AC313" s="222"/>
    </row>
    <row r="314" spans="1:29" ht="39.950000000000003" customHeight="1" thickBot="1">
      <c r="A314" s="222"/>
      <c r="B314" s="347"/>
      <c r="C314" s="352"/>
      <c r="D314" s="354"/>
      <c r="E314" s="347"/>
      <c r="F314" s="347"/>
      <c r="G314" s="347"/>
      <c r="H314" s="347"/>
      <c r="I314" s="352"/>
      <c r="J314" s="353"/>
      <c r="K314" s="354"/>
      <c r="L314" s="359"/>
      <c r="M314" s="352"/>
      <c r="N314" s="354"/>
      <c r="O314" s="344"/>
      <c r="P314" s="363"/>
      <c r="Q314" s="364"/>
      <c r="R314" s="347"/>
      <c r="S314" s="347"/>
      <c r="T314" s="347"/>
      <c r="U314" s="344"/>
      <c r="V314" s="344"/>
      <c r="W314" s="341"/>
      <c r="X314" s="341"/>
      <c r="Y314" s="344"/>
      <c r="Z314" s="226" t="s">
        <v>892</v>
      </c>
      <c r="AA314" s="227" t="s">
        <v>899</v>
      </c>
      <c r="AB314" s="228" t="s">
        <v>5</v>
      </c>
      <c r="AC314" s="222"/>
    </row>
    <row r="315" spans="1:29" ht="39.950000000000003" customHeight="1" thickBot="1">
      <c r="A315" s="222"/>
      <c r="B315" s="347"/>
      <c r="C315" s="352"/>
      <c r="D315" s="354"/>
      <c r="E315" s="347"/>
      <c r="F315" s="347"/>
      <c r="G315" s="347"/>
      <c r="H315" s="347"/>
      <c r="I315" s="352"/>
      <c r="J315" s="353"/>
      <c r="K315" s="354"/>
      <c r="L315" s="359"/>
      <c r="M315" s="352"/>
      <c r="N315" s="354"/>
      <c r="O315" s="344"/>
      <c r="P315" s="363"/>
      <c r="Q315" s="364"/>
      <c r="R315" s="347"/>
      <c r="S315" s="347"/>
      <c r="T315" s="347"/>
      <c r="U315" s="344"/>
      <c r="V315" s="344"/>
      <c r="W315" s="341"/>
      <c r="X315" s="341"/>
      <c r="Y315" s="344"/>
      <c r="Z315" s="226" t="s">
        <v>892</v>
      </c>
      <c r="AA315" s="227" t="s">
        <v>900</v>
      </c>
      <c r="AB315" s="228" t="s">
        <v>5</v>
      </c>
      <c r="AC315" s="222"/>
    </row>
    <row r="316" spans="1:29" ht="39.950000000000003" customHeight="1" thickBot="1">
      <c r="A316" s="222"/>
      <c r="B316" s="348"/>
      <c r="C316" s="355"/>
      <c r="D316" s="357"/>
      <c r="E316" s="348"/>
      <c r="F316" s="348"/>
      <c r="G316" s="348"/>
      <c r="H316" s="348"/>
      <c r="I316" s="355"/>
      <c r="J316" s="356"/>
      <c r="K316" s="357"/>
      <c r="L316" s="360"/>
      <c r="M316" s="355"/>
      <c r="N316" s="357"/>
      <c r="O316" s="345"/>
      <c r="P316" s="365"/>
      <c r="Q316" s="366"/>
      <c r="R316" s="348"/>
      <c r="S316" s="348"/>
      <c r="T316" s="348"/>
      <c r="U316" s="345"/>
      <c r="V316" s="345"/>
      <c r="W316" s="342"/>
      <c r="X316" s="342"/>
      <c r="Y316" s="345"/>
      <c r="Z316" s="226" t="s">
        <v>892</v>
      </c>
      <c r="AA316" s="227" t="s">
        <v>901</v>
      </c>
      <c r="AB316" s="228" t="s">
        <v>5</v>
      </c>
      <c r="AC316" s="222"/>
    </row>
    <row r="317" spans="1:29" ht="20.100000000000001" customHeight="1" thickBot="1">
      <c r="A317" s="222"/>
      <c r="B317" s="346" t="s">
        <v>877</v>
      </c>
      <c r="C317" s="349" t="s">
        <v>976</v>
      </c>
      <c r="D317" s="351"/>
      <c r="E317" s="346" t="s">
        <v>977</v>
      </c>
      <c r="F317" s="346" t="s">
        <v>880</v>
      </c>
      <c r="G317" s="346" t="s">
        <v>978</v>
      </c>
      <c r="H317" s="346" t="s">
        <v>979</v>
      </c>
      <c r="I317" s="349" t="s">
        <v>980</v>
      </c>
      <c r="J317" s="350"/>
      <c r="K317" s="351"/>
      <c r="L317" s="358" t="s">
        <v>905</v>
      </c>
      <c r="M317" s="349" t="s">
        <v>906</v>
      </c>
      <c r="N317" s="351"/>
      <c r="O317" s="343" t="s">
        <v>912</v>
      </c>
      <c r="P317" s="361" t="s">
        <v>887</v>
      </c>
      <c r="Q317" s="362"/>
      <c r="R317" s="346" t="s">
        <v>926</v>
      </c>
      <c r="S317" s="346" t="s">
        <v>889</v>
      </c>
      <c r="T317" s="346" t="s">
        <v>5</v>
      </c>
      <c r="U317" s="343" t="s">
        <v>890</v>
      </c>
      <c r="V317" s="343">
        <v>100</v>
      </c>
      <c r="W317" s="340" t="s">
        <v>966</v>
      </c>
      <c r="X317" s="340" t="s">
        <v>841</v>
      </c>
      <c r="Y317" s="343" t="s">
        <v>892</v>
      </c>
      <c r="Z317" s="225" t="s">
        <v>893</v>
      </c>
      <c r="AA317" s="225" t="s">
        <v>894</v>
      </c>
      <c r="AB317" s="225" t="s">
        <v>895</v>
      </c>
      <c r="AC317" s="222"/>
    </row>
    <row r="318" spans="1:29" ht="39.950000000000003" customHeight="1" thickBot="1">
      <c r="A318" s="222"/>
      <c r="B318" s="347"/>
      <c r="C318" s="352"/>
      <c r="D318" s="354"/>
      <c r="E318" s="347"/>
      <c r="F318" s="347"/>
      <c r="G318" s="347"/>
      <c r="H318" s="347"/>
      <c r="I318" s="352"/>
      <c r="J318" s="353"/>
      <c r="K318" s="354"/>
      <c r="L318" s="359"/>
      <c r="M318" s="352"/>
      <c r="N318" s="354"/>
      <c r="O318" s="344"/>
      <c r="P318" s="363"/>
      <c r="Q318" s="364"/>
      <c r="R318" s="347"/>
      <c r="S318" s="347"/>
      <c r="T318" s="347"/>
      <c r="U318" s="344"/>
      <c r="V318" s="344"/>
      <c r="W318" s="341"/>
      <c r="X318" s="341"/>
      <c r="Y318" s="344"/>
      <c r="Z318" s="226" t="s">
        <v>892</v>
      </c>
      <c r="AA318" s="227" t="s">
        <v>896</v>
      </c>
      <c r="AB318" s="228" t="s">
        <v>5</v>
      </c>
      <c r="AC318" s="222"/>
    </row>
    <row r="319" spans="1:29" ht="39.950000000000003" customHeight="1" thickBot="1">
      <c r="A319" s="222"/>
      <c r="B319" s="347"/>
      <c r="C319" s="352"/>
      <c r="D319" s="354"/>
      <c r="E319" s="347"/>
      <c r="F319" s="347"/>
      <c r="G319" s="347"/>
      <c r="H319" s="347"/>
      <c r="I319" s="352"/>
      <c r="J319" s="353"/>
      <c r="K319" s="354"/>
      <c r="L319" s="359"/>
      <c r="M319" s="352"/>
      <c r="N319" s="354"/>
      <c r="O319" s="344"/>
      <c r="P319" s="363"/>
      <c r="Q319" s="364"/>
      <c r="R319" s="347"/>
      <c r="S319" s="347"/>
      <c r="T319" s="347"/>
      <c r="U319" s="344"/>
      <c r="V319" s="344"/>
      <c r="W319" s="341"/>
      <c r="X319" s="341"/>
      <c r="Y319" s="344"/>
      <c r="Z319" s="226" t="s">
        <v>892</v>
      </c>
      <c r="AA319" s="227" t="s">
        <v>897</v>
      </c>
      <c r="AB319" s="228" t="s">
        <v>5</v>
      </c>
      <c r="AC319" s="222"/>
    </row>
    <row r="320" spans="1:29" ht="39.950000000000003" customHeight="1" thickBot="1">
      <c r="A320" s="222"/>
      <c r="B320" s="347"/>
      <c r="C320" s="352"/>
      <c r="D320" s="354"/>
      <c r="E320" s="347"/>
      <c r="F320" s="347"/>
      <c r="G320" s="347"/>
      <c r="H320" s="347"/>
      <c r="I320" s="352"/>
      <c r="J320" s="353"/>
      <c r="K320" s="354"/>
      <c r="L320" s="359"/>
      <c r="M320" s="352"/>
      <c r="N320" s="354"/>
      <c r="O320" s="344"/>
      <c r="P320" s="363"/>
      <c r="Q320" s="364"/>
      <c r="R320" s="347"/>
      <c r="S320" s="347"/>
      <c r="T320" s="347"/>
      <c r="U320" s="344"/>
      <c r="V320" s="344"/>
      <c r="W320" s="341"/>
      <c r="X320" s="341"/>
      <c r="Y320" s="344"/>
      <c r="Z320" s="226" t="s">
        <v>892</v>
      </c>
      <c r="AA320" s="227" t="s">
        <v>898</v>
      </c>
      <c r="AB320" s="228" t="s">
        <v>5</v>
      </c>
      <c r="AC320" s="222"/>
    </row>
    <row r="321" spans="1:29" ht="39.950000000000003" customHeight="1" thickBot="1">
      <c r="A321" s="222"/>
      <c r="B321" s="347"/>
      <c r="C321" s="352"/>
      <c r="D321" s="354"/>
      <c r="E321" s="347"/>
      <c r="F321" s="347"/>
      <c r="G321" s="347"/>
      <c r="H321" s="347"/>
      <c r="I321" s="352"/>
      <c r="J321" s="353"/>
      <c r="K321" s="354"/>
      <c r="L321" s="359"/>
      <c r="M321" s="352"/>
      <c r="N321" s="354"/>
      <c r="O321" s="344"/>
      <c r="P321" s="363"/>
      <c r="Q321" s="364"/>
      <c r="R321" s="347"/>
      <c r="S321" s="347"/>
      <c r="T321" s="347"/>
      <c r="U321" s="344"/>
      <c r="V321" s="344"/>
      <c r="W321" s="341"/>
      <c r="X321" s="341"/>
      <c r="Y321" s="344"/>
      <c r="Z321" s="226" t="s">
        <v>892</v>
      </c>
      <c r="AA321" s="227" t="s">
        <v>899</v>
      </c>
      <c r="AB321" s="228" t="s">
        <v>5</v>
      </c>
      <c r="AC321" s="222"/>
    </row>
    <row r="322" spans="1:29" ht="39.950000000000003" customHeight="1" thickBot="1">
      <c r="A322" s="222"/>
      <c r="B322" s="347"/>
      <c r="C322" s="352"/>
      <c r="D322" s="354"/>
      <c r="E322" s="347"/>
      <c r="F322" s="347"/>
      <c r="G322" s="347"/>
      <c r="H322" s="347"/>
      <c r="I322" s="352"/>
      <c r="J322" s="353"/>
      <c r="K322" s="354"/>
      <c r="L322" s="359"/>
      <c r="M322" s="352"/>
      <c r="N322" s="354"/>
      <c r="O322" s="344"/>
      <c r="P322" s="363"/>
      <c r="Q322" s="364"/>
      <c r="R322" s="347"/>
      <c r="S322" s="347"/>
      <c r="T322" s="347"/>
      <c r="U322" s="344"/>
      <c r="V322" s="344"/>
      <c r="W322" s="341"/>
      <c r="X322" s="341"/>
      <c r="Y322" s="344"/>
      <c r="Z322" s="226" t="s">
        <v>892</v>
      </c>
      <c r="AA322" s="227" t="s">
        <v>900</v>
      </c>
      <c r="AB322" s="228" t="s">
        <v>5</v>
      </c>
      <c r="AC322" s="222"/>
    </row>
    <row r="323" spans="1:29" ht="39.950000000000003" customHeight="1" thickBot="1">
      <c r="A323" s="222"/>
      <c r="B323" s="348"/>
      <c r="C323" s="355"/>
      <c r="D323" s="357"/>
      <c r="E323" s="348"/>
      <c r="F323" s="348"/>
      <c r="G323" s="348"/>
      <c r="H323" s="348"/>
      <c r="I323" s="355"/>
      <c r="J323" s="356"/>
      <c r="K323" s="357"/>
      <c r="L323" s="360"/>
      <c r="M323" s="355"/>
      <c r="N323" s="357"/>
      <c r="O323" s="345"/>
      <c r="P323" s="365"/>
      <c r="Q323" s="366"/>
      <c r="R323" s="348"/>
      <c r="S323" s="348"/>
      <c r="T323" s="348"/>
      <c r="U323" s="345"/>
      <c r="V323" s="345"/>
      <c r="W323" s="342"/>
      <c r="X323" s="342"/>
      <c r="Y323" s="345"/>
      <c r="Z323" s="226" t="s">
        <v>892</v>
      </c>
      <c r="AA323" s="227" t="s">
        <v>901</v>
      </c>
      <c r="AB323" s="228" t="s">
        <v>5</v>
      </c>
      <c r="AC323" s="222"/>
    </row>
    <row r="324" spans="1:29" ht="20.100000000000001" customHeight="1" thickBot="1">
      <c r="A324" s="222"/>
      <c r="B324" s="346" t="s">
        <v>877</v>
      </c>
      <c r="C324" s="349" t="s">
        <v>976</v>
      </c>
      <c r="D324" s="351"/>
      <c r="E324" s="346" t="s">
        <v>977</v>
      </c>
      <c r="F324" s="346" t="s">
        <v>880</v>
      </c>
      <c r="G324" s="346" t="s">
        <v>881</v>
      </c>
      <c r="H324" s="346" t="s">
        <v>981</v>
      </c>
      <c r="I324" s="349" t="s">
        <v>883</v>
      </c>
      <c r="J324" s="350"/>
      <c r="K324" s="351"/>
      <c r="L324" s="358" t="s">
        <v>884</v>
      </c>
      <c r="M324" s="349" t="s">
        <v>885</v>
      </c>
      <c r="N324" s="351"/>
      <c r="O324" s="343" t="s">
        <v>912</v>
      </c>
      <c r="P324" s="361" t="s">
        <v>887</v>
      </c>
      <c r="Q324" s="362"/>
      <c r="R324" s="346" t="s">
        <v>908</v>
      </c>
      <c r="S324" s="346" t="s">
        <v>889</v>
      </c>
      <c r="T324" s="346" t="s">
        <v>5</v>
      </c>
      <c r="U324" s="343" t="s">
        <v>890</v>
      </c>
      <c r="V324" s="343">
        <v>100</v>
      </c>
      <c r="W324" s="340" t="s">
        <v>891</v>
      </c>
      <c r="X324" s="340" t="s">
        <v>841</v>
      </c>
      <c r="Y324" s="343" t="s">
        <v>892</v>
      </c>
      <c r="Z324" s="225" t="s">
        <v>893</v>
      </c>
      <c r="AA324" s="225" t="s">
        <v>894</v>
      </c>
      <c r="AB324" s="225" t="s">
        <v>895</v>
      </c>
      <c r="AC324" s="222"/>
    </row>
    <row r="325" spans="1:29" ht="39.950000000000003" customHeight="1" thickBot="1">
      <c r="A325" s="222"/>
      <c r="B325" s="347"/>
      <c r="C325" s="352"/>
      <c r="D325" s="354"/>
      <c r="E325" s="347"/>
      <c r="F325" s="347"/>
      <c r="G325" s="347"/>
      <c r="H325" s="347"/>
      <c r="I325" s="352"/>
      <c r="J325" s="353"/>
      <c r="K325" s="354"/>
      <c r="L325" s="359"/>
      <c r="M325" s="352"/>
      <c r="N325" s="354"/>
      <c r="O325" s="344"/>
      <c r="P325" s="363"/>
      <c r="Q325" s="364"/>
      <c r="R325" s="347"/>
      <c r="S325" s="347"/>
      <c r="T325" s="347"/>
      <c r="U325" s="344"/>
      <c r="V325" s="344"/>
      <c r="W325" s="341"/>
      <c r="X325" s="341"/>
      <c r="Y325" s="344"/>
      <c r="Z325" s="226" t="s">
        <v>892</v>
      </c>
      <c r="AA325" s="227" t="s">
        <v>896</v>
      </c>
      <c r="AB325" s="228" t="s">
        <v>5</v>
      </c>
      <c r="AC325" s="222"/>
    </row>
    <row r="326" spans="1:29" ht="39.950000000000003" customHeight="1" thickBot="1">
      <c r="A326" s="222"/>
      <c r="B326" s="347"/>
      <c r="C326" s="352"/>
      <c r="D326" s="354"/>
      <c r="E326" s="347"/>
      <c r="F326" s="347"/>
      <c r="G326" s="347"/>
      <c r="H326" s="347"/>
      <c r="I326" s="352"/>
      <c r="J326" s="353"/>
      <c r="K326" s="354"/>
      <c r="L326" s="359"/>
      <c r="M326" s="352"/>
      <c r="N326" s="354"/>
      <c r="O326" s="344"/>
      <c r="P326" s="363"/>
      <c r="Q326" s="364"/>
      <c r="R326" s="347"/>
      <c r="S326" s="347"/>
      <c r="T326" s="347"/>
      <c r="U326" s="344"/>
      <c r="V326" s="344"/>
      <c r="W326" s="341"/>
      <c r="X326" s="341"/>
      <c r="Y326" s="344"/>
      <c r="Z326" s="226" t="s">
        <v>892</v>
      </c>
      <c r="AA326" s="227" t="s">
        <v>897</v>
      </c>
      <c r="AB326" s="228" t="s">
        <v>5</v>
      </c>
      <c r="AC326" s="222"/>
    </row>
    <row r="327" spans="1:29" ht="39.950000000000003" customHeight="1" thickBot="1">
      <c r="A327" s="222"/>
      <c r="B327" s="347"/>
      <c r="C327" s="352"/>
      <c r="D327" s="354"/>
      <c r="E327" s="347"/>
      <c r="F327" s="347"/>
      <c r="G327" s="347"/>
      <c r="H327" s="347"/>
      <c r="I327" s="352"/>
      <c r="J327" s="353"/>
      <c r="K327" s="354"/>
      <c r="L327" s="359"/>
      <c r="M327" s="352"/>
      <c r="N327" s="354"/>
      <c r="O327" s="344"/>
      <c r="P327" s="363"/>
      <c r="Q327" s="364"/>
      <c r="R327" s="347"/>
      <c r="S327" s="347"/>
      <c r="T327" s="347"/>
      <c r="U327" s="344"/>
      <c r="V327" s="344"/>
      <c r="W327" s="341"/>
      <c r="X327" s="341"/>
      <c r="Y327" s="344"/>
      <c r="Z327" s="226" t="s">
        <v>892</v>
      </c>
      <c r="AA327" s="227" t="s">
        <v>898</v>
      </c>
      <c r="AB327" s="228" t="s">
        <v>5</v>
      </c>
      <c r="AC327" s="222"/>
    </row>
    <row r="328" spans="1:29" ht="39.950000000000003" customHeight="1" thickBot="1">
      <c r="A328" s="222"/>
      <c r="B328" s="347"/>
      <c r="C328" s="352"/>
      <c r="D328" s="354"/>
      <c r="E328" s="347"/>
      <c r="F328" s="347"/>
      <c r="G328" s="347"/>
      <c r="H328" s="347"/>
      <c r="I328" s="352"/>
      <c r="J328" s="353"/>
      <c r="K328" s="354"/>
      <c r="L328" s="359"/>
      <c r="M328" s="352"/>
      <c r="N328" s="354"/>
      <c r="O328" s="344"/>
      <c r="P328" s="363"/>
      <c r="Q328" s="364"/>
      <c r="R328" s="347"/>
      <c r="S328" s="347"/>
      <c r="T328" s="347"/>
      <c r="U328" s="344"/>
      <c r="V328" s="344"/>
      <c r="W328" s="341"/>
      <c r="X328" s="341"/>
      <c r="Y328" s="344"/>
      <c r="Z328" s="226" t="s">
        <v>892</v>
      </c>
      <c r="AA328" s="227" t="s">
        <v>899</v>
      </c>
      <c r="AB328" s="228" t="s">
        <v>5</v>
      </c>
      <c r="AC328" s="222"/>
    </row>
    <row r="329" spans="1:29" ht="39.950000000000003" customHeight="1" thickBot="1">
      <c r="A329" s="222"/>
      <c r="B329" s="347"/>
      <c r="C329" s="352"/>
      <c r="D329" s="354"/>
      <c r="E329" s="347"/>
      <c r="F329" s="347"/>
      <c r="G329" s="347"/>
      <c r="H329" s="347"/>
      <c r="I329" s="352"/>
      <c r="J329" s="353"/>
      <c r="K329" s="354"/>
      <c r="L329" s="359"/>
      <c r="M329" s="352"/>
      <c r="N329" s="354"/>
      <c r="O329" s="344"/>
      <c r="P329" s="363"/>
      <c r="Q329" s="364"/>
      <c r="R329" s="347"/>
      <c r="S329" s="347"/>
      <c r="T329" s="347"/>
      <c r="U329" s="344"/>
      <c r="V329" s="344"/>
      <c r="W329" s="341"/>
      <c r="X329" s="341"/>
      <c r="Y329" s="344"/>
      <c r="Z329" s="226" t="s">
        <v>892</v>
      </c>
      <c r="AA329" s="227" t="s">
        <v>900</v>
      </c>
      <c r="AB329" s="228" t="s">
        <v>5</v>
      </c>
      <c r="AC329" s="222"/>
    </row>
    <row r="330" spans="1:29" ht="39.950000000000003" customHeight="1" thickBot="1">
      <c r="A330" s="222"/>
      <c r="B330" s="348"/>
      <c r="C330" s="355"/>
      <c r="D330" s="357"/>
      <c r="E330" s="348"/>
      <c r="F330" s="348"/>
      <c r="G330" s="348"/>
      <c r="H330" s="348"/>
      <c r="I330" s="355"/>
      <c r="J330" s="356"/>
      <c r="K330" s="357"/>
      <c r="L330" s="360"/>
      <c r="M330" s="355"/>
      <c r="N330" s="357"/>
      <c r="O330" s="345"/>
      <c r="P330" s="365"/>
      <c r="Q330" s="366"/>
      <c r="R330" s="348"/>
      <c r="S330" s="348"/>
      <c r="T330" s="348"/>
      <c r="U330" s="345"/>
      <c r="V330" s="345"/>
      <c r="W330" s="342"/>
      <c r="X330" s="342"/>
      <c r="Y330" s="345"/>
      <c r="Z330" s="226" t="s">
        <v>892</v>
      </c>
      <c r="AA330" s="227" t="s">
        <v>901</v>
      </c>
      <c r="AB330" s="228" t="s">
        <v>5</v>
      </c>
      <c r="AC330" s="222"/>
    </row>
    <row r="331" spans="1:29" ht="20.100000000000001" customHeight="1" thickBot="1">
      <c r="A331" s="222"/>
      <c r="B331" s="346" t="s">
        <v>950</v>
      </c>
      <c r="C331" s="349" t="s">
        <v>982</v>
      </c>
      <c r="D331" s="351"/>
      <c r="E331" s="346" t="s">
        <v>983</v>
      </c>
      <c r="F331" s="346" t="s">
        <v>880</v>
      </c>
      <c r="G331" s="346" t="s">
        <v>881</v>
      </c>
      <c r="H331" s="346" t="s">
        <v>882</v>
      </c>
      <c r="I331" s="349" t="s">
        <v>883</v>
      </c>
      <c r="J331" s="350"/>
      <c r="K331" s="351"/>
      <c r="L331" s="358" t="s">
        <v>884</v>
      </c>
      <c r="M331" s="349" t="s">
        <v>885</v>
      </c>
      <c r="N331" s="351"/>
      <c r="O331" s="343" t="s">
        <v>912</v>
      </c>
      <c r="P331" s="361" t="s">
        <v>907</v>
      </c>
      <c r="Q331" s="362"/>
      <c r="R331" s="346" t="s">
        <v>908</v>
      </c>
      <c r="S331" s="346" t="s">
        <v>889</v>
      </c>
      <c r="T331" s="346" t="s">
        <v>5</v>
      </c>
      <c r="U331" s="343" t="s">
        <v>890</v>
      </c>
      <c r="V331" s="343">
        <v>100</v>
      </c>
      <c r="W331" s="340" t="s">
        <v>891</v>
      </c>
      <c r="X331" s="340" t="s">
        <v>841</v>
      </c>
      <c r="Y331" s="343" t="s">
        <v>892</v>
      </c>
      <c r="Z331" s="225" t="s">
        <v>893</v>
      </c>
      <c r="AA331" s="225" t="s">
        <v>894</v>
      </c>
      <c r="AB331" s="225" t="s">
        <v>895</v>
      </c>
      <c r="AC331" s="222"/>
    </row>
    <row r="332" spans="1:29" ht="39.950000000000003" customHeight="1" thickBot="1">
      <c r="A332" s="222"/>
      <c r="B332" s="347"/>
      <c r="C332" s="352"/>
      <c r="D332" s="354"/>
      <c r="E332" s="347"/>
      <c r="F332" s="347"/>
      <c r="G332" s="347"/>
      <c r="H332" s="347"/>
      <c r="I332" s="352"/>
      <c r="J332" s="353"/>
      <c r="K332" s="354"/>
      <c r="L332" s="359"/>
      <c r="M332" s="352"/>
      <c r="N332" s="354"/>
      <c r="O332" s="344"/>
      <c r="P332" s="363"/>
      <c r="Q332" s="364"/>
      <c r="R332" s="347"/>
      <c r="S332" s="347"/>
      <c r="T332" s="347"/>
      <c r="U332" s="344"/>
      <c r="V332" s="344"/>
      <c r="W332" s="341"/>
      <c r="X332" s="341"/>
      <c r="Y332" s="344"/>
      <c r="Z332" s="226" t="s">
        <v>892</v>
      </c>
      <c r="AA332" s="227" t="s">
        <v>896</v>
      </c>
      <c r="AB332" s="228" t="s">
        <v>5</v>
      </c>
      <c r="AC332" s="222"/>
    </row>
    <row r="333" spans="1:29" ht="39.950000000000003" customHeight="1" thickBot="1">
      <c r="A333" s="222"/>
      <c r="B333" s="347"/>
      <c r="C333" s="352"/>
      <c r="D333" s="354"/>
      <c r="E333" s="347"/>
      <c r="F333" s="347"/>
      <c r="G333" s="347"/>
      <c r="H333" s="347"/>
      <c r="I333" s="352"/>
      <c r="J333" s="353"/>
      <c r="K333" s="354"/>
      <c r="L333" s="359"/>
      <c r="M333" s="352"/>
      <c r="N333" s="354"/>
      <c r="O333" s="344"/>
      <c r="P333" s="363"/>
      <c r="Q333" s="364"/>
      <c r="R333" s="347"/>
      <c r="S333" s="347"/>
      <c r="T333" s="347"/>
      <c r="U333" s="344"/>
      <c r="V333" s="344"/>
      <c r="W333" s="341"/>
      <c r="X333" s="341"/>
      <c r="Y333" s="344"/>
      <c r="Z333" s="226" t="s">
        <v>892</v>
      </c>
      <c r="AA333" s="227" t="s">
        <v>897</v>
      </c>
      <c r="AB333" s="228" t="s">
        <v>5</v>
      </c>
      <c r="AC333" s="222"/>
    </row>
    <row r="334" spans="1:29" ht="39.950000000000003" customHeight="1" thickBot="1">
      <c r="A334" s="222"/>
      <c r="B334" s="347"/>
      <c r="C334" s="352"/>
      <c r="D334" s="354"/>
      <c r="E334" s="347"/>
      <c r="F334" s="347"/>
      <c r="G334" s="347"/>
      <c r="H334" s="347"/>
      <c r="I334" s="352"/>
      <c r="J334" s="353"/>
      <c r="K334" s="354"/>
      <c r="L334" s="359"/>
      <c r="M334" s="352"/>
      <c r="N334" s="354"/>
      <c r="O334" s="344"/>
      <c r="P334" s="363"/>
      <c r="Q334" s="364"/>
      <c r="R334" s="347"/>
      <c r="S334" s="347"/>
      <c r="T334" s="347"/>
      <c r="U334" s="344"/>
      <c r="V334" s="344"/>
      <c r="W334" s="341"/>
      <c r="X334" s="341"/>
      <c r="Y334" s="344"/>
      <c r="Z334" s="226" t="s">
        <v>892</v>
      </c>
      <c r="AA334" s="227" t="s">
        <v>898</v>
      </c>
      <c r="AB334" s="228" t="s">
        <v>5</v>
      </c>
      <c r="AC334" s="222"/>
    </row>
    <row r="335" spans="1:29" ht="39.950000000000003" customHeight="1" thickBot="1">
      <c r="A335" s="222"/>
      <c r="B335" s="347"/>
      <c r="C335" s="352"/>
      <c r="D335" s="354"/>
      <c r="E335" s="347"/>
      <c r="F335" s="347"/>
      <c r="G335" s="347"/>
      <c r="H335" s="347"/>
      <c r="I335" s="352"/>
      <c r="J335" s="353"/>
      <c r="K335" s="354"/>
      <c r="L335" s="359"/>
      <c r="M335" s="352"/>
      <c r="N335" s="354"/>
      <c r="O335" s="344"/>
      <c r="P335" s="363"/>
      <c r="Q335" s="364"/>
      <c r="R335" s="347"/>
      <c r="S335" s="347"/>
      <c r="T335" s="347"/>
      <c r="U335" s="344"/>
      <c r="V335" s="344"/>
      <c r="W335" s="341"/>
      <c r="X335" s="341"/>
      <c r="Y335" s="344"/>
      <c r="Z335" s="226" t="s">
        <v>892</v>
      </c>
      <c r="AA335" s="227" t="s">
        <v>899</v>
      </c>
      <c r="AB335" s="228" t="s">
        <v>5</v>
      </c>
      <c r="AC335" s="222"/>
    </row>
    <row r="336" spans="1:29" ht="39.950000000000003" customHeight="1" thickBot="1">
      <c r="A336" s="222"/>
      <c r="B336" s="347"/>
      <c r="C336" s="352"/>
      <c r="D336" s="354"/>
      <c r="E336" s="347"/>
      <c r="F336" s="347"/>
      <c r="G336" s="347"/>
      <c r="H336" s="347"/>
      <c r="I336" s="352"/>
      <c r="J336" s="353"/>
      <c r="K336" s="354"/>
      <c r="L336" s="359"/>
      <c r="M336" s="352"/>
      <c r="N336" s="354"/>
      <c r="O336" s="344"/>
      <c r="P336" s="363"/>
      <c r="Q336" s="364"/>
      <c r="R336" s="347"/>
      <c r="S336" s="347"/>
      <c r="T336" s="347"/>
      <c r="U336" s="344"/>
      <c r="V336" s="344"/>
      <c r="W336" s="341"/>
      <c r="X336" s="341"/>
      <c r="Y336" s="344"/>
      <c r="Z336" s="226" t="s">
        <v>892</v>
      </c>
      <c r="AA336" s="227" t="s">
        <v>900</v>
      </c>
      <c r="AB336" s="228" t="s">
        <v>5</v>
      </c>
      <c r="AC336" s="222"/>
    </row>
    <row r="337" spans="1:29" ht="39.950000000000003" customHeight="1" thickBot="1">
      <c r="A337" s="222"/>
      <c r="B337" s="348"/>
      <c r="C337" s="355"/>
      <c r="D337" s="357"/>
      <c r="E337" s="348"/>
      <c r="F337" s="348"/>
      <c r="G337" s="348"/>
      <c r="H337" s="348"/>
      <c r="I337" s="355"/>
      <c r="J337" s="356"/>
      <c r="K337" s="357"/>
      <c r="L337" s="360"/>
      <c r="M337" s="355"/>
      <c r="N337" s="357"/>
      <c r="O337" s="345"/>
      <c r="P337" s="365"/>
      <c r="Q337" s="366"/>
      <c r="R337" s="348"/>
      <c r="S337" s="348"/>
      <c r="T337" s="348"/>
      <c r="U337" s="345"/>
      <c r="V337" s="345"/>
      <c r="W337" s="342"/>
      <c r="X337" s="342"/>
      <c r="Y337" s="345"/>
      <c r="Z337" s="226" t="s">
        <v>892</v>
      </c>
      <c r="AA337" s="227" t="s">
        <v>901</v>
      </c>
      <c r="AB337" s="228" t="s">
        <v>5</v>
      </c>
      <c r="AC337" s="222"/>
    </row>
    <row r="338" spans="1:29" ht="20.100000000000001" customHeight="1" thickBot="1">
      <c r="A338" s="222"/>
      <c r="B338" s="346" t="s">
        <v>950</v>
      </c>
      <c r="C338" s="349" t="s">
        <v>982</v>
      </c>
      <c r="D338" s="351"/>
      <c r="E338" s="346" t="s">
        <v>983</v>
      </c>
      <c r="F338" s="346" t="s">
        <v>880</v>
      </c>
      <c r="G338" s="346" t="s">
        <v>902</v>
      </c>
      <c r="H338" s="346" t="s">
        <v>903</v>
      </c>
      <c r="I338" s="349" t="s">
        <v>904</v>
      </c>
      <c r="J338" s="350"/>
      <c r="K338" s="351"/>
      <c r="L338" s="358" t="s">
        <v>905</v>
      </c>
      <c r="M338" s="349" t="s">
        <v>906</v>
      </c>
      <c r="N338" s="351"/>
      <c r="O338" s="343" t="s">
        <v>912</v>
      </c>
      <c r="P338" s="361" t="s">
        <v>907</v>
      </c>
      <c r="Q338" s="362"/>
      <c r="R338" s="346" t="s">
        <v>908</v>
      </c>
      <c r="S338" s="346" t="s">
        <v>889</v>
      </c>
      <c r="T338" s="346" t="s">
        <v>5</v>
      </c>
      <c r="U338" s="343" t="s">
        <v>890</v>
      </c>
      <c r="V338" s="343">
        <v>100</v>
      </c>
      <c r="W338" s="340" t="s">
        <v>909</v>
      </c>
      <c r="X338" s="340" t="s">
        <v>841</v>
      </c>
      <c r="Y338" s="343" t="s">
        <v>892</v>
      </c>
      <c r="Z338" s="225" t="s">
        <v>893</v>
      </c>
      <c r="AA338" s="225" t="s">
        <v>894</v>
      </c>
      <c r="AB338" s="225" t="s">
        <v>895</v>
      </c>
      <c r="AC338" s="222"/>
    </row>
    <row r="339" spans="1:29" ht="39.950000000000003" customHeight="1" thickBot="1">
      <c r="A339" s="222"/>
      <c r="B339" s="347"/>
      <c r="C339" s="352"/>
      <c r="D339" s="354"/>
      <c r="E339" s="347"/>
      <c r="F339" s="347"/>
      <c r="G339" s="347"/>
      <c r="H339" s="347"/>
      <c r="I339" s="352"/>
      <c r="J339" s="353"/>
      <c r="K339" s="354"/>
      <c r="L339" s="359"/>
      <c r="M339" s="352"/>
      <c r="N339" s="354"/>
      <c r="O339" s="344"/>
      <c r="P339" s="363"/>
      <c r="Q339" s="364"/>
      <c r="R339" s="347"/>
      <c r="S339" s="347"/>
      <c r="T339" s="347"/>
      <c r="U339" s="344"/>
      <c r="V339" s="344"/>
      <c r="W339" s="341"/>
      <c r="X339" s="341"/>
      <c r="Y339" s="344"/>
      <c r="Z339" s="226" t="s">
        <v>892</v>
      </c>
      <c r="AA339" s="227" t="s">
        <v>896</v>
      </c>
      <c r="AB339" s="228" t="s">
        <v>5</v>
      </c>
      <c r="AC339" s="222"/>
    </row>
    <row r="340" spans="1:29" ht="39.950000000000003" customHeight="1" thickBot="1">
      <c r="A340" s="222"/>
      <c r="B340" s="347"/>
      <c r="C340" s="352"/>
      <c r="D340" s="354"/>
      <c r="E340" s="347"/>
      <c r="F340" s="347"/>
      <c r="G340" s="347"/>
      <c r="H340" s="347"/>
      <c r="I340" s="352"/>
      <c r="J340" s="353"/>
      <c r="K340" s="354"/>
      <c r="L340" s="359"/>
      <c r="M340" s="352"/>
      <c r="N340" s="354"/>
      <c r="O340" s="344"/>
      <c r="P340" s="363"/>
      <c r="Q340" s="364"/>
      <c r="R340" s="347"/>
      <c r="S340" s="347"/>
      <c r="T340" s="347"/>
      <c r="U340" s="344"/>
      <c r="V340" s="344"/>
      <c r="W340" s="341"/>
      <c r="X340" s="341"/>
      <c r="Y340" s="344"/>
      <c r="Z340" s="226" t="s">
        <v>892</v>
      </c>
      <c r="AA340" s="227" t="s">
        <v>897</v>
      </c>
      <c r="AB340" s="228" t="s">
        <v>5</v>
      </c>
      <c r="AC340" s="222"/>
    </row>
    <row r="341" spans="1:29" ht="39.950000000000003" customHeight="1" thickBot="1">
      <c r="A341" s="222"/>
      <c r="B341" s="347"/>
      <c r="C341" s="352"/>
      <c r="D341" s="354"/>
      <c r="E341" s="347"/>
      <c r="F341" s="347"/>
      <c r="G341" s="347"/>
      <c r="H341" s="347"/>
      <c r="I341" s="352"/>
      <c r="J341" s="353"/>
      <c r="K341" s="354"/>
      <c r="L341" s="359"/>
      <c r="M341" s="352"/>
      <c r="N341" s="354"/>
      <c r="O341" s="344"/>
      <c r="P341" s="363"/>
      <c r="Q341" s="364"/>
      <c r="R341" s="347"/>
      <c r="S341" s="347"/>
      <c r="T341" s="347"/>
      <c r="U341" s="344"/>
      <c r="V341" s="344"/>
      <c r="W341" s="341"/>
      <c r="X341" s="341"/>
      <c r="Y341" s="344"/>
      <c r="Z341" s="226" t="s">
        <v>892</v>
      </c>
      <c r="AA341" s="227" t="s">
        <v>898</v>
      </c>
      <c r="AB341" s="228" t="s">
        <v>5</v>
      </c>
      <c r="AC341" s="222"/>
    </row>
    <row r="342" spans="1:29" ht="39.950000000000003" customHeight="1" thickBot="1">
      <c r="A342" s="222"/>
      <c r="B342" s="347"/>
      <c r="C342" s="352"/>
      <c r="D342" s="354"/>
      <c r="E342" s="347"/>
      <c r="F342" s="347"/>
      <c r="G342" s="347"/>
      <c r="H342" s="347"/>
      <c r="I342" s="352"/>
      <c r="J342" s="353"/>
      <c r="K342" s="354"/>
      <c r="L342" s="359"/>
      <c r="M342" s="352"/>
      <c r="N342" s="354"/>
      <c r="O342" s="344"/>
      <c r="P342" s="363"/>
      <c r="Q342" s="364"/>
      <c r="R342" s="347"/>
      <c r="S342" s="347"/>
      <c r="T342" s="347"/>
      <c r="U342" s="344"/>
      <c r="V342" s="344"/>
      <c r="W342" s="341"/>
      <c r="X342" s="341"/>
      <c r="Y342" s="344"/>
      <c r="Z342" s="226" t="s">
        <v>892</v>
      </c>
      <c r="AA342" s="227" t="s">
        <v>899</v>
      </c>
      <c r="AB342" s="228" t="s">
        <v>5</v>
      </c>
      <c r="AC342" s="222"/>
    </row>
    <row r="343" spans="1:29" ht="39.950000000000003" customHeight="1" thickBot="1">
      <c r="A343" s="222"/>
      <c r="B343" s="347"/>
      <c r="C343" s="352"/>
      <c r="D343" s="354"/>
      <c r="E343" s="347"/>
      <c r="F343" s="347"/>
      <c r="G343" s="347"/>
      <c r="H343" s="347"/>
      <c r="I343" s="352"/>
      <c r="J343" s="353"/>
      <c r="K343" s="354"/>
      <c r="L343" s="359"/>
      <c r="M343" s="352"/>
      <c r="N343" s="354"/>
      <c r="O343" s="344"/>
      <c r="P343" s="363"/>
      <c r="Q343" s="364"/>
      <c r="R343" s="347"/>
      <c r="S343" s="347"/>
      <c r="T343" s="347"/>
      <c r="U343" s="344"/>
      <c r="V343" s="344"/>
      <c r="W343" s="341"/>
      <c r="X343" s="341"/>
      <c r="Y343" s="344"/>
      <c r="Z343" s="226" t="s">
        <v>892</v>
      </c>
      <c r="AA343" s="227" t="s">
        <v>900</v>
      </c>
      <c r="AB343" s="228" t="s">
        <v>5</v>
      </c>
      <c r="AC343" s="222"/>
    </row>
    <row r="344" spans="1:29" ht="39.950000000000003" customHeight="1" thickBot="1">
      <c r="A344" s="222"/>
      <c r="B344" s="348"/>
      <c r="C344" s="355"/>
      <c r="D344" s="357"/>
      <c r="E344" s="348"/>
      <c r="F344" s="348"/>
      <c r="G344" s="348"/>
      <c r="H344" s="348"/>
      <c r="I344" s="355"/>
      <c r="J344" s="356"/>
      <c r="K344" s="357"/>
      <c r="L344" s="360"/>
      <c r="M344" s="355"/>
      <c r="N344" s="357"/>
      <c r="O344" s="345"/>
      <c r="P344" s="365"/>
      <c r="Q344" s="366"/>
      <c r="R344" s="348"/>
      <c r="S344" s="348"/>
      <c r="T344" s="348"/>
      <c r="U344" s="345"/>
      <c r="V344" s="345"/>
      <c r="W344" s="342"/>
      <c r="X344" s="342"/>
      <c r="Y344" s="345"/>
      <c r="Z344" s="226" t="s">
        <v>892</v>
      </c>
      <c r="AA344" s="227" t="s">
        <v>901</v>
      </c>
      <c r="AB344" s="228" t="s">
        <v>5</v>
      </c>
      <c r="AC344" s="222"/>
    </row>
    <row r="345" spans="1:29" ht="20.100000000000001" customHeight="1" thickBot="1">
      <c r="A345" s="222"/>
      <c r="B345" s="346" t="s">
        <v>950</v>
      </c>
      <c r="C345" s="349" t="s">
        <v>984</v>
      </c>
      <c r="D345" s="351"/>
      <c r="E345" s="346" t="s">
        <v>985</v>
      </c>
      <c r="F345" s="346" t="s">
        <v>880</v>
      </c>
      <c r="G345" s="346" t="s">
        <v>881</v>
      </c>
      <c r="H345" s="346" t="s">
        <v>882</v>
      </c>
      <c r="I345" s="349" t="s">
        <v>883</v>
      </c>
      <c r="J345" s="350"/>
      <c r="K345" s="351"/>
      <c r="L345" s="358" t="s">
        <v>884</v>
      </c>
      <c r="M345" s="349" t="s">
        <v>885</v>
      </c>
      <c r="N345" s="351"/>
      <c r="O345" s="343" t="s">
        <v>886</v>
      </c>
      <c r="P345" s="361" t="s">
        <v>887</v>
      </c>
      <c r="Q345" s="362"/>
      <c r="R345" s="346" t="s">
        <v>908</v>
      </c>
      <c r="S345" s="346" t="s">
        <v>889</v>
      </c>
      <c r="T345" s="346" t="s">
        <v>5</v>
      </c>
      <c r="U345" s="343" t="s">
        <v>890</v>
      </c>
      <c r="V345" s="343">
        <v>100</v>
      </c>
      <c r="W345" s="340" t="s">
        <v>986</v>
      </c>
      <c r="X345" s="340" t="s">
        <v>841</v>
      </c>
      <c r="Y345" s="343" t="s">
        <v>892</v>
      </c>
      <c r="Z345" s="225" t="s">
        <v>893</v>
      </c>
      <c r="AA345" s="225" t="s">
        <v>894</v>
      </c>
      <c r="AB345" s="225" t="s">
        <v>895</v>
      </c>
      <c r="AC345" s="222"/>
    </row>
    <row r="346" spans="1:29" ht="39.950000000000003" customHeight="1" thickBot="1">
      <c r="A346" s="222"/>
      <c r="B346" s="347"/>
      <c r="C346" s="352"/>
      <c r="D346" s="354"/>
      <c r="E346" s="347"/>
      <c r="F346" s="347"/>
      <c r="G346" s="347"/>
      <c r="H346" s="347"/>
      <c r="I346" s="352"/>
      <c r="J346" s="353"/>
      <c r="K346" s="354"/>
      <c r="L346" s="359"/>
      <c r="M346" s="352"/>
      <c r="N346" s="354"/>
      <c r="O346" s="344"/>
      <c r="P346" s="363"/>
      <c r="Q346" s="364"/>
      <c r="R346" s="347"/>
      <c r="S346" s="347"/>
      <c r="T346" s="347"/>
      <c r="U346" s="344"/>
      <c r="V346" s="344"/>
      <c r="W346" s="341"/>
      <c r="X346" s="341"/>
      <c r="Y346" s="344"/>
      <c r="Z346" s="226" t="s">
        <v>892</v>
      </c>
      <c r="AA346" s="227" t="s">
        <v>896</v>
      </c>
      <c r="AB346" s="228" t="s">
        <v>5</v>
      </c>
      <c r="AC346" s="222"/>
    </row>
    <row r="347" spans="1:29" ht="39.950000000000003" customHeight="1" thickBot="1">
      <c r="A347" s="222"/>
      <c r="B347" s="347"/>
      <c r="C347" s="352"/>
      <c r="D347" s="354"/>
      <c r="E347" s="347"/>
      <c r="F347" s="347"/>
      <c r="G347" s="347"/>
      <c r="H347" s="347"/>
      <c r="I347" s="352"/>
      <c r="J347" s="353"/>
      <c r="K347" s="354"/>
      <c r="L347" s="359"/>
      <c r="M347" s="352"/>
      <c r="N347" s="354"/>
      <c r="O347" s="344"/>
      <c r="P347" s="363"/>
      <c r="Q347" s="364"/>
      <c r="R347" s="347"/>
      <c r="S347" s="347"/>
      <c r="T347" s="347"/>
      <c r="U347" s="344"/>
      <c r="V347" s="344"/>
      <c r="W347" s="341"/>
      <c r="X347" s="341"/>
      <c r="Y347" s="344"/>
      <c r="Z347" s="226" t="s">
        <v>892</v>
      </c>
      <c r="AA347" s="227" t="s">
        <v>897</v>
      </c>
      <c r="AB347" s="228" t="s">
        <v>5</v>
      </c>
      <c r="AC347" s="222"/>
    </row>
    <row r="348" spans="1:29" ht="39.950000000000003" customHeight="1" thickBot="1">
      <c r="A348" s="222"/>
      <c r="B348" s="347"/>
      <c r="C348" s="352"/>
      <c r="D348" s="354"/>
      <c r="E348" s="347"/>
      <c r="F348" s="347"/>
      <c r="G348" s="347"/>
      <c r="H348" s="347"/>
      <c r="I348" s="352"/>
      <c r="J348" s="353"/>
      <c r="K348" s="354"/>
      <c r="L348" s="359"/>
      <c r="M348" s="352"/>
      <c r="N348" s="354"/>
      <c r="O348" s="344"/>
      <c r="P348" s="363"/>
      <c r="Q348" s="364"/>
      <c r="R348" s="347"/>
      <c r="S348" s="347"/>
      <c r="T348" s="347"/>
      <c r="U348" s="344"/>
      <c r="V348" s="344"/>
      <c r="W348" s="341"/>
      <c r="X348" s="341"/>
      <c r="Y348" s="344"/>
      <c r="Z348" s="226" t="s">
        <v>892</v>
      </c>
      <c r="AA348" s="227" t="s">
        <v>898</v>
      </c>
      <c r="AB348" s="228" t="s">
        <v>5</v>
      </c>
      <c r="AC348" s="222"/>
    </row>
    <row r="349" spans="1:29" ht="39.950000000000003" customHeight="1" thickBot="1">
      <c r="A349" s="222"/>
      <c r="B349" s="347"/>
      <c r="C349" s="352"/>
      <c r="D349" s="354"/>
      <c r="E349" s="347"/>
      <c r="F349" s="347"/>
      <c r="G349" s="347"/>
      <c r="H349" s="347"/>
      <c r="I349" s="352"/>
      <c r="J349" s="353"/>
      <c r="K349" s="354"/>
      <c r="L349" s="359"/>
      <c r="M349" s="352"/>
      <c r="N349" s="354"/>
      <c r="O349" s="344"/>
      <c r="P349" s="363"/>
      <c r="Q349" s="364"/>
      <c r="R349" s="347"/>
      <c r="S349" s="347"/>
      <c r="T349" s="347"/>
      <c r="U349" s="344"/>
      <c r="V349" s="344"/>
      <c r="W349" s="341"/>
      <c r="X349" s="341"/>
      <c r="Y349" s="344"/>
      <c r="Z349" s="226" t="s">
        <v>892</v>
      </c>
      <c r="AA349" s="227" t="s">
        <v>899</v>
      </c>
      <c r="AB349" s="228" t="s">
        <v>5</v>
      </c>
      <c r="AC349" s="222"/>
    </row>
    <row r="350" spans="1:29" ht="39.950000000000003" customHeight="1" thickBot="1">
      <c r="A350" s="222"/>
      <c r="B350" s="347"/>
      <c r="C350" s="352"/>
      <c r="D350" s="354"/>
      <c r="E350" s="347"/>
      <c r="F350" s="347"/>
      <c r="G350" s="347"/>
      <c r="H350" s="347"/>
      <c r="I350" s="352"/>
      <c r="J350" s="353"/>
      <c r="K350" s="354"/>
      <c r="L350" s="359"/>
      <c r="M350" s="352"/>
      <c r="N350" s="354"/>
      <c r="O350" s="344"/>
      <c r="P350" s="363"/>
      <c r="Q350" s="364"/>
      <c r="R350" s="347"/>
      <c r="S350" s="347"/>
      <c r="T350" s="347"/>
      <c r="U350" s="344"/>
      <c r="V350" s="344"/>
      <c r="W350" s="341"/>
      <c r="X350" s="341"/>
      <c r="Y350" s="344"/>
      <c r="Z350" s="226" t="s">
        <v>892</v>
      </c>
      <c r="AA350" s="227" t="s">
        <v>900</v>
      </c>
      <c r="AB350" s="228" t="s">
        <v>5</v>
      </c>
      <c r="AC350" s="222"/>
    </row>
    <row r="351" spans="1:29" ht="39.950000000000003" customHeight="1" thickBot="1">
      <c r="A351" s="222"/>
      <c r="B351" s="348"/>
      <c r="C351" s="355"/>
      <c r="D351" s="357"/>
      <c r="E351" s="348"/>
      <c r="F351" s="348"/>
      <c r="G351" s="348"/>
      <c r="H351" s="348"/>
      <c r="I351" s="355"/>
      <c r="J351" s="356"/>
      <c r="K351" s="357"/>
      <c r="L351" s="360"/>
      <c r="M351" s="355"/>
      <c r="N351" s="357"/>
      <c r="O351" s="345"/>
      <c r="P351" s="365"/>
      <c r="Q351" s="366"/>
      <c r="R351" s="348"/>
      <c r="S351" s="348"/>
      <c r="T351" s="348"/>
      <c r="U351" s="345"/>
      <c r="V351" s="345"/>
      <c r="W351" s="342"/>
      <c r="X351" s="342"/>
      <c r="Y351" s="345"/>
      <c r="Z351" s="226" t="s">
        <v>892</v>
      </c>
      <c r="AA351" s="227" t="s">
        <v>901</v>
      </c>
      <c r="AB351" s="228" t="s">
        <v>5</v>
      </c>
      <c r="AC351" s="222"/>
    </row>
    <row r="352" spans="1:29" ht="20.100000000000001" customHeight="1" thickBot="1">
      <c r="A352" s="222"/>
      <c r="B352" s="346" t="s">
        <v>950</v>
      </c>
      <c r="C352" s="349" t="s">
        <v>984</v>
      </c>
      <c r="D352" s="351"/>
      <c r="E352" s="346" t="s">
        <v>985</v>
      </c>
      <c r="F352" s="346" t="s">
        <v>880</v>
      </c>
      <c r="G352" s="346" t="s">
        <v>902</v>
      </c>
      <c r="H352" s="346" t="s">
        <v>903</v>
      </c>
      <c r="I352" s="349" t="s">
        <v>904</v>
      </c>
      <c r="J352" s="350"/>
      <c r="K352" s="351"/>
      <c r="L352" s="358" t="s">
        <v>905</v>
      </c>
      <c r="M352" s="349" t="s">
        <v>906</v>
      </c>
      <c r="N352" s="351"/>
      <c r="O352" s="343" t="s">
        <v>886</v>
      </c>
      <c r="P352" s="361" t="s">
        <v>907</v>
      </c>
      <c r="Q352" s="362"/>
      <c r="R352" s="346" t="s">
        <v>888</v>
      </c>
      <c r="S352" s="346" t="s">
        <v>889</v>
      </c>
      <c r="T352" s="346" t="s">
        <v>5</v>
      </c>
      <c r="U352" s="343" t="s">
        <v>890</v>
      </c>
      <c r="V352" s="343">
        <v>100</v>
      </c>
      <c r="W352" s="340" t="s">
        <v>914</v>
      </c>
      <c r="X352" s="340" t="s">
        <v>841</v>
      </c>
      <c r="Y352" s="343" t="s">
        <v>892</v>
      </c>
      <c r="Z352" s="225" t="s">
        <v>893</v>
      </c>
      <c r="AA352" s="225" t="s">
        <v>894</v>
      </c>
      <c r="AB352" s="225" t="s">
        <v>895</v>
      </c>
      <c r="AC352" s="222"/>
    </row>
    <row r="353" spans="1:29" ht="39.950000000000003" customHeight="1" thickBot="1">
      <c r="A353" s="222"/>
      <c r="B353" s="347"/>
      <c r="C353" s="352"/>
      <c r="D353" s="354"/>
      <c r="E353" s="347"/>
      <c r="F353" s="347"/>
      <c r="G353" s="347"/>
      <c r="H353" s="347"/>
      <c r="I353" s="352"/>
      <c r="J353" s="353"/>
      <c r="K353" s="354"/>
      <c r="L353" s="359"/>
      <c r="M353" s="352"/>
      <c r="N353" s="354"/>
      <c r="O353" s="344"/>
      <c r="P353" s="363"/>
      <c r="Q353" s="364"/>
      <c r="R353" s="347"/>
      <c r="S353" s="347"/>
      <c r="T353" s="347"/>
      <c r="U353" s="344"/>
      <c r="V353" s="344"/>
      <c r="W353" s="341"/>
      <c r="X353" s="341"/>
      <c r="Y353" s="344"/>
      <c r="Z353" s="226" t="s">
        <v>892</v>
      </c>
      <c r="AA353" s="227" t="s">
        <v>896</v>
      </c>
      <c r="AB353" s="228" t="s">
        <v>5</v>
      </c>
      <c r="AC353" s="222"/>
    </row>
    <row r="354" spans="1:29" ht="39.950000000000003" customHeight="1" thickBot="1">
      <c r="A354" s="222"/>
      <c r="B354" s="347"/>
      <c r="C354" s="352"/>
      <c r="D354" s="354"/>
      <c r="E354" s="347"/>
      <c r="F354" s="347"/>
      <c r="G354" s="347"/>
      <c r="H354" s="347"/>
      <c r="I354" s="352"/>
      <c r="J354" s="353"/>
      <c r="K354" s="354"/>
      <c r="L354" s="359"/>
      <c r="M354" s="352"/>
      <c r="N354" s="354"/>
      <c r="O354" s="344"/>
      <c r="P354" s="363"/>
      <c r="Q354" s="364"/>
      <c r="R354" s="347"/>
      <c r="S354" s="347"/>
      <c r="T354" s="347"/>
      <c r="U354" s="344"/>
      <c r="V354" s="344"/>
      <c r="W354" s="341"/>
      <c r="X354" s="341"/>
      <c r="Y354" s="344"/>
      <c r="Z354" s="226" t="s">
        <v>892</v>
      </c>
      <c r="AA354" s="227" t="s">
        <v>897</v>
      </c>
      <c r="AB354" s="228" t="s">
        <v>5</v>
      </c>
      <c r="AC354" s="222"/>
    </row>
    <row r="355" spans="1:29" ht="39.950000000000003" customHeight="1" thickBot="1">
      <c r="A355" s="222"/>
      <c r="B355" s="347"/>
      <c r="C355" s="352"/>
      <c r="D355" s="354"/>
      <c r="E355" s="347"/>
      <c r="F355" s="347"/>
      <c r="G355" s="347"/>
      <c r="H355" s="347"/>
      <c r="I355" s="352"/>
      <c r="J355" s="353"/>
      <c r="K355" s="354"/>
      <c r="L355" s="359"/>
      <c r="M355" s="352"/>
      <c r="N355" s="354"/>
      <c r="O355" s="344"/>
      <c r="P355" s="363"/>
      <c r="Q355" s="364"/>
      <c r="R355" s="347"/>
      <c r="S355" s="347"/>
      <c r="T355" s="347"/>
      <c r="U355" s="344"/>
      <c r="V355" s="344"/>
      <c r="W355" s="341"/>
      <c r="X355" s="341"/>
      <c r="Y355" s="344"/>
      <c r="Z355" s="226" t="s">
        <v>892</v>
      </c>
      <c r="AA355" s="227" t="s">
        <v>898</v>
      </c>
      <c r="AB355" s="228" t="s">
        <v>5</v>
      </c>
      <c r="AC355" s="222"/>
    </row>
    <row r="356" spans="1:29" ht="39.950000000000003" customHeight="1" thickBot="1">
      <c r="A356" s="222"/>
      <c r="B356" s="347"/>
      <c r="C356" s="352"/>
      <c r="D356" s="354"/>
      <c r="E356" s="347"/>
      <c r="F356" s="347"/>
      <c r="G356" s="347"/>
      <c r="H356" s="347"/>
      <c r="I356" s="352"/>
      <c r="J356" s="353"/>
      <c r="K356" s="354"/>
      <c r="L356" s="359"/>
      <c r="M356" s="352"/>
      <c r="N356" s="354"/>
      <c r="O356" s="344"/>
      <c r="P356" s="363"/>
      <c r="Q356" s="364"/>
      <c r="R356" s="347"/>
      <c r="S356" s="347"/>
      <c r="T356" s="347"/>
      <c r="U356" s="344"/>
      <c r="V356" s="344"/>
      <c r="W356" s="341"/>
      <c r="X356" s="341"/>
      <c r="Y356" s="344"/>
      <c r="Z356" s="226" t="s">
        <v>892</v>
      </c>
      <c r="AA356" s="227" t="s">
        <v>899</v>
      </c>
      <c r="AB356" s="228" t="s">
        <v>5</v>
      </c>
      <c r="AC356" s="222"/>
    </row>
    <row r="357" spans="1:29" ht="39.950000000000003" customHeight="1" thickBot="1">
      <c r="A357" s="222"/>
      <c r="B357" s="347"/>
      <c r="C357" s="352"/>
      <c r="D357" s="354"/>
      <c r="E357" s="347"/>
      <c r="F357" s="347"/>
      <c r="G357" s="347"/>
      <c r="H357" s="347"/>
      <c r="I357" s="352"/>
      <c r="J357" s="353"/>
      <c r="K357" s="354"/>
      <c r="L357" s="359"/>
      <c r="M357" s="352"/>
      <c r="N357" s="354"/>
      <c r="O357" s="344"/>
      <c r="P357" s="363"/>
      <c r="Q357" s="364"/>
      <c r="R357" s="347"/>
      <c r="S357" s="347"/>
      <c r="T357" s="347"/>
      <c r="U357" s="344"/>
      <c r="V357" s="344"/>
      <c r="W357" s="341"/>
      <c r="X357" s="341"/>
      <c r="Y357" s="344"/>
      <c r="Z357" s="226" t="s">
        <v>892</v>
      </c>
      <c r="AA357" s="227" t="s">
        <v>900</v>
      </c>
      <c r="AB357" s="228" t="s">
        <v>5</v>
      </c>
      <c r="AC357" s="222"/>
    </row>
    <row r="358" spans="1:29" ht="39.950000000000003" customHeight="1" thickBot="1">
      <c r="A358" s="222"/>
      <c r="B358" s="348"/>
      <c r="C358" s="355"/>
      <c r="D358" s="357"/>
      <c r="E358" s="348"/>
      <c r="F358" s="348"/>
      <c r="G358" s="348"/>
      <c r="H358" s="348"/>
      <c r="I358" s="355"/>
      <c r="J358" s="356"/>
      <c r="K358" s="357"/>
      <c r="L358" s="360"/>
      <c r="M358" s="355"/>
      <c r="N358" s="357"/>
      <c r="O358" s="345"/>
      <c r="P358" s="365"/>
      <c r="Q358" s="366"/>
      <c r="R358" s="348"/>
      <c r="S358" s="348"/>
      <c r="T358" s="348"/>
      <c r="U358" s="345"/>
      <c r="V358" s="345"/>
      <c r="W358" s="342"/>
      <c r="X358" s="342"/>
      <c r="Y358" s="345"/>
      <c r="Z358" s="226" t="s">
        <v>892</v>
      </c>
      <c r="AA358" s="227" t="s">
        <v>901</v>
      </c>
      <c r="AB358" s="228" t="s">
        <v>5</v>
      </c>
      <c r="AC358" s="222"/>
    </row>
    <row r="359" spans="1:29" ht="20.100000000000001" customHeight="1" thickBot="1">
      <c r="A359" s="222"/>
      <c r="B359" s="346" t="s">
        <v>950</v>
      </c>
      <c r="C359" s="349" t="s">
        <v>987</v>
      </c>
      <c r="D359" s="351"/>
      <c r="E359" s="346" t="s">
        <v>988</v>
      </c>
      <c r="F359" s="346" t="s">
        <v>880</v>
      </c>
      <c r="G359" s="346" t="s">
        <v>902</v>
      </c>
      <c r="H359" s="346" t="s">
        <v>903</v>
      </c>
      <c r="I359" s="349" t="s">
        <v>904</v>
      </c>
      <c r="J359" s="350"/>
      <c r="K359" s="351"/>
      <c r="L359" s="358" t="s">
        <v>905</v>
      </c>
      <c r="M359" s="349" t="s">
        <v>906</v>
      </c>
      <c r="N359" s="351"/>
      <c r="O359" s="343" t="s">
        <v>886</v>
      </c>
      <c r="P359" s="361" t="s">
        <v>907</v>
      </c>
      <c r="Q359" s="362"/>
      <c r="R359" s="346" t="s">
        <v>908</v>
      </c>
      <c r="S359" s="346" t="s">
        <v>889</v>
      </c>
      <c r="T359" s="346" t="s">
        <v>5</v>
      </c>
      <c r="U359" s="343" t="s">
        <v>890</v>
      </c>
      <c r="V359" s="343">
        <v>100</v>
      </c>
      <c r="W359" s="340" t="s">
        <v>909</v>
      </c>
      <c r="X359" s="340" t="s">
        <v>841</v>
      </c>
      <c r="Y359" s="343" t="s">
        <v>892</v>
      </c>
      <c r="Z359" s="225" t="s">
        <v>893</v>
      </c>
      <c r="AA359" s="225" t="s">
        <v>894</v>
      </c>
      <c r="AB359" s="225" t="s">
        <v>895</v>
      </c>
      <c r="AC359" s="222"/>
    </row>
    <row r="360" spans="1:29" ht="39.950000000000003" customHeight="1" thickBot="1">
      <c r="A360" s="222"/>
      <c r="B360" s="347"/>
      <c r="C360" s="352"/>
      <c r="D360" s="354"/>
      <c r="E360" s="347"/>
      <c r="F360" s="347"/>
      <c r="G360" s="347"/>
      <c r="H360" s="347"/>
      <c r="I360" s="352"/>
      <c r="J360" s="353"/>
      <c r="K360" s="354"/>
      <c r="L360" s="359"/>
      <c r="M360" s="352"/>
      <c r="N360" s="354"/>
      <c r="O360" s="344"/>
      <c r="P360" s="363"/>
      <c r="Q360" s="364"/>
      <c r="R360" s="347"/>
      <c r="S360" s="347"/>
      <c r="T360" s="347"/>
      <c r="U360" s="344"/>
      <c r="V360" s="344"/>
      <c r="W360" s="341"/>
      <c r="X360" s="341"/>
      <c r="Y360" s="344"/>
      <c r="Z360" s="226" t="s">
        <v>892</v>
      </c>
      <c r="AA360" s="227" t="s">
        <v>896</v>
      </c>
      <c r="AB360" s="228" t="s">
        <v>5</v>
      </c>
      <c r="AC360" s="222"/>
    </row>
    <row r="361" spans="1:29" ht="39.950000000000003" customHeight="1" thickBot="1">
      <c r="A361" s="222"/>
      <c r="B361" s="347"/>
      <c r="C361" s="352"/>
      <c r="D361" s="354"/>
      <c r="E361" s="347"/>
      <c r="F361" s="347"/>
      <c r="G361" s="347"/>
      <c r="H361" s="347"/>
      <c r="I361" s="352"/>
      <c r="J361" s="353"/>
      <c r="K361" s="354"/>
      <c r="L361" s="359"/>
      <c r="M361" s="352"/>
      <c r="N361" s="354"/>
      <c r="O361" s="344"/>
      <c r="P361" s="363"/>
      <c r="Q361" s="364"/>
      <c r="R361" s="347"/>
      <c r="S361" s="347"/>
      <c r="T361" s="347"/>
      <c r="U361" s="344"/>
      <c r="V361" s="344"/>
      <c r="W361" s="341"/>
      <c r="X361" s="341"/>
      <c r="Y361" s="344"/>
      <c r="Z361" s="226" t="s">
        <v>892</v>
      </c>
      <c r="AA361" s="227" t="s">
        <v>897</v>
      </c>
      <c r="AB361" s="228" t="s">
        <v>5</v>
      </c>
      <c r="AC361" s="222"/>
    </row>
    <row r="362" spans="1:29" ht="39.950000000000003" customHeight="1" thickBot="1">
      <c r="A362" s="222"/>
      <c r="B362" s="347"/>
      <c r="C362" s="352"/>
      <c r="D362" s="354"/>
      <c r="E362" s="347"/>
      <c r="F362" s="347"/>
      <c r="G362" s="347"/>
      <c r="H362" s="347"/>
      <c r="I362" s="352"/>
      <c r="J362" s="353"/>
      <c r="K362" s="354"/>
      <c r="L362" s="359"/>
      <c r="M362" s="352"/>
      <c r="N362" s="354"/>
      <c r="O362" s="344"/>
      <c r="P362" s="363"/>
      <c r="Q362" s="364"/>
      <c r="R362" s="347"/>
      <c r="S362" s="347"/>
      <c r="T362" s="347"/>
      <c r="U362" s="344"/>
      <c r="V362" s="344"/>
      <c r="W362" s="341"/>
      <c r="X362" s="341"/>
      <c r="Y362" s="344"/>
      <c r="Z362" s="226" t="s">
        <v>892</v>
      </c>
      <c r="AA362" s="227" t="s">
        <v>898</v>
      </c>
      <c r="AB362" s="228" t="s">
        <v>5</v>
      </c>
      <c r="AC362" s="222"/>
    </row>
    <row r="363" spans="1:29" ht="39.950000000000003" customHeight="1" thickBot="1">
      <c r="A363" s="222"/>
      <c r="B363" s="347"/>
      <c r="C363" s="352"/>
      <c r="D363" s="354"/>
      <c r="E363" s="347"/>
      <c r="F363" s="347"/>
      <c r="G363" s="347"/>
      <c r="H363" s="347"/>
      <c r="I363" s="352"/>
      <c r="J363" s="353"/>
      <c r="K363" s="354"/>
      <c r="L363" s="359"/>
      <c r="M363" s="352"/>
      <c r="N363" s="354"/>
      <c r="O363" s="344"/>
      <c r="P363" s="363"/>
      <c r="Q363" s="364"/>
      <c r="R363" s="347"/>
      <c r="S363" s="347"/>
      <c r="T363" s="347"/>
      <c r="U363" s="344"/>
      <c r="V363" s="344"/>
      <c r="W363" s="341"/>
      <c r="X363" s="341"/>
      <c r="Y363" s="344"/>
      <c r="Z363" s="226" t="s">
        <v>892</v>
      </c>
      <c r="AA363" s="227" t="s">
        <v>899</v>
      </c>
      <c r="AB363" s="228" t="s">
        <v>5</v>
      </c>
      <c r="AC363" s="222"/>
    </row>
    <row r="364" spans="1:29" ht="39.950000000000003" customHeight="1" thickBot="1">
      <c r="A364" s="222"/>
      <c r="B364" s="347"/>
      <c r="C364" s="352"/>
      <c r="D364" s="354"/>
      <c r="E364" s="347"/>
      <c r="F364" s="347"/>
      <c r="G364" s="347"/>
      <c r="H364" s="347"/>
      <c r="I364" s="352"/>
      <c r="J364" s="353"/>
      <c r="K364" s="354"/>
      <c r="L364" s="359"/>
      <c r="M364" s="352"/>
      <c r="N364" s="354"/>
      <c r="O364" s="344"/>
      <c r="P364" s="363"/>
      <c r="Q364" s="364"/>
      <c r="R364" s="347"/>
      <c r="S364" s="347"/>
      <c r="T364" s="347"/>
      <c r="U364" s="344"/>
      <c r="V364" s="344"/>
      <c r="W364" s="341"/>
      <c r="X364" s="341"/>
      <c r="Y364" s="344"/>
      <c r="Z364" s="226" t="s">
        <v>892</v>
      </c>
      <c r="AA364" s="227" t="s">
        <v>900</v>
      </c>
      <c r="AB364" s="228" t="s">
        <v>5</v>
      </c>
      <c r="AC364" s="222"/>
    </row>
    <row r="365" spans="1:29" ht="39.950000000000003" customHeight="1" thickBot="1">
      <c r="A365" s="222"/>
      <c r="B365" s="348"/>
      <c r="C365" s="355"/>
      <c r="D365" s="357"/>
      <c r="E365" s="348"/>
      <c r="F365" s="348"/>
      <c r="G365" s="348"/>
      <c r="H365" s="348"/>
      <c r="I365" s="355"/>
      <c r="J365" s="356"/>
      <c r="K365" s="357"/>
      <c r="L365" s="360"/>
      <c r="M365" s="355"/>
      <c r="N365" s="357"/>
      <c r="O365" s="345"/>
      <c r="P365" s="365"/>
      <c r="Q365" s="366"/>
      <c r="R365" s="348"/>
      <c r="S365" s="348"/>
      <c r="T365" s="348"/>
      <c r="U365" s="345"/>
      <c r="V365" s="345"/>
      <c r="W365" s="342"/>
      <c r="X365" s="342"/>
      <c r="Y365" s="345"/>
      <c r="Z365" s="226" t="s">
        <v>892</v>
      </c>
      <c r="AA365" s="227" t="s">
        <v>901</v>
      </c>
      <c r="AB365" s="228" t="s">
        <v>5</v>
      </c>
      <c r="AC365" s="222"/>
    </row>
    <row r="366" spans="1:29" ht="20.100000000000001" customHeight="1" thickBot="1">
      <c r="A366" s="222"/>
      <c r="B366" s="346" t="s">
        <v>950</v>
      </c>
      <c r="C366" s="349" t="s">
        <v>987</v>
      </c>
      <c r="D366" s="351"/>
      <c r="E366" s="346" t="s">
        <v>988</v>
      </c>
      <c r="F366" s="346" t="s">
        <v>880</v>
      </c>
      <c r="G366" s="346" t="s">
        <v>881</v>
      </c>
      <c r="H366" s="346" t="s">
        <v>882</v>
      </c>
      <c r="I366" s="349" t="s">
        <v>883</v>
      </c>
      <c r="J366" s="350"/>
      <c r="K366" s="351"/>
      <c r="L366" s="358" t="s">
        <v>884</v>
      </c>
      <c r="M366" s="349" t="s">
        <v>885</v>
      </c>
      <c r="N366" s="351"/>
      <c r="O366" s="343" t="s">
        <v>886</v>
      </c>
      <c r="P366" s="361" t="s">
        <v>907</v>
      </c>
      <c r="Q366" s="362"/>
      <c r="R366" s="346" t="s">
        <v>908</v>
      </c>
      <c r="S366" s="346" t="s">
        <v>889</v>
      </c>
      <c r="T366" s="346" t="s">
        <v>5</v>
      </c>
      <c r="U366" s="343" t="s">
        <v>890</v>
      </c>
      <c r="V366" s="343">
        <v>100</v>
      </c>
      <c r="W366" s="340" t="s">
        <v>891</v>
      </c>
      <c r="X366" s="340" t="s">
        <v>841</v>
      </c>
      <c r="Y366" s="343" t="s">
        <v>892</v>
      </c>
      <c r="Z366" s="225" t="s">
        <v>893</v>
      </c>
      <c r="AA366" s="225" t="s">
        <v>894</v>
      </c>
      <c r="AB366" s="225" t="s">
        <v>895</v>
      </c>
      <c r="AC366" s="222"/>
    </row>
    <row r="367" spans="1:29" ht="39.950000000000003" customHeight="1" thickBot="1">
      <c r="A367" s="222"/>
      <c r="B367" s="347"/>
      <c r="C367" s="352"/>
      <c r="D367" s="354"/>
      <c r="E367" s="347"/>
      <c r="F367" s="347"/>
      <c r="G367" s="347"/>
      <c r="H367" s="347"/>
      <c r="I367" s="352"/>
      <c r="J367" s="353"/>
      <c r="K367" s="354"/>
      <c r="L367" s="359"/>
      <c r="M367" s="352"/>
      <c r="N367" s="354"/>
      <c r="O367" s="344"/>
      <c r="P367" s="363"/>
      <c r="Q367" s="364"/>
      <c r="R367" s="347"/>
      <c r="S367" s="347"/>
      <c r="T367" s="347"/>
      <c r="U367" s="344"/>
      <c r="V367" s="344"/>
      <c r="W367" s="341"/>
      <c r="X367" s="341"/>
      <c r="Y367" s="344"/>
      <c r="Z367" s="226" t="s">
        <v>892</v>
      </c>
      <c r="AA367" s="227" t="s">
        <v>896</v>
      </c>
      <c r="AB367" s="228" t="s">
        <v>5</v>
      </c>
      <c r="AC367" s="222"/>
    </row>
    <row r="368" spans="1:29" ht="39.950000000000003" customHeight="1" thickBot="1">
      <c r="A368" s="222"/>
      <c r="B368" s="347"/>
      <c r="C368" s="352"/>
      <c r="D368" s="354"/>
      <c r="E368" s="347"/>
      <c r="F368" s="347"/>
      <c r="G368" s="347"/>
      <c r="H368" s="347"/>
      <c r="I368" s="352"/>
      <c r="J368" s="353"/>
      <c r="K368" s="354"/>
      <c r="L368" s="359"/>
      <c r="M368" s="352"/>
      <c r="N368" s="354"/>
      <c r="O368" s="344"/>
      <c r="P368" s="363"/>
      <c r="Q368" s="364"/>
      <c r="R368" s="347"/>
      <c r="S368" s="347"/>
      <c r="T368" s="347"/>
      <c r="U368" s="344"/>
      <c r="V368" s="344"/>
      <c r="W368" s="341"/>
      <c r="X368" s="341"/>
      <c r="Y368" s="344"/>
      <c r="Z368" s="226" t="s">
        <v>892</v>
      </c>
      <c r="AA368" s="227" t="s">
        <v>897</v>
      </c>
      <c r="AB368" s="228" t="s">
        <v>5</v>
      </c>
      <c r="AC368" s="222"/>
    </row>
    <row r="369" spans="1:29" ht="39.950000000000003" customHeight="1" thickBot="1">
      <c r="A369" s="222"/>
      <c r="B369" s="347"/>
      <c r="C369" s="352"/>
      <c r="D369" s="354"/>
      <c r="E369" s="347"/>
      <c r="F369" s="347"/>
      <c r="G369" s="347"/>
      <c r="H369" s="347"/>
      <c r="I369" s="352"/>
      <c r="J369" s="353"/>
      <c r="K369" s="354"/>
      <c r="L369" s="359"/>
      <c r="M369" s="352"/>
      <c r="N369" s="354"/>
      <c r="O369" s="344"/>
      <c r="P369" s="363"/>
      <c r="Q369" s="364"/>
      <c r="R369" s="347"/>
      <c r="S369" s="347"/>
      <c r="T369" s="347"/>
      <c r="U369" s="344"/>
      <c r="V369" s="344"/>
      <c r="W369" s="341"/>
      <c r="X369" s="341"/>
      <c r="Y369" s="344"/>
      <c r="Z369" s="226" t="s">
        <v>892</v>
      </c>
      <c r="AA369" s="227" t="s">
        <v>898</v>
      </c>
      <c r="AB369" s="228" t="s">
        <v>5</v>
      </c>
      <c r="AC369" s="222"/>
    </row>
    <row r="370" spans="1:29" ht="39.950000000000003" customHeight="1" thickBot="1">
      <c r="A370" s="222"/>
      <c r="B370" s="347"/>
      <c r="C370" s="352"/>
      <c r="D370" s="354"/>
      <c r="E370" s="347"/>
      <c r="F370" s="347"/>
      <c r="G370" s="347"/>
      <c r="H370" s="347"/>
      <c r="I370" s="352"/>
      <c r="J370" s="353"/>
      <c r="K370" s="354"/>
      <c r="L370" s="359"/>
      <c r="M370" s="352"/>
      <c r="N370" s="354"/>
      <c r="O370" s="344"/>
      <c r="P370" s="363"/>
      <c r="Q370" s="364"/>
      <c r="R370" s="347"/>
      <c r="S370" s="347"/>
      <c r="T370" s="347"/>
      <c r="U370" s="344"/>
      <c r="V370" s="344"/>
      <c r="W370" s="341"/>
      <c r="X370" s="341"/>
      <c r="Y370" s="344"/>
      <c r="Z370" s="226" t="s">
        <v>892</v>
      </c>
      <c r="AA370" s="227" t="s">
        <v>899</v>
      </c>
      <c r="AB370" s="228" t="s">
        <v>5</v>
      </c>
      <c r="AC370" s="222"/>
    </row>
    <row r="371" spans="1:29" ht="39.950000000000003" customHeight="1" thickBot="1">
      <c r="A371" s="222"/>
      <c r="B371" s="347"/>
      <c r="C371" s="352"/>
      <c r="D371" s="354"/>
      <c r="E371" s="347"/>
      <c r="F371" s="347"/>
      <c r="G371" s="347"/>
      <c r="H371" s="347"/>
      <c r="I371" s="352"/>
      <c r="J371" s="353"/>
      <c r="K371" s="354"/>
      <c r="L371" s="359"/>
      <c r="M371" s="352"/>
      <c r="N371" s="354"/>
      <c r="O371" s="344"/>
      <c r="P371" s="363"/>
      <c r="Q371" s="364"/>
      <c r="R371" s="347"/>
      <c r="S371" s="347"/>
      <c r="T371" s="347"/>
      <c r="U371" s="344"/>
      <c r="V371" s="344"/>
      <c r="W371" s="341"/>
      <c r="X371" s="341"/>
      <c r="Y371" s="344"/>
      <c r="Z371" s="226" t="s">
        <v>892</v>
      </c>
      <c r="AA371" s="227" t="s">
        <v>900</v>
      </c>
      <c r="AB371" s="228" t="s">
        <v>5</v>
      </c>
      <c r="AC371" s="222"/>
    </row>
    <row r="372" spans="1:29" ht="39.950000000000003" customHeight="1" thickBot="1">
      <c r="A372" s="222"/>
      <c r="B372" s="348"/>
      <c r="C372" s="355"/>
      <c r="D372" s="357"/>
      <c r="E372" s="348"/>
      <c r="F372" s="348"/>
      <c r="G372" s="348"/>
      <c r="H372" s="348"/>
      <c r="I372" s="355"/>
      <c r="J372" s="356"/>
      <c r="K372" s="357"/>
      <c r="L372" s="360"/>
      <c r="M372" s="355"/>
      <c r="N372" s="357"/>
      <c r="O372" s="345"/>
      <c r="P372" s="365"/>
      <c r="Q372" s="366"/>
      <c r="R372" s="348"/>
      <c r="S372" s="348"/>
      <c r="T372" s="348"/>
      <c r="U372" s="345"/>
      <c r="V372" s="345"/>
      <c r="W372" s="342"/>
      <c r="X372" s="342"/>
      <c r="Y372" s="345"/>
      <c r="Z372" s="226" t="s">
        <v>892</v>
      </c>
      <c r="AA372" s="227" t="s">
        <v>901</v>
      </c>
      <c r="AB372" s="228" t="s">
        <v>5</v>
      </c>
      <c r="AC372" s="222"/>
    </row>
    <row r="373" spans="1:29" ht="20.100000000000001" customHeight="1" thickBot="1">
      <c r="A373" s="222"/>
      <c r="B373" s="346" t="s">
        <v>950</v>
      </c>
      <c r="C373" s="349" t="s">
        <v>989</v>
      </c>
      <c r="D373" s="351"/>
      <c r="E373" s="346" t="s">
        <v>990</v>
      </c>
      <c r="F373" s="346" t="s">
        <v>880</v>
      </c>
      <c r="G373" s="346" t="s">
        <v>881</v>
      </c>
      <c r="H373" s="346" t="s">
        <v>882</v>
      </c>
      <c r="I373" s="349" t="s">
        <v>883</v>
      </c>
      <c r="J373" s="350"/>
      <c r="K373" s="351"/>
      <c r="L373" s="358" t="s">
        <v>884</v>
      </c>
      <c r="M373" s="349" t="s">
        <v>885</v>
      </c>
      <c r="N373" s="351"/>
      <c r="O373" s="343" t="s">
        <v>886</v>
      </c>
      <c r="P373" s="361" t="s">
        <v>907</v>
      </c>
      <c r="Q373" s="362"/>
      <c r="R373" s="346" t="s">
        <v>888</v>
      </c>
      <c r="S373" s="346" t="s">
        <v>889</v>
      </c>
      <c r="T373" s="346" t="s">
        <v>5</v>
      </c>
      <c r="U373" s="343" t="s">
        <v>890</v>
      </c>
      <c r="V373" s="343">
        <v>100</v>
      </c>
      <c r="W373" s="340" t="s">
        <v>913</v>
      </c>
      <c r="X373" s="340" t="s">
        <v>841</v>
      </c>
      <c r="Y373" s="343" t="s">
        <v>892</v>
      </c>
      <c r="Z373" s="225" t="s">
        <v>893</v>
      </c>
      <c r="AA373" s="225" t="s">
        <v>894</v>
      </c>
      <c r="AB373" s="225" t="s">
        <v>895</v>
      </c>
      <c r="AC373" s="222"/>
    </row>
    <row r="374" spans="1:29" ht="39.950000000000003" customHeight="1" thickBot="1">
      <c r="A374" s="222"/>
      <c r="B374" s="347"/>
      <c r="C374" s="352"/>
      <c r="D374" s="354"/>
      <c r="E374" s="347"/>
      <c r="F374" s="347"/>
      <c r="G374" s="347"/>
      <c r="H374" s="347"/>
      <c r="I374" s="352"/>
      <c r="J374" s="353"/>
      <c r="K374" s="354"/>
      <c r="L374" s="359"/>
      <c r="M374" s="352"/>
      <c r="N374" s="354"/>
      <c r="O374" s="344"/>
      <c r="P374" s="363"/>
      <c r="Q374" s="364"/>
      <c r="R374" s="347"/>
      <c r="S374" s="347"/>
      <c r="T374" s="347"/>
      <c r="U374" s="344"/>
      <c r="V374" s="344"/>
      <c r="W374" s="341"/>
      <c r="X374" s="341"/>
      <c r="Y374" s="344"/>
      <c r="Z374" s="226" t="s">
        <v>892</v>
      </c>
      <c r="AA374" s="227" t="s">
        <v>896</v>
      </c>
      <c r="AB374" s="228" t="s">
        <v>5</v>
      </c>
      <c r="AC374" s="222"/>
    </row>
    <row r="375" spans="1:29" ht="39.950000000000003" customHeight="1" thickBot="1">
      <c r="A375" s="222"/>
      <c r="B375" s="347"/>
      <c r="C375" s="352"/>
      <c r="D375" s="354"/>
      <c r="E375" s="347"/>
      <c r="F375" s="347"/>
      <c r="G375" s="347"/>
      <c r="H375" s="347"/>
      <c r="I375" s="352"/>
      <c r="J375" s="353"/>
      <c r="K375" s="354"/>
      <c r="L375" s="359"/>
      <c r="M375" s="352"/>
      <c r="N375" s="354"/>
      <c r="O375" s="344"/>
      <c r="P375" s="363"/>
      <c r="Q375" s="364"/>
      <c r="R375" s="347"/>
      <c r="S375" s="347"/>
      <c r="T375" s="347"/>
      <c r="U375" s="344"/>
      <c r="V375" s="344"/>
      <c r="W375" s="341"/>
      <c r="X375" s="341"/>
      <c r="Y375" s="344"/>
      <c r="Z375" s="226" t="s">
        <v>892</v>
      </c>
      <c r="AA375" s="227" t="s">
        <v>897</v>
      </c>
      <c r="AB375" s="228" t="s">
        <v>5</v>
      </c>
      <c r="AC375" s="222"/>
    </row>
    <row r="376" spans="1:29" ht="39.950000000000003" customHeight="1" thickBot="1">
      <c r="A376" s="222"/>
      <c r="B376" s="347"/>
      <c r="C376" s="352"/>
      <c r="D376" s="354"/>
      <c r="E376" s="347"/>
      <c r="F376" s="347"/>
      <c r="G376" s="347"/>
      <c r="H376" s="347"/>
      <c r="I376" s="352"/>
      <c r="J376" s="353"/>
      <c r="K376" s="354"/>
      <c r="L376" s="359"/>
      <c r="M376" s="352"/>
      <c r="N376" s="354"/>
      <c r="O376" s="344"/>
      <c r="P376" s="363"/>
      <c r="Q376" s="364"/>
      <c r="R376" s="347"/>
      <c r="S376" s="347"/>
      <c r="T376" s="347"/>
      <c r="U376" s="344"/>
      <c r="V376" s="344"/>
      <c r="W376" s="341"/>
      <c r="X376" s="341"/>
      <c r="Y376" s="344"/>
      <c r="Z376" s="226" t="s">
        <v>892</v>
      </c>
      <c r="AA376" s="227" t="s">
        <v>898</v>
      </c>
      <c r="AB376" s="228" t="s">
        <v>5</v>
      </c>
      <c r="AC376" s="222"/>
    </row>
    <row r="377" spans="1:29" ht="39.950000000000003" customHeight="1" thickBot="1">
      <c r="A377" s="222"/>
      <c r="B377" s="347"/>
      <c r="C377" s="352"/>
      <c r="D377" s="354"/>
      <c r="E377" s="347"/>
      <c r="F377" s="347"/>
      <c r="G377" s="347"/>
      <c r="H377" s="347"/>
      <c r="I377" s="352"/>
      <c r="J377" s="353"/>
      <c r="K377" s="354"/>
      <c r="L377" s="359"/>
      <c r="M377" s="352"/>
      <c r="N377" s="354"/>
      <c r="O377" s="344"/>
      <c r="P377" s="363"/>
      <c r="Q377" s="364"/>
      <c r="R377" s="347"/>
      <c r="S377" s="347"/>
      <c r="T377" s="347"/>
      <c r="U377" s="344"/>
      <c r="V377" s="344"/>
      <c r="W377" s="341"/>
      <c r="X377" s="341"/>
      <c r="Y377" s="344"/>
      <c r="Z377" s="226" t="s">
        <v>892</v>
      </c>
      <c r="AA377" s="227" t="s">
        <v>899</v>
      </c>
      <c r="AB377" s="228" t="s">
        <v>5</v>
      </c>
      <c r="AC377" s="222"/>
    </row>
    <row r="378" spans="1:29" ht="39.950000000000003" customHeight="1" thickBot="1">
      <c r="A378" s="222"/>
      <c r="B378" s="347"/>
      <c r="C378" s="352"/>
      <c r="D378" s="354"/>
      <c r="E378" s="347"/>
      <c r="F378" s="347"/>
      <c r="G378" s="347"/>
      <c r="H378" s="347"/>
      <c r="I378" s="352"/>
      <c r="J378" s="353"/>
      <c r="K378" s="354"/>
      <c r="L378" s="359"/>
      <c r="M378" s="352"/>
      <c r="N378" s="354"/>
      <c r="O378" s="344"/>
      <c r="P378" s="363"/>
      <c r="Q378" s="364"/>
      <c r="R378" s="347"/>
      <c r="S378" s="347"/>
      <c r="T378" s="347"/>
      <c r="U378" s="344"/>
      <c r="V378" s="344"/>
      <c r="W378" s="341"/>
      <c r="X378" s="341"/>
      <c r="Y378" s="344"/>
      <c r="Z378" s="226" t="s">
        <v>892</v>
      </c>
      <c r="AA378" s="227" t="s">
        <v>900</v>
      </c>
      <c r="AB378" s="228" t="s">
        <v>5</v>
      </c>
      <c r="AC378" s="222"/>
    </row>
    <row r="379" spans="1:29" ht="39.950000000000003" customHeight="1" thickBot="1">
      <c r="A379" s="222"/>
      <c r="B379" s="348"/>
      <c r="C379" s="355"/>
      <c r="D379" s="357"/>
      <c r="E379" s="348"/>
      <c r="F379" s="348"/>
      <c r="G379" s="348"/>
      <c r="H379" s="348"/>
      <c r="I379" s="355"/>
      <c r="J379" s="356"/>
      <c r="K379" s="357"/>
      <c r="L379" s="360"/>
      <c r="M379" s="355"/>
      <c r="N379" s="357"/>
      <c r="O379" s="345"/>
      <c r="P379" s="365"/>
      <c r="Q379" s="366"/>
      <c r="R379" s="348"/>
      <c r="S379" s="348"/>
      <c r="T379" s="348"/>
      <c r="U379" s="345"/>
      <c r="V379" s="345"/>
      <c r="W379" s="342"/>
      <c r="X379" s="342"/>
      <c r="Y379" s="345"/>
      <c r="Z379" s="226" t="s">
        <v>892</v>
      </c>
      <c r="AA379" s="227" t="s">
        <v>901</v>
      </c>
      <c r="AB379" s="228" t="s">
        <v>5</v>
      </c>
      <c r="AC379" s="222"/>
    </row>
    <row r="380" spans="1:29" ht="20.100000000000001" customHeight="1" thickBot="1">
      <c r="A380" s="222"/>
      <c r="B380" s="346" t="s">
        <v>950</v>
      </c>
      <c r="C380" s="349" t="s">
        <v>989</v>
      </c>
      <c r="D380" s="351"/>
      <c r="E380" s="346" t="s">
        <v>990</v>
      </c>
      <c r="F380" s="346" t="s">
        <v>880</v>
      </c>
      <c r="G380" s="346" t="s">
        <v>902</v>
      </c>
      <c r="H380" s="346" t="s">
        <v>903</v>
      </c>
      <c r="I380" s="349" t="s">
        <v>904</v>
      </c>
      <c r="J380" s="350"/>
      <c r="K380" s="351"/>
      <c r="L380" s="358" t="s">
        <v>905</v>
      </c>
      <c r="M380" s="349" t="s">
        <v>906</v>
      </c>
      <c r="N380" s="351"/>
      <c r="O380" s="343" t="s">
        <v>886</v>
      </c>
      <c r="P380" s="361" t="s">
        <v>887</v>
      </c>
      <c r="Q380" s="362"/>
      <c r="R380" s="346" t="s">
        <v>908</v>
      </c>
      <c r="S380" s="346" t="s">
        <v>889</v>
      </c>
      <c r="T380" s="346" t="s">
        <v>5</v>
      </c>
      <c r="U380" s="343" t="s">
        <v>890</v>
      </c>
      <c r="V380" s="343">
        <v>100</v>
      </c>
      <c r="W380" s="340" t="s">
        <v>909</v>
      </c>
      <c r="X380" s="340" t="s">
        <v>841</v>
      </c>
      <c r="Y380" s="343" t="s">
        <v>892</v>
      </c>
      <c r="Z380" s="225" t="s">
        <v>893</v>
      </c>
      <c r="AA380" s="225" t="s">
        <v>894</v>
      </c>
      <c r="AB380" s="225" t="s">
        <v>895</v>
      </c>
      <c r="AC380" s="222"/>
    </row>
    <row r="381" spans="1:29" ht="39.950000000000003" customHeight="1" thickBot="1">
      <c r="A381" s="222"/>
      <c r="B381" s="347"/>
      <c r="C381" s="352"/>
      <c r="D381" s="354"/>
      <c r="E381" s="347"/>
      <c r="F381" s="347"/>
      <c r="G381" s="347"/>
      <c r="H381" s="347"/>
      <c r="I381" s="352"/>
      <c r="J381" s="353"/>
      <c r="K381" s="354"/>
      <c r="L381" s="359"/>
      <c r="M381" s="352"/>
      <c r="N381" s="354"/>
      <c r="O381" s="344"/>
      <c r="P381" s="363"/>
      <c r="Q381" s="364"/>
      <c r="R381" s="347"/>
      <c r="S381" s="347"/>
      <c r="T381" s="347"/>
      <c r="U381" s="344"/>
      <c r="V381" s="344"/>
      <c r="W381" s="341"/>
      <c r="X381" s="341"/>
      <c r="Y381" s="344"/>
      <c r="Z381" s="226" t="s">
        <v>892</v>
      </c>
      <c r="AA381" s="227" t="s">
        <v>896</v>
      </c>
      <c r="AB381" s="228" t="s">
        <v>5</v>
      </c>
      <c r="AC381" s="222"/>
    </row>
    <row r="382" spans="1:29" ht="39.950000000000003" customHeight="1" thickBot="1">
      <c r="A382" s="222"/>
      <c r="B382" s="347"/>
      <c r="C382" s="352"/>
      <c r="D382" s="354"/>
      <c r="E382" s="347"/>
      <c r="F382" s="347"/>
      <c r="G382" s="347"/>
      <c r="H382" s="347"/>
      <c r="I382" s="352"/>
      <c r="J382" s="353"/>
      <c r="K382" s="354"/>
      <c r="L382" s="359"/>
      <c r="M382" s="352"/>
      <c r="N382" s="354"/>
      <c r="O382" s="344"/>
      <c r="P382" s="363"/>
      <c r="Q382" s="364"/>
      <c r="R382" s="347"/>
      <c r="S382" s="347"/>
      <c r="T382" s="347"/>
      <c r="U382" s="344"/>
      <c r="V382" s="344"/>
      <c r="W382" s="341"/>
      <c r="X382" s="341"/>
      <c r="Y382" s="344"/>
      <c r="Z382" s="226" t="s">
        <v>892</v>
      </c>
      <c r="AA382" s="227" t="s">
        <v>897</v>
      </c>
      <c r="AB382" s="228" t="s">
        <v>5</v>
      </c>
      <c r="AC382" s="222"/>
    </row>
    <row r="383" spans="1:29" ht="39.950000000000003" customHeight="1" thickBot="1">
      <c r="A383" s="222"/>
      <c r="B383" s="347"/>
      <c r="C383" s="352"/>
      <c r="D383" s="354"/>
      <c r="E383" s="347"/>
      <c r="F383" s="347"/>
      <c r="G383" s="347"/>
      <c r="H383" s="347"/>
      <c r="I383" s="352"/>
      <c r="J383" s="353"/>
      <c r="K383" s="354"/>
      <c r="L383" s="359"/>
      <c r="M383" s="352"/>
      <c r="N383" s="354"/>
      <c r="O383" s="344"/>
      <c r="P383" s="363"/>
      <c r="Q383" s="364"/>
      <c r="R383" s="347"/>
      <c r="S383" s="347"/>
      <c r="T383" s="347"/>
      <c r="U383" s="344"/>
      <c r="V383" s="344"/>
      <c r="W383" s="341"/>
      <c r="X383" s="341"/>
      <c r="Y383" s="344"/>
      <c r="Z383" s="226" t="s">
        <v>892</v>
      </c>
      <c r="AA383" s="227" t="s">
        <v>898</v>
      </c>
      <c r="AB383" s="228" t="s">
        <v>5</v>
      </c>
      <c r="AC383" s="222"/>
    </row>
    <row r="384" spans="1:29" ht="39.950000000000003" customHeight="1" thickBot="1">
      <c r="A384" s="222"/>
      <c r="B384" s="347"/>
      <c r="C384" s="352"/>
      <c r="D384" s="354"/>
      <c r="E384" s="347"/>
      <c r="F384" s="347"/>
      <c r="G384" s="347"/>
      <c r="H384" s="347"/>
      <c r="I384" s="352"/>
      <c r="J384" s="353"/>
      <c r="K384" s="354"/>
      <c r="L384" s="359"/>
      <c r="M384" s="352"/>
      <c r="N384" s="354"/>
      <c r="O384" s="344"/>
      <c r="P384" s="363"/>
      <c r="Q384" s="364"/>
      <c r="R384" s="347"/>
      <c r="S384" s="347"/>
      <c r="T384" s="347"/>
      <c r="U384" s="344"/>
      <c r="V384" s="344"/>
      <c r="W384" s="341"/>
      <c r="X384" s="341"/>
      <c r="Y384" s="344"/>
      <c r="Z384" s="226" t="s">
        <v>892</v>
      </c>
      <c r="AA384" s="227" t="s">
        <v>899</v>
      </c>
      <c r="AB384" s="228" t="s">
        <v>5</v>
      </c>
      <c r="AC384" s="222"/>
    </row>
    <row r="385" spans="1:29" ht="39.950000000000003" customHeight="1" thickBot="1">
      <c r="A385" s="222"/>
      <c r="B385" s="347"/>
      <c r="C385" s="352"/>
      <c r="D385" s="354"/>
      <c r="E385" s="347"/>
      <c r="F385" s="347"/>
      <c r="G385" s="347"/>
      <c r="H385" s="347"/>
      <c r="I385" s="352"/>
      <c r="J385" s="353"/>
      <c r="K385" s="354"/>
      <c r="L385" s="359"/>
      <c r="M385" s="352"/>
      <c r="N385" s="354"/>
      <c r="O385" s="344"/>
      <c r="P385" s="363"/>
      <c r="Q385" s="364"/>
      <c r="R385" s="347"/>
      <c r="S385" s="347"/>
      <c r="T385" s="347"/>
      <c r="U385" s="344"/>
      <c r="V385" s="344"/>
      <c r="W385" s="341"/>
      <c r="X385" s="341"/>
      <c r="Y385" s="344"/>
      <c r="Z385" s="226" t="s">
        <v>892</v>
      </c>
      <c r="AA385" s="227" t="s">
        <v>900</v>
      </c>
      <c r="AB385" s="228" t="s">
        <v>5</v>
      </c>
      <c r="AC385" s="222"/>
    </row>
    <row r="386" spans="1:29" ht="39.950000000000003" customHeight="1" thickBot="1">
      <c r="A386" s="222"/>
      <c r="B386" s="348"/>
      <c r="C386" s="355"/>
      <c r="D386" s="357"/>
      <c r="E386" s="348"/>
      <c r="F386" s="348"/>
      <c r="G386" s="348"/>
      <c r="H386" s="348"/>
      <c r="I386" s="355"/>
      <c r="J386" s="356"/>
      <c r="K386" s="357"/>
      <c r="L386" s="360"/>
      <c r="M386" s="355"/>
      <c r="N386" s="357"/>
      <c r="O386" s="345"/>
      <c r="P386" s="365"/>
      <c r="Q386" s="366"/>
      <c r="R386" s="348"/>
      <c r="S386" s="348"/>
      <c r="T386" s="348"/>
      <c r="U386" s="345"/>
      <c r="V386" s="345"/>
      <c r="W386" s="342"/>
      <c r="X386" s="342"/>
      <c r="Y386" s="345"/>
      <c r="Z386" s="226" t="s">
        <v>892</v>
      </c>
      <c r="AA386" s="227" t="s">
        <v>901</v>
      </c>
      <c r="AB386" s="228" t="s">
        <v>5</v>
      </c>
      <c r="AC386" s="222"/>
    </row>
    <row r="387" spans="1:29" ht="20.100000000000001" customHeight="1" thickBot="1">
      <c r="A387" s="222"/>
      <c r="B387" s="346" t="s">
        <v>950</v>
      </c>
      <c r="C387" s="349" t="s">
        <v>991</v>
      </c>
      <c r="D387" s="351"/>
      <c r="E387" s="346" t="s">
        <v>992</v>
      </c>
      <c r="F387" s="346" t="s">
        <v>880</v>
      </c>
      <c r="G387" s="346" t="s">
        <v>902</v>
      </c>
      <c r="H387" s="346" t="s">
        <v>903</v>
      </c>
      <c r="I387" s="349" t="s">
        <v>904</v>
      </c>
      <c r="J387" s="350"/>
      <c r="K387" s="351"/>
      <c r="L387" s="358" t="s">
        <v>905</v>
      </c>
      <c r="M387" s="349" t="s">
        <v>906</v>
      </c>
      <c r="N387" s="351"/>
      <c r="O387" s="343" t="s">
        <v>886</v>
      </c>
      <c r="P387" s="361" t="s">
        <v>887</v>
      </c>
      <c r="Q387" s="362"/>
      <c r="R387" s="346" t="s">
        <v>5</v>
      </c>
      <c r="S387" s="346" t="s">
        <v>889</v>
      </c>
      <c r="T387" s="346" t="s">
        <v>5</v>
      </c>
      <c r="U387" s="343" t="s">
        <v>890</v>
      </c>
      <c r="V387" s="343">
        <v>110</v>
      </c>
      <c r="W387" s="340" t="s">
        <v>914</v>
      </c>
      <c r="X387" s="340" t="s">
        <v>841</v>
      </c>
      <c r="Y387" s="343" t="s">
        <v>892</v>
      </c>
      <c r="Z387" s="225" t="s">
        <v>893</v>
      </c>
      <c r="AA387" s="225" t="s">
        <v>894</v>
      </c>
      <c r="AB387" s="225" t="s">
        <v>895</v>
      </c>
      <c r="AC387" s="222"/>
    </row>
    <row r="388" spans="1:29" ht="39.950000000000003" customHeight="1" thickBot="1">
      <c r="A388" s="222"/>
      <c r="B388" s="347"/>
      <c r="C388" s="352"/>
      <c r="D388" s="354"/>
      <c r="E388" s="347"/>
      <c r="F388" s="347"/>
      <c r="G388" s="347"/>
      <c r="H388" s="347"/>
      <c r="I388" s="352"/>
      <c r="J388" s="353"/>
      <c r="K388" s="354"/>
      <c r="L388" s="359"/>
      <c r="M388" s="352"/>
      <c r="N388" s="354"/>
      <c r="O388" s="344"/>
      <c r="P388" s="363"/>
      <c r="Q388" s="364"/>
      <c r="R388" s="347"/>
      <c r="S388" s="347"/>
      <c r="T388" s="347"/>
      <c r="U388" s="344"/>
      <c r="V388" s="344"/>
      <c r="W388" s="341"/>
      <c r="X388" s="341"/>
      <c r="Y388" s="344"/>
      <c r="Z388" s="226" t="s">
        <v>892</v>
      </c>
      <c r="AA388" s="227" t="s">
        <v>896</v>
      </c>
      <c r="AB388" s="228" t="s">
        <v>5</v>
      </c>
      <c r="AC388" s="222"/>
    </row>
    <row r="389" spans="1:29" ht="39.950000000000003" customHeight="1" thickBot="1">
      <c r="A389" s="222"/>
      <c r="B389" s="347"/>
      <c r="C389" s="352"/>
      <c r="D389" s="354"/>
      <c r="E389" s="347"/>
      <c r="F389" s="347"/>
      <c r="G389" s="347"/>
      <c r="H389" s="347"/>
      <c r="I389" s="352"/>
      <c r="J389" s="353"/>
      <c r="K389" s="354"/>
      <c r="L389" s="359"/>
      <c r="M389" s="352"/>
      <c r="N389" s="354"/>
      <c r="O389" s="344"/>
      <c r="P389" s="363"/>
      <c r="Q389" s="364"/>
      <c r="R389" s="347"/>
      <c r="S389" s="347"/>
      <c r="T389" s="347"/>
      <c r="U389" s="344"/>
      <c r="V389" s="344"/>
      <c r="W389" s="341"/>
      <c r="X389" s="341"/>
      <c r="Y389" s="344"/>
      <c r="Z389" s="226" t="s">
        <v>892</v>
      </c>
      <c r="AA389" s="227" t="s">
        <v>897</v>
      </c>
      <c r="AB389" s="228" t="s">
        <v>5</v>
      </c>
      <c r="AC389" s="222"/>
    </row>
    <row r="390" spans="1:29" ht="39.950000000000003" customHeight="1" thickBot="1">
      <c r="A390" s="222"/>
      <c r="B390" s="347"/>
      <c r="C390" s="352"/>
      <c r="D390" s="354"/>
      <c r="E390" s="347"/>
      <c r="F390" s="347"/>
      <c r="G390" s="347"/>
      <c r="H390" s="347"/>
      <c r="I390" s="352"/>
      <c r="J390" s="353"/>
      <c r="K390" s="354"/>
      <c r="L390" s="359"/>
      <c r="M390" s="352"/>
      <c r="N390" s="354"/>
      <c r="O390" s="344"/>
      <c r="P390" s="363"/>
      <c r="Q390" s="364"/>
      <c r="R390" s="347"/>
      <c r="S390" s="347"/>
      <c r="T390" s="347"/>
      <c r="U390" s="344"/>
      <c r="V390" s="344"/>
      <c r="W390" s="341"/>
      <c r="X390" s="341"/>
      <c r="Y390" s="344"/>
      <c r="Z390" s="226" t="s">
        <v>892</v>
      </c>
      <c r="AA390" s="227" t="s">
        <v>898</v>
      </c>
      <c r="AB390" s="228" t="s">
        <v>5</v>
      </c>
      <c r="AC390" s="222"/>
    </row>
    <row r="391" spans="1:29" ht="39.950000000000003" customHeight="1" thickBot="1">
      <c r="A391" s="222"/>
      <c r="B391" s="347"/>
      <c r="C391" s="352"/>
      <c r="D391" s="354"/>
      <c r="E391" s="347"/>
      <c r="F391" s="347"/>
      <c r="G391" s="347"/>
      <c r="H391" s="347"/>
      <c r="I391" s="352"/>
      <c r="J391" s="353"/>
      <c r="K391" s="354"/>
      <c r="L391" s="359"/>
      <c r="M391" s="352"/>
      <c r="N391" s="354"/>
      <c r="O391" s="344"/>
      <c r="P391" s="363"/>
      <c r="Q391" s="364"/>
      <c r="R391" s="347"/>
      <c r="S391" s="347"/>
      <c r="T391" s="347"/>
      <c r="U391" s="344"/>
      <c r="V391" s="344"/>
      <c r="W391" s="341"/>
      <c r="X391" s="341"/>
      <c r="Y391" s="344"/>
      <c r="Z391" s="226" t="s">
        <v>892</v>
      </c>
      <c r="AA391" s="227" t="s">
        <v>899</v>
      </c>
      <c r="AB391" s="228" t="s">
        <v>5</v>
      </c>
      <c r="AC391" s="222"/>
    </row>
    <row r="392" spans="1:29" ht="39.950000000000003" customHeight="1" thickBot="1">
      <c r="A392" s="222"/>
      <c r="B392" s="347"/>
      <c r="C392" s="352"/>
      <c r="D392" s="354"/>
      <c r="E392" s="347"/>
      <c r="F392" s="347"/>
      <c r="G392" s="347"/>
      <c r="H392" s="347"/>
      <c r="I392" s="352"/>
      <c r="J392" s="353"/>
      <c r="K392" s="354"/>
      <c r="L392" s="359"/>
      <c r="M392" s="352"/>
      <c r="N392" s="354"/>
      <c r="O392" s="344"/>
      <c r="P392" s="363"/>
      <c r="Q392" s="364"/>
      <c r="R392" s="347"/>
      <c r="S392" s="347"/>
      <c r="T392" s="347"/>
      <c r="U392" s="344"/>
      <c r="V392" s="344"/>
      <c r="W392" s="341"/>
      <c r="X392" s="341"/>
      <c r="Y392" s="344"/>
      <c r="Z392" s="226" t="s">
        <v>892</v>
      </c>
      <c r="AA392" s="227" t="s">
        <v>900</v>
      </c>
      <c r="AB392" s="228" t="s">
        <v>5</v>
      </c>
      <c r="AC392" s="222"/>
    </row>
    <row r="393" spans="1:29" ht="39.950000000000003" customHeight="1" thickBot="1">
      <c r="A393" s="222"/>
      <c r="B393" s="348"/>
      <c r="C393" s="355"/>
      <c r="D393" s="357"/>
      <c r="E393" s="348"/>
      <c r="F393" s="348"/>
      <c r="G393" s="348"/>
      <c r="H393" s="348"/>
      <c r="I393" s="355"/>
      <c r="J393" s="356"/>
      <c r="K393" s="357"/>
      <c r="L393" s="360"/>
      <c r="M393" s="355"/>
      <c r="N393" s="357"/>
      <c r="O393" s="345"/>
      <c r="P393" s="365"/>
      <c r="Q393" s="366"/>
      <c r="R393" s="348"/>
      <c r="S393" s="348"/>
      <c r="T393" s="348"/>
      <c r="U393" s="345"/>
      <c r="V393" s="345"/>
      <c r="W393" s="342"/>
      <c r="X393" s="342"/>
      <c r="Y393" s="345"/>
      <c r="Z393" s="226" t="s">
        <v>892</v>
      </c>
      <c r="AA393" s="227" t="s">
        <v>901</v>
      </c>
      <c r="AB393" s="228" t="s">
        <v>5</v>
      </c>
      <c r="AC393" s="222"/>
    </row>
    <row r="394" spans="1:29" ht="20.100000000000001" customHeight="1" thickBot="1">
      <c r="A394" s="222"/>
      <c r="B394" s="346" t="s">
        <v>950</v>
      </c>
      <c r="C394" s="349" t="s">
        <v>991</v>
      </c>
      <c r="D394" s="351"/>
      <c r="E394" s="346" t="s">
        <v>992</v>
      </c>
      <c r="F394" s="346" t="s">
        <v>880</v>
      </c>
      <c r="G394" s="346" t="s">
        <v>881</v>
      </c>
      <c r="H394" s="346" t="s">
        <v>882</v>
      </c>
      <c r="I394" s="349" t="s">
        <v>883</v>
      </c>
      <c r="J394" s="350"/>
      <c r="K394" s="351"/>
      <c r="L394" s="358" t="s">
        <v>884</v>
      </c>
      <c r="M394" s="349" t="s">
        <v>885</v>
      </c>
      <c r="N394" s="351"/>
      <c r="O394" s="343" t="s">
        <v>886</v>
      </c>
      <c r="P394" s="361" t="s">
        <v>887</v>
      </c>
      <c r="Q394" s="362"/>
      <c r="R394" s="346" t="s">
        <v>908</v>
      </c>
      <c r="S394" s="346" t="s">
        <v>889</v>
      </c>
      <c r="T394" s="346" t="s">
        <v>5</v>
      </c>
      <c r="U394" s="343" t="s">
        <v>890</v>
      </c>
      <c r="V394" s="343">
        <v>100</v>
      </c>
      <c r="W394" s="340" t="s">
        <v>891</v>
      </c>
      <c r="X394" s="340" t="s">
        <v>841</v>
      </c>
      <c r="Y394" s="343" t="s">
        <v>892</v>
      </c>
      <c r="Z394" s="225" t="s">
        <v>893</v>
      </c>
      <c r="AA394" s="225" t="s">
        <v>894</v>
      </c>
      <c r="AB394" s="225" t="s">
        <v>895</v>
      </c>
      <c r="AC394" s="222"/>
    </row>
    <row r="395" spans="1:29" ht="39.950000000000003" customHeight="1" thickBot="1">
      <c r="A395" s="222"/>
      <c r="B395" s="347"/>
      <c r="C395" s="352"/>
      <c r="D395" s="354"/>
      <c r="E395" s="347"/>
      <c r="F395" s="347"/>
      <c r="G395" s="347"/>
      <c r="H395" s="347"/>
      <c r="I395" s="352"/>
      <c r="J395" s="353"/>
      <c r="K395" s="354"/>
      <c r="L395" s="359"/>
      <c r="M395" s="352"/>
      <c r="N395" s="354"/>
      <c r="O395" s="344"/>
      <c r="P395" s="363"/>
      <c r="Q395" s="364"/>
      <c r="R395" s="347"/>
      <c r="S395" s="347"/>
      <c r="T395" s="347"/>
      <c r="U395" s="344"/>
      <c r="V395" s="344"/>
      <c r="W395" s="341"/>
      <c r="X395" s="341"/>
      <c r="Y395" s="344"/>
      <c r="Z395" s="226" t="s">
        <v>892</v>
      </c>
      <c r="AA395" s="227" t="s">
        <v>896</v>
      </c>
      <c r="AB395" s="228" t="s">
        <v>5</v>
      </c>
      <c r="AC395" s="222"/>
    </row>
    <row r="396" spans="1:29" ht="39.950000000000003" customHeight="1" thickBot="1">
      <c r="A396" s="222"/>
      <c r="B396" s="347"/>
      <c r="C396" s="352"/>
      <c r="D396" s="354"/>
      <c r="E396" s="347"/>
      <c r="F396" s="347"/>
      <c r="G396" s="347"/>
      <c r="H396" s="347"/>
      <c r="I396" s="352"/>
      <c r="J396" s="353"/>
      <c r="K396" s="354"/>
      <c r="L396" s="359"/>
      <c r="M396" s="352"/>
      <c r="N396" s="354"/>
      <c r="O396" s="344"/>
      <c r="P396" s="363"/>
      <c r="Q396" s="364"/>
      <c r="R396" s="347"/>
      <c r="S396" s="347"/>
      <c r="T396" s="347"/>
      <c r="U396" s="344"/>
      <c r="V396" s="344"/>
      <c r="W396" s="341"/>
      <c r="X396" s="341"/>
      <c r="Y396" s="344"/>
      <c r="Z396" s="226" t="s">
        <v>892</v>
      </c>
      <c r="AA396" s="227" t="s">
        <v>897</v>
      </c>
      <c r="AB396" s="228" t="s">
        <v>5</v>
      </c>
      <c r="AC396" s="222"/>
    </row>
    <row r="397" spans="1:29" ht="39.950000000000003" customHeight="1" thickBot="1">
      <c r="A397" s="222"/>
      <c r="B397" s="347"/>
      <c r="C397" s="352"/>
      <c r="D397" s="354"/>
      <c r="E397" s="347"/>
      <c r="F397" s="347"/>
      <c r="G397" s="347"/>
      <c r="H397" s="347"/>
      <c r="I397" s="352"/>
      <c r="J397" s="353"/>
      <c r="K397" s="354"/>
      <c r="L397" s="359"/>
      <c r="M397" s="352"/>
      <c r="N397" s="354"/>
      <c r="O397" s="344"/>
      <c r="P397" s="363"/>
      <c r="Q397" s="364"/>
      <c r="R397" s="347"/>
      <c r="S397" s="347"/>
      <c r="T397" s="347"/>
      <c r="U397" s="344"/>
      <c r="V397" s="344"/>
      <c r="W397" s="341"/>
      <c r="X397" s="341"/>
      <c r="Y397" s="344"/>
      <c r="Z397" s="226" t="s">
        <v>892</v>
      </c>
      <c r="AA397" s="227" t="s">
        <v>898</v>
      </c>
      <c r="AB397" s="228" t="s">
        <v>5</v>
      </c>
      <c r="AC397" s="222"/>
    </row>
    <row r="398" spans="1:29" ht="39.950000000000003" customHeight="1" thickBot="1">
      <c r="A398" s="222"/>
      <c r="B398" s="347"/>
      <c r="C398" s="352"/>
      <c r="D398" s="354"/>
      <c r="E398" s="347"/>
      <c r="F398" s="347"/>
      <c r="G398" s="347"/>
      <c r="H398" s="347"/>
      <c r="I398" s="352"/>
      <c r="J398" s="353"/>
      <c r="K398" s="354"/>
      <c r="L398" s="359"/>
      <c r="M398" s="352"/>
      <c r="N398" s="354"/>
      <c r="O398" s="344"/>
      <c r="P398" s="363"/>
      <c r="Q398" s="364"/>
      <c r="R398" s="347"/>
      <c r="S398" s="347"/>
      <c r="T398" s="347"/>
      <c r="U398" s="344"/>
      <c r="V398" s="344"/>
      <c r="W398" s="341"/>
      <c r="X398" s="341"/>
      <c r="Y398" s="344"/>
      <c r="Z398" s="226" t="s">
        <v>892</v>
      </c>
      <c r="AA398" s="227" t="s">
        <v>899</v>
      </c>
      <c r="AB398" s="228" t="s">
        <v>5</v>
      </c>
      <c r="AC398" s="222"/>
    </row>
    <row r="399" spans="1:29" ht="39.950000000000003" customHeight="1" thickBot="1">
      <c r="A399" s="222"/>
      <c r="B399" s="347"/>
      <c r="C399" s="352"/>
      <c r="D399" s="354"/>
      <c r="E399" s="347"/>
      <c r="F399" s="347"/>
      <c r="G399" s="347"/>
      <c r="H399" s="347"/>
      <c r="I399" s="352"/>
      <c r="J399" s="353"/>
      <c r="K399" s="354"/>
      <c r="L399" s="359"/>
      <c r="M399" s="352"/>
      <c r="N399" s="354"/>
      <c r="O399" s="344"/>
      <c r="P399" s="363"/>
      <c r="Q399" s="364"/>
      <c r="R399" s="347"/>
      <c r="S399" s="347"/>
      <c r="T399" s="347"/>
      <c r="U399" s="344"/>
      <c r="V399" s="344"/>
      <c r="W399" s="341"/>
      <c r="X399" s="341"/>
      <c r="Y399" s="344"/>
      <c r="Z399" s="226" t="s">
        <v>892</v>
      </c>
      <c r="AA399" s="227" t="s">
        <v>900</v>
      </c>
      <c r="AB399" s="228" t="s">
        <v>5</v>
      </c>
      <c r="AC399" s="222"/>
    </row>
    <row r="400" spans="1:29" ht="39.950000000000003" customHeight="1" thickBot="1">
      <c r="A400" s="222"/>
      <c r="B400" s="348"/>
      <c r="C400" s="355"/>
      <c r="D400" s="357"/>
      <c r="E400" s="348"/>
      <c r="F400" s="348"/>
      <c r="G400" s="348"/>
      <c r="H400" s="348"/>
      <c r="I400" s="355"/>
      <c r="J400" s="356"/>
      <c r="K400" s="357"/>
      <c r="L400" s="360"/>
      <c r="M400" s="355"/>
      <c r="N400" s="357"/>
      <c r="O400" s="345"/>
      <c r="P400" s="365"/>
      <c r="Q400" s="366"/>
      <c r="R400" s="348"/>
      <c r="S400" s="348"/>
      <c r="T400" s="348"/>
      <c r="U400" s="345"/>
      <c r="V400" s="345"/>
      <c r="W400" s="342"/>
      <c r="X400" s="342"/>
      <c r="Y400" s="345"/>
      <c r="Z400" s="226" t="s">
        <v>892</v>
      </c>
      <c r="AA400" s="227" t="s">
        <v>901</v>
      </c>
      <c r="AB400" s="228" t="s">
        <v>5</v>
      </c>
      <c r="AC400" s="222"/>
    </row>
    <row r="401" spans="1:29" ht="20.100000000000001" customHeight="1" thickBot="1">
      <c r="A401" s="222"/>
      <c r="B401" s="346" t="s">
        <v>950</v>
      </c>
      <c r="C401" s="349" t="s">
        <v>993</v>
      </c>
      <c r="D401" s="351"/>
      <c r="E401" s="346" t="s">
        <v>994</v>
      </c>
      <c r="F401" s="346" t="s">
        <v>880</v>
      </c>
      <c r="G401" s="346" t="s">
        <v>881</v>
      </c>
      <c r="H401" s="346" t="s">
        <v>882</v>
      </c>
      <c r="I401" s="349" t="s">
        <v>883</v>
      </c>
      <c r="J401" s="350"/>
      <c r="K401" s="351"/>
      <c r="L401" s="358" t="s">
        <v>884</v>
      </c>
      <c r="M401" s="349" t="s">
        <v>885</v>
      </c>
      <c r="N401" s="351"/>
      <c r="O401" s="343" t="s">
        <v>912</v>
      </c>
      <c r="P401" s="361" t="s">
        <v>907</v>
      </c>
      <c r="Q401" s="362"/>
      <c r="R401" s="346" t="s">
        <v>888</v>
      </c>
      <c r="S401" s="346" t="s">
        <v>889</v>
      </c>
      <c r="T401" s="346" t="s">
        <v>5</v>
      </c>
      <c r="U401" s="343" t="s">
        <v>890</v>
      </c>
      <c r="V401" s="343">
        <v>100</v>
      </c>
      <c r="W401" s="340" t="s">
        <v>913</v>
      </c>
      <c r="X401" s="340" t="s">
        <v>841</v>
      </c>
      <c r="Y401" s="343" t="s">
        <v>892</v>
      </c>
      <c r="Z401" s="225" t="s">
        <v>893</v>
      </c>
      <c r="AA401" s="225" t="s">
        <v>894</v>
      </c>
      <c r="AB401" s="225" t="s">
        <v>895</v>
      </c>
      <c r="AC401" s="222"/>
    </row>
    <row r="402" spans="1:29" ht="39.950000000000003" customHeight="1" thickBot="1">
      <c r="A402" s="222"/>
      <c r="B402" s="347"/>
      <c r="C402" s="352"/>
      <c r="D402" s="354"/>
      <c r="E402" s="347"/>
      <c r="F402" s="347"/>
      <c r="G402" s="347"/>
      <c r="H402" s="347"/>
      <c r="I402" s="352"/>
      <c r="J402" s="353"/>
      <c r="K402" s="354"/>
      <c r="L402" s="359"/>
      <c r="M402" s="352"/>
      <c r="N402" s="354"/>
      <c r="O402" s="344"/>
      <c r="P402" s="363"/>
      <c r="Q402" s="364"/>
      <c r="R402" s="347"/>
      <c r="S402" s="347"/>
      <c r="T402" s="347"/>
      <c r="U402" s="344"/>
      <c r="V402" s="344"/>
      <c r="W402" s="341"/>
      <c r="X402" s="341"/>
      <c r="Y402" s="344"/>
      <c r="Z402" s="226" t="s">
        <v>892</v>
      </c>
      <c r="AA402" s="227" t="s">
        <v>896</v>
      </c>
      <c r="AB402" s="228" t="s">
        <v>5</v>
      </c>
      <c r="AC402" s="222"/>
    </row>
    <row r="403" spans="1:29" ht="39.950000000000003" customHeight="1" thickBot="1">
      <c r="A403" s="222"/>
      <c r="B403" s="347"/>
      <c r="C403" s="352"/>
      <c r="D403" s="354"/>
      <c r="E403" s="347"/>
      <c r="F403" s="347"/>
      <c r="G403" s="347"/>
      <c r="H403" s="347"/>
      <c r="I403" s="352"/>
      <c r="J403" s="353"/>
      <c r="K403" s="354"/>
      <c r="L403" s="359"/>
      <c r="M403" s="352"/>
      <c r="N403" s="354"/>
      <c r="O403" s="344"/>
      <c r="P403" s="363"/>
      <c r="Q403" s="364"/>
      <c r="R403" s="347"/>
      <c r="S403" s="347"/>
      <c r="T403" s="347"/>
      <c r="U403" s="344"/>
      <c r="V403" s="344"/>
      <c r="W403" s="341"/>
      <c r="X403" s="341"/>
      <c r="Y403" s="344"/>
      <c r="Z403" s="226" t="s">
        <v>892</v>
      </c>
      <c r="AA403" s="227" t="s">
        <v>897</v>
      </c>
      <c r="AB403" s="228" t="s">
        <v>5</v>
      </c>
      <c r="AC403" s="222"/>
    </row>
    <row r="404" spans="1:29" ht="39.950000000000003" customHeight="1" thickBot="1">
      <c r="A404" s="222"/>
      <c r="B404" s="347"/>
      <c r="C404" s="352"/>
      <c r="D404" s="354"/>
      <c r="E404" s="347"/>
      <c r="F404" s="347"/>
      <c r="G404" s="347"/>
      <c r="H404" s="347"/>
      <c r="I404" s="352"/>
      <c r="J404" s="353"/>
      <c r="K404" s="354"/>
      <c r="L404" s="359"/>
      <c r="M404" s="352"/>
      <c r="N404" s="354"/>
      <c r="O404" s="344"/>
      <c r="P404" s="363"/>
      <c r="Q404" s="364"/>
      <c r="R404" s="347"/>
      <c r="S404" s="347"/>
      <c r="T404" s="347"/>
      <c r="U404" s="344"/>
      <c r="V404" s="344"/>
      <c r="W404" s="341"/>
      <c r="X404" s="341"/>
      <c r="Y404" s="344"/>
      <c r="Z404" s="226" t="s">
        <v>892</v>
      </c>
      <c r="AA404" s="227" t="s">
        <v>898</v>
      </c>
      <c r="AB404" s="228" t="s">
        <v>5</v>
      </c>
      <c r="AC404" s="222"/>
    </row>
    <row r="405" spans="1:29" ht="39.950000000000003" customHeight="1" thickBot="1">
      <c r="A405" s="222"/>
      <c r="B405" s="347"/>
      <c r="C405" s="352"/>
      <c r="D405" s="354"/>
      <c r="E405" s="347"/>
      <c r="F405" s="347"/>
      <c r="G405" s="347"/>
      <c r="H405" s="347"/>
      <c r="I405" s="352"/>
      <c r="J405" s="353"/>
      <c r="K405" s="354"/>
      <c r="L405" s="359"/>
      <c r="M405" s="352"/>
      <c r="N405" s="354"/>
      <c r="O405" s="344"/>
      <c r="P405" s="363"/>
      <c r="Q405" s="364"/>
      <c r="R405" s="347"/>
      <c r="S405" s="347"/>
      <c r="T405" s="347"/>
      <c r="U405" s="344"/>
      <c r="V405" s="344"/>
      <c r="W405" s="341"/>
      <c r="X405" s="341"/>
      <c r="Y405" s="344"/>
      <c r="Z405" s="226" t="s">
        <v>892</v>
      </c>
      <c r="AA405" s="227" t="s">
        <v>899</v>
      </c>
      <c r="AB405" s="228" t="s">
        <v>5</v>
      </c>
      <c r="AC405" s="222"/>
    </row>
    <row r="406" spans="1:29" ht="39.950000000000003" customHeight="1" thickBot="1">
      <c r="A406" s="222"/>
      <c r="B406" s="347"/>
      <c r="C406" s="352"/>
      <c r="D406" s="354"/>
      <c r="E406" s="347"/>
      <c r="F406" s="347"/>
      <c r="G406" s="347"/>
      <c r="H406" s="347"/>
      <c r="I406" s="352"/>
      <c r="J406" s="353"/>
      <c r="K406" s="354"/>
      <c r="L406" s="359"/>
      <c r="M406" s="352"/>
      <c r="N406" s="354"/>
      <c r="O406" s="344"/>
      <c r="P406" s="363"/>
      <c r="Q406" s="364"/>
      <c r="R406" s="347"/>
      <c r="S406" s="347"/>
      <c r="T406" s="347"/>
      <c r="U406" s="344"/>
      <c r="V406" s="344"/>
      <c r="W406" s="341"/>
      <c r="X406" s="341"/>
      <c r="Y406" s="344"/>
      <c r="Z406" s="226" t="s">
        <v>892</v>
      </c>
      <c r="AA406" s="227" t="s">
        <v>900</v>
      </c>
      <c r="AB406" s="228" t="s">
        <v>5</v>
      </c>
      <c r="AC406" s="222"/>
    </row>
    <row r="407" spans="1:29" ht="39.950000000000003" customHeight="1" thickBot="1">
      <c r="A407" s="222"/>
      <c r="B407" s="348"/>
      <c r="C407" s="355"/>
      <c r="D407" s="357"/>
      <c r="E407" s="348"/>
      <c r="F407" s="348"/>
      <c r="G407" s="348"/>
      <c r="H407" s="348"/>
      <c r="I407" s="355"/>
      <c r="J407" s="356"/>
      <c r="K407" s="357"/>
      <c r="L407" s="360"/>
      <c r="M407" s="355"/>
      <c r="N407" s="357"/>
      <c r="O407" s="345"/>
      <c r="P407" s="365"/>
      <c r="Q407" s="366"/>
      <c r="R407" s="348"/>
      <c r="S407" s="348"/>
      <c r="T407" s="348"/>
      <c r="U407" s="345"/>
      <c r="V407" s="345"/>
      <c r="W407" s="342"/>
      <c r="X407" s="342"/>
      <c r="Y407" s="345"/>
      <c r="Z407" s="226" t="s">
        <v>892</v>
      </c>
      <c r="AA407" s="227" t="s">
        <v>901</v>
      </c>
      <c r="AB407" s="228" t="s">
        <v>5</v>
      </c>
      <c r="AC407" s="222"/>
    </row>
    <row r="408" spans="1:29" ht="20.100000000000001" customHeight="1" thickBot="1">
      <c r="A408" s="222"/>
      <c r="B408" s="346" t="s">
        <v>950</v>
      </c>
      <c r="C408" s="349" t="s">
        <v>993</v>
      </c>
      <c r="D408" s="351"/>
      <c r="E408" s="346" t="s">
        <v>994</v>
      </c>
      <c r="F408" s="346" t="s">
        <v>880</v>
      </c>
      <c r="G408" s="346" t="s">
        <v>902</v>
      </c>
      <c r="H408" s="346" t="s">
        <v>903</v>
      </c>
      <c r="I408" s="349" t="s">
        <v>904</v>
      </c>
      <c r="J408" s="350"/>
      <c r="K408" s="351"/>
      <c r="L408" s="358" t="s">
        <v>905</v>
      </c>
      <c r="M408" s="349" t="s">
        <v>906</v>
      </c>
      <c r="N408" s="351"/>
      <c r="O408" s="343" t="s">
        <v>912</v>
      </c>
      <c r="P408" s="361" t="s">
        <v>907</v>
      </c>
      <c r="Q408" s="362"/>
      <c r="R408" s="346" t="s">
        <v>908</v>
      </c>
      <c r="S408" s="346" t="s">
        <v>889</v>
      </c>
      <c r="T408" s="346" t="s">
        <v>5</v>
      </c>
      <c r="U408" s="343" t="s">
        <v>890</v>
      </c>
      <c r="V408" s="343">
        <v>100</v>
      </c>
      <c r="W408" s="340" t="s">
        <v>909</v>
      </c>
      <c r="X408" s="340" t="s">
        <v>841</v>
      </c>
      <c r="Y408" s="343" t="s">
        <v>892</v>
      </c>
      <c r="Z408" s="225" t="s">
        <v>893</v>
      </c>
      <c r="AA408" s="225" t="s">
        <v>894</v>
      </c>
      <c r="AB408" s="225" t="s">
        <v>895</v>
      </c>
      <c r="AC408" s="222"/>
    </row>
    <row r="409" spans="1:29" ht="39.950000000000003" customHeight="1" thickBot="1">
      <c r="A409" s="222"/>
      <c r="B409" s="347"/>
      <c r="C409" s="352"/>
      <c r="D409" s="354"/>
      <c r="E409" s="347"/>
      <c r="F409" s="347"/>
      <c r="G409" s="347"/>
      <c r="H409" s="347"/>
      <c r="I409" s="352"/>
      <c r="J409" s="353"/>
      <c r="K409" s="354"/>
      <c r="L409" s="359"/>
      <c r="M409" s="352"/>
      <c r="N409" s="354"/>
      <c r="O409" s="344"/>
      <c r="P409" s="363"/>
      <c r="Q409" s="364"/>
      <c r="R409" s="347"/>
      <c r="S409" s="347"/>
      <c r="T409" s="347"/>
      <c r="U409" s="344"/>
      <c r="V409" s="344"/>
      <c r="W409" s="341"/>
      <c r="X409" s="341"/>
      <c r="Y409" s="344"/>
      <c r="Z409" s="226" t="s">
        <v>892</v>
      </c>
      <c r="AA409" s="227" t="s">
        <v>896</v>
      </c>
      <c r="AB409" s="228" t="s">
        <v>5</v>
      </c>
      <c r="AC409" s="222"/>
    </row>
    <row r="410" spans="1:29" ht="39.950000000000003" customHeight="1" thickBot="1">
      <c r="A410" s="222"/>
      <c r="B410" s="347"/>
      <c r="C410" s="352"/>
      <c r="D410" s="354"/>
      <c r="E410" s="347"/>
      <c r="F410" s="347"/>
      <c r="G410" s="347"/>
      <c r="H410" s="347"/>
      <c r="I410" s="352"/>
      <c r="J410" s="353"/>
      <c r="K410" s="354"/>
      <c r="L410" s="359"/>
      <c r="M410" s="352"/>
      <c r="N410" s="354"/>
      <c r="O410" s="344"/>
      <c r="P410" s="363"/>
      <c r="Q410" s="364"/>
      <c r="R410" s="347"/>
      <c r="S410" s="347"/>
      <c r="T410" s="347"/>
      <c r="U410" s="344"/>
      <c r="V410" s="344"/>
      <c r="W410" s="341"/>
      <c r="X410" s="341"/>
      <c r="Y410" s="344"/>
      <c r="Z410" s="226" t="s">
        <v>892</v>
      </c>
      <c r="AA410" s="227" t="s">
        <v>897</v>
      </c>
      <c r="AB410" s="228" t="s">
        <v>5</v>
      </c>
      <c r="AC410" s="222"/>
    </row>
    <row r="411" spans="1:29" ht="39.950000000000003" customHeight="1" thickBot="1">
      <c r="A411" s="222"/>
      <c r="B411" s="347"/>
      <c r="C411" s="352"/>
      <c r="D411" s="354"/>
      <c r="E411" s="347"/>
      <c r="F411" s="347"/>
      <c r="G411" s="347"/>
      <c r="H411" s="347"/>
      <c r="I411" s="352"/>
      <c r="J411" s="353"/>
      <c r="K411" s="354"/>
      <c r="L411" s="359"/>
      <c r="M411" s="352"/>
      <c r="N411" s="354"/>
      <c r="O411" s="344"/>
      <c r="P411" s="363"/>
      <c r="Q411" s="364"/>
      <c r="R411" s="347"/>
      <c r="S411" s="347"/>
      <c r="T411" s="347"/>
      <c r="U411" s="344"/>
      <c r="V411" s="344"/>
      <c r="W411" s="341"/>
      <c r="X411" s="341"/>
      <c r="Y411" s="344"/>
      <c r="Z411" s="226" t="s">
        <v>892</v>
      </c>
      <c r="AA411" s="227" t="s">
        <v>898</v>
      </c>
      <c r="AB411" s="228" t="s">
        <v>5</v>
      </c>
      <c r="AC411" s="222"/>
    </row>
    <row r="412" spans="1:29" ht="39.950000000000003" customHeight="1" thickBot="1">
      <c r="A412" s="222"/>
      <c r="B412" s="347"/>
      <c r="C412" s="352"/>
      <c r="D412" s="354"/>
      <c r="E412" s="347"/>
      <c r="F412" s="347"/>
      <c r="G412" s="347"/>
      <c r="H412" s="347"/>
      <c r="I412" s="352"/>
      <c r="J412" s="353"/>
      <c r="K412" s="354"/>
      <c r="L412" s="359"/>
      <c r="M412" s="352"/>
      <c r="N412" s="354"/>
      <c r="O412" s="344"/>
      <c r="P412" s="363"/>
      <c r="Q412" s="364"/>
      <c r="R412" s="347"/>
      <c r="S412" s="347"/>
      <c r="T412" s="347"/>
      <c r="U412" s="344"/>
      <c r="V412" s="344"/>
      <c r="W412" s="341"/>
      <c r="X412" s="341"/>
      <c r="Y412" s="344"/>
      <c r="Z412" s="226" t="s">
        <v>892</v>
      </c>
      <c r="AA412" s="227" t="s">
        <v>899</v>
      </c>
      <c r="AB412" s="228" t="s">
        <v>5</v>
      </c>
      <c r="AC412" s="222"/>
    </row>
    <row r="413" spans="1:29" ht="39.950000000000003" customHeight="1" thickBot="1">
      <c r="A413" s="222"/>
      <c r="B413" s="347"/>
      <c r="C413" s="352"/>
      <c r="D413" s="354"/>
      <c r="E413" s="347"/>
      <c r="F413" s="347"/>
      <c r="G413" s="347"/>
      <c r="H413" s="347"/>
      <c r="I413" s="352"/>
      <c r="J413" s="353"/>
      <c r="K413" s="354"/>
      <c r="L413" s="359"/>
      <c r="M413" s="352"/>
      <c r="N413" s="354"/>
      <c r="O413" s="344"/>
      <c r="P413" s="363"/>
      <c r="Q413" s="364"/>
      <c r="R413" s="347"/>
      <c r="S413" s="347"/>
      <c r="T413" s="347"/>
      <c r="U413" s="344"/>
      <c r="V413" s="344"/>
      <c r="W413" s="341"/>
      <c r="X413" s="341"/>
      <c r="Y413" s="344"/>
      <c r="Z413" s="226" t="s">
        <v>892</v>
      </c>
      <c r="AA413" s="227" t="s">
        <v>900</v>
      </c>
      <c r="AB413" s="228" t="s">
        <v>5</v>
      </c>
      <c r="AC413" s="222"/>
    </row>
    <row r="414" spans="1:29" ht="39.950000000000003" customHeight="1" thickBot="1">
      <c r="A414" s="222"/>
      <c r="B414" s="348"/>
      <c r="C414" s="355"/>
      <c r="D414" s="357"/>
      <c r="E414" s="348"/>
      <c r="F414" s="348"/>
      <c r="G414" s="348"/>
      <c r="H414" s="348"/>
      <c r="I414" s="355"/>
      <c r="J414" s="356"/>
      <c r="K414" s="357"/>
      <c r="L414" s="360"/>
      <c r="M414" s="355"/>
      <c r="N414" s="357"/>
      <c r="O414" s="345"/>
      <c r="P414" s="365"/>
      <c r="Q414" s="366"/>
      <c r="R414" s="348"/>
      <c r="S414" s="348"/>
      <c r="T414" s="348"/>
      <c r="U414" s="345"/>
      <c r="V414" s="345"/>
      <c r="W414" s="342"/>
      <c r="X414" s="342"/>
      <c r="Y414" s="345"/>
      <c r="Z414" s="226" t="s">
        <v>892</v>
      </c>
      <c r="AA414" s="227" t="s">
        <v>901</v>
      </c>
      <c r="AB414" s="228" t="s">
        <v>5</v>
      </c>
      <c r="AC414" s="222"/>
    </row>
    <row r="415" spans="1:29" ht="20.100000000000001" customHeight="1" thickBot="1">
      <c r="A415" s="222"/>
      <c r="B415" s="346" t="s">
        <v>950</v>
      </c>
      <c r="C415" s="349" t="s">
        <v>995</v>
      </c>
      <c r="D415" s="351"/>
      <c r="E415" s="346" t="s">
        <v>996</v>
      </c>
      <c r="F415" s="346" t="s">
        <v>880</v>
      </c>
      <c r="G415" s="346" t="s">
        <v>902</v>
      </c>
      <c r="H415" s="346" t="s">
        <v>903</v>
      </c>
      <c r="I415" s="349" t="s">
        <v>904</v>
      </c>
      <c r="J415" s="350"/>
      <c r="K415" s="351"/>
      <c r="L415" s="358" t="s">
        <v>905</v>
      </c>
      <c r="M415" s="349" t="s">
        <v>906</v>
      </c>
      <c r="N415" s="351"/>
      <c r="O415" s="343" t="s">
        <v>997</v>
      </c>
      <c r="P415" s="361" t="s">
        <v>887</v>
      </c>
      <c r="Q415" s="362"/>
      <c r="R415" s="346" t="s">
        <v>908</v>
      </c>
      <c r="S415" s="346" t="s">
        <v>889</v>
      </c>
      <c r="T415" s="346" t="s">
        <v>5</v>
      </c>
      <c r="U415" s="343" t="s">
        <v>890</v>
      </c>
      <c r="V415" s="343">
        <v>100</v>
      </c>
      <c r="W415" s="340" t="s">
        <v>909</v>
      </c>
      <c r="X415" s="340" t="s">
        <v>841</v>
      </c>
      <c r="Y415" s="343" t="s">
        <v>892</v>
      </c>
      <c r="Z415" s="225" t="s">
        <v>893</v>
      </c>
      <c r="AA415" s="225" t="s">
        <v>894</v>
      </c>
      <c r="AB415" s="225" t="s">
        <v>895</v>
      </c>
      <c r="AC415" s="222"/>
    </row>
    <row r="416" spans="1:29" ht="39.950000000000003" customHeight="1" thickBot="1">
      <c r="A416" s="222"/>
      <c r="B416" s="347"/>
      <c r="C416" s="352"/>
      <c r="D416" s="354"/>
      <c r="E416" s="347"/>
      <c r="F416" s="347"/>
      <c r="G416" s="347"/>
      <c r="H416" s="347"/>
      <c r="I416" s="352"/>
      <c r="J416" s="353"/>
      <c r="K416" s="354"/>
      <c r="L416" s="359"/>
      <c r="M416" s="352"/>
      <c r="N416" s="354"/>
      <c r="O416" s="344"/>
      <c r="P416" s="363"/>
      <c r="Q416" s="364"/>
      <c r="R416" s="347"/>
      <c r="S416" s="347"/>
      <c r="T416" s="347"/>
      <c r="U416" s="344"/>
      <c r="V416" s="344"/>
      <c r="W416" s="341"/>
      <c r="X416" s="341"/>
      <c r="Y416" s="344"/>
      <c r="Z416" s="226" t="s">
        <v>892</v>
      </c>
      <c r="AA416" s="227" t="s">
        <v>896</v>
      </c>
      <c r="AB416" s="228" t="s">
        <v>5</v>
      </c>
      <c r="AC416" s="222"/>
    </row>
    <row r="417" spans="1:29" ht="39.950000000000003" customHeight="1" thickBot="1">
      <c r="A417" s="222"/>
      <c r="B417" s="347"/>
      <c r="C417" s="352"/>
      <c r="D417" s="354"/>
      <c r="E417" s="347"/>
      <c r="F417" s="347"/>
      <c r="G417" s="347"/>
      <c r="H417" s="347"/>
      <c r="I417" s="352"/>
      <c r="J417" s="353"/>
      <c r="K417" s="354"/>
      <c r="L417" s="359"/>
      <c r="M417" s="352"/>
      <c r="N417" s="354"/>
      <c r="O417" s="344"/>
      <c r="P417" s="363"/>
      <c r="Q417" s="364"/>
      <c r="R417" s="347"/>
      <c r="S417" s="347"/>
      <c r="T417" s="347"/>
      <c r="U417" s="344"/>
      <c r="V417" s="344"/>
      <c r="W417" s="341"/>
      <c r="X417" s="341"/>
      <c r="Y417" s="344"/>
      <c r="Z417" s="226" t="s">
        <v>892</v>
      </c>
      <c r="AA417" s="227" t="s">
        <v>897</v>
      </c>
      <c r="AB417" s="228" t="s">
        <v>5</v>
      </c>
      <c r="AC417" s="222"/>
    </row>
    <row r="418" spans="1:29" ht="39.950000000000003" customHeight="1" thickBot="1">
      <c r="A418" s="222"/>
      <c r="B418" s="347"/>
      <c r="C418" s="352"/>
      <c r="D418" s="354"/>
      <c r="E418" s="347"/>
      <c r="F418" s="347"/>
      <c r="G418" s="347"/>
      <c r="H418" s="347"/>
      <c r="I418" s="352"/>
      <c r="J418" s="353"/>
      <c r="K418" s="354"/>
      <c r="L418" s="359"/>
      <c r="M418" s="352"/>
      <c r="N418" s="354"/>
      <c r="O418" s="344"/>
      <c r="P418" s="363"/>
      <c r="Q418" s="364"/>
      <c r="R418" s="347"/>
      <c r="S418" s="347"/>
      <c r="T418" s="347"/>
      <c r="U418" s="344"/>
      <c r="V418" s="344"/>
      <c r="W418" s="341"/>
      <c r="X418" s="341"/>
      <c r="Y418" s="344"/>
      <c r="Z418" s="226" t="s">
        <v>892</v>
      </c>
      <c r="AA418" s="227" t="s">
        <v>898</v>
      </c>
      <c r="AB418" s="228" t="s">
        <v>5</v>
      </c>
      <c r="AC418" s="222"/>
    </row>
    <row r="419" spans="1:29" ht="39.950000000000003" customHeight="1" thickBot="1">
      <c r="A419" s="222"/>
      <c r="B419" s="347"/>
      <c r="C419" s="352"/>
      <c r="D419" s="354"/>
      <c r="E419" s="347"/>
      <c r="F419" s="347"/>
      <c r="G419" s="347"/>
      <c r="H419" s="347"/>
      <c r="I419" s="352"/>
      <c r="J419" s="353"/>
      <c r="K419" s="354"/>
      <c r="L419" s="359"/>
      <c r="M419" s="352"/>
      <c r="N419" s="354"/>
      <c r="O419" s="344"/>
      <c r="P419" s="363"/>
      <c r="Q419" s="364"/>
      <c r="R419" s="347"/>
      <c r="S419" s="347"/>
      <c r="T419" s="347"/>
      <c r="U419" s="344"/>
      <c r="V419" s="344"/>
      <c r="W419" s="341"/>
      <c r="X419" s="341"/>
      <c r="Y419" s="344"/>
      <c r="Z419" s="226" t="s">
        <v>892</v>
      </c>
      <c r="AA419" s="227" t="s">
        <v>899</v>
      </c>
      <c r="AB419" s="228" t="s">
        <v>5</v>
      </c>
      <c r="AC419" s="222"/>
    </row>
    <row r="420" spans="1:29" ht="39.950000000000003" customHeight="1" thickBot="1">
      <c r="A420" s="222"/>
      <c r="B420" s="347"/>
      <c r="C420" s="352"/>
      <c r="D420" s="354"/>
      <c r="E420" s="347"/>
      <c r="F420" s="347"/>
      <c r="G420" s="347"/>
      <c r="H420" s="347"/>
      <c r="I420" s="352"/>
      <c r="J420" s="353"/>
      <c r="K420" s="354"/>
      <c r="L420" s="359"/>
      <c r="M420" s="352"/>
      <c r="N420" s="354"/>
      <c r="O420" s="344"/>
      <c r="P420" s="363"/>
      <c r="Q420" s="364"/>
      <c r="R420" s="347"/>
      <c r="S420" s="347"/>
      <c r="T420" s="347"/>
      <c r="U420" s="344"/>
      <c r="V420" s="344"/>
      <c r="W420" s="341"/>
      <c r="X420" s="341"/>
      <c r="Y420" s="344"/>
      <c r="Z420" s="226" t="s">
        <v>892</v>
      </c>
      <c r="AA420" s="227" t="s">
        <v>900</v>
      </c>
      <c r="AB420" s="228" t="s">
        <v>5</v>
      </c>
      <c r="AC420" s="222"/>
    </row>
    <row r="421" spans="1:29" ht="39.950000000000003" customHeight="1" thickBot="1">
      <c r="A421" s="222"/>
      <c r="B421" s="348"/>
      <c r="C421" s="355"/>
      <c r="D421" s="357"/>
      <c r="E421" s="348"/>
      <c r="F421" s="348"/>
      <c r="G421" s="348"/>
      <c r="H421" s="348"/>
      <c r="I421" s="355"/>
      <c r="J421" s="356"/>
      <c r="K421" s="357"/>
      <c r="L421" s="360"/>
      <c r="M421" s="355"/>
      <c r="N421" s="357"/>
      <c r="O421" s="345"/>
      <c r="P421" s="365"/>
      <c r="Q421" s="366"/>
      <c r="R421" s="348"/>
      <c r="S421" s="348"/>
      <c r="T421" s="348"/>
      <c r="U421" s="345"/>
      <c r="V421" s="345"/>
      <c r="W421" s="342"/>
      <c r="X421" s="342"/>
      <c r="Y421" s="345"/>
      <c r="Z421" s="226" t="s">
        <v>892</v>
      </c>
      <c r="AA421" s="227" t="s">
        <v>901</v>
      </c>
      <c r="AB421" s="228" t="s">
        <v>5</v>
      </c>
      <c r="AC421" s="222"/>
    </row>
    <row r="422" spans="1:29" ht="20.100000000000001" customHeight="1" thickBot="1">
      <c r="A422" s="222"/>
      <c r="B422" s="346" t="s">
        <v>950</v>
      </c>
      <c r="C422" s="349" t="s">
        <v>995</v>
      </c>
      <c r="D422" s="351"/>
      <c r="E422" s="346" t="s">
        <v>996</v>
      </c>
      <c r="F422" s="346" t="s">
        <v>880</v>
      </c>
      <c r="G422" s="346" t="s">
        <v>920</v>
      </c>
      <c r="H422" s="346" t="s">
        <v>882</v>
      </c>
      <c r="I422" s="349" t="s">
        <v>883</v>
      </c>
      <c r="J422" s="350"/>
      <c r="K422" s="351"/>
      <c r="L422" s="358" t="s">
        <v>884</v>
      </c>
      <c r="M422" s="349" t="s">
        <v>885</v>
      </c>
      <c r="N422" s="351"/>
      <c r="O422" s="343" t="s">
        <v>886</v>
      </c>
      <c r="P422" s="361" t="s">
        <v>887</v>
      </c>
      <c r="Q422" s="362"/>
      <c r="R422" s="346" t="s">
        <v>888</v>
      </c>
      <c r="S422" s="346" t="s">
        <v>889</v>
      </c>
      <c r="T422" s="346" t="s">
        <v>5</v>
      </c>
      <c r="U422" s="343" t="s">
        <v>890</v>
      </c>
      <c r="V422" s="343">
        <v>100</v>
      </c>
      <c r="W422" s="340" t="s">
        <v>891</v>
      </c>
      <c r="X422" s="340" t="s">
        <v>841</v>
      </c>
      <c r="Y422" s="343" t="s">
        <v>892</v>
      </c>
      <c r="Z422" s="225" t="s">
        <v>893</v>
      </c>
      <c r="AA422" s="225" t="s">
        <v>894</v>
      </c>
      <c r="AB422" s="225" t="s">
        <v>895</v>
      </c>
      <c r="AC422" s="222"/>
    </row>
    <row r="423" spans="1:29" ht="39.950000000000003" customHeight="1" thickBot="1">
      <c r="A423" s="222"/>
      <c r="B423" s="347"/>
      <c r="C423" s="352"/>
      <c r="D423" s="354"/>
      <c r="E423" s="347"/>
      <c r="F423" s="347"/>
      <c r="G423" s="347"/>
      <c r="H423" s="347"/>
      <c r="I423" s="352"/>
      <c r="J423" s="353"/>
      <c r="K423" s="354"/>
      <c r="L423" s="359"/>
      <c r="M423" s="352"/>
      <c r="N423" s="354"/>
      <c r="O423" s="344"/>
      <c r="P423" s="363"/>
      <c r="Q423" s="364"/>
      <c r="R423" s="347"/>
      <c r="S423" s="347"/>
      <c r="T423" s="347"/>
      <c r="U423" s="344"/>
      <c r="V423" s="344"/>
      <c r="W423" s="341"/>
      <c r="X423" s="341"/>
      <c r="Y423" s="344"/>
      <c r="Z423" s="226" t="s">
        <v>892</v>
      </c>
      <c r="AA423" s="227" t="s">
        <v>896</v>
      </c>
      <c r="AB423" s="228" t="s">
        <v>5</v>
      </c>
      <c r="AC423" s="222"/>
    </row>
    <row r="424" spans="1:29" ht="39.950000000000003" customHeight="1" thickBot="1">
      <c r="A424" s="222"/>
      <c r="B424" s="347"/>
      <c r="C424" s="352"/>
      <c r="D424" s="354"/>
      <c r="E424" s="347"/>
      <c r="F424" s="347"/>
      <c r="G424" s="347"/>
      <c r="H424" s="347"/>
      <c r="I424" s="352"/>
      <c r="J424" s="353"/>
      <c r="K424" s="354"/>
      <c r="L424" s="359"/>
      <c r="M424" s="352"/>
      <c r="N424" s="354"/>
      <c r="O424" s="344"/>
      <c r="P424" s="363"/>
      <c r="Q424" s="364"/>
      <c r="R424" s="347"/>
      <c r="S424" s="347"/>
      <c r="T424" s="347"/>
      <c r="U424" s="344"/>
      <c r="V424" s="344"/>
      <c r="W424" s="341"/>
      <c r="X424" s="341"/>
      <c r="Y424" s="344"/>
      <c r="Z424" s="226" t="s">
        <v>892</v>
      </c>
      <c r="AA424" s="227" t="s">
        <v>897</v>
      </c>
      <c r="AB424" s="228" t="s">
        <v>5</v>
      </c>
      <c r="AC424" s="222"/>
    </row>
    <row r="425" spans="1:29" ht="39.950000000000003" customHeight="1" thickBot="1">
      <c r="A425" s="222"/>
      <c r="B425" s="347"/>
      <c r="C425" s="352"/>
      <c r="D425" s="354"/>
      <c r="E425" s="347"/>
      <c r="F425" s="347"/>
      <c r="G425" s="347"/>
      <c r="H425" s="347"/>
      <c r="I425" s="352"/>
      <c r="J425" s="353"/>
      <c r="K425" s="354"/>
      <c r="L425" s="359"/>
      <c r="M425" s="352"/>
      <c r="N425" s="354"/>
      <c r="O425" s="344"/>
      <c r="P425" s="363"/>
      <c r="Q425" s="364"/>
      <c r="R425" s="347"/>
      <c r="S425" s="347"/>
      <c r="T425" s="347"/>
      <c r="U425" s="344"/>
      <c r="V425" s="344"/>
      <c r="W425" s="341"/>
      <c r="X425" s="341"/>
      <c r="Y425" s="344"/>
      <c r="Z425" s="226" t="s">
        <v>892</v>
      </c>
      <c r="AA425" s="227" t="s">
        <v>898</v>
      </c>
      <c r="AB425" s="228" t="s">
        <v>5</v>
      </c>
      <c r="AC425" s="222"/>
    </row>
    <row r="426" spans="1:29" ht="39.950000000000003" customHeight="1" thickBot="1">
      <c r="A426" s="222"/>
      <c r="B426" s="347"/>
      <c r="C426" s="352"/>
      <c r="D426" s="354"/>
      <c r="E426" s="347"/>
      <c r="F426" s="347"/>
      <c r="G426" s="347"/>
      <c r="H426" s="347"/>
      <c r="I426" s="352"/>
      <c r="J426" s="353"/>
      <c r="K426" s="354"/>
      <c r="L426" s="359"/>
      <c r="M426" s="352"/>
      <c r="N426" s="354"/>
      <c r="O426" s="344"/>
      <c r="P426" s="363"/>
      <c r="Q426" s="364"/>
      <c r="R426" s="347"/>
      <c r="S426" s="347"/>
      <c r="T426" s="347"/>
      <c r="U426" s="344"/>
      <c r="V426" s="344"/>
      <c r="W426" s="341"/>
      <c r="X426" s="341"/>
      <c r="Y426" s="344"/>
      <c r="Z426" s="226" t="s">
        <v>892</v>
      </c>
      <c r="AA426" s="227" t="s">
        <v>899</v>
      </c>
      <c r="AB426" s="228" t="s">
        <v>5</v>
      </c>
      <c r="AC426" s="222"/>
    </row>
    <row r="427" spans="1:29" ht="39.950000000000003" customHeight="1" thickBot="1">
      <c r="A427" s="222"/>
      <c r="B427" s="347"/>
      <c r="C427" s="352"/>
      <c r="D427" s="354"/>
      <c r="E427" s="347"/>
      <c r="F427" s="347"/>
      <c r="G427" s="347"/>
      <c r="H427" s="347"/>
      <c r="I427" s="352"/>
      <c r="J427" s="353"/>
      <c r="K427" s="354"/>
      <c r="L427" s="359"/>
      <c r="M427" s="352"/>
      <c r="N427" s="354"/>
      <c r="O427" s="344"/>
      <c r="P427" s="363"/>
      <c r="Q427" s="364"/>
      <c r="R427" s="347"/>
      <c r="S427" s="347"/>
      <c r="T427" s="347"/>
      <c r="U427" s="344"/>
      <c r="V427" s="344"/>
      <c r="W427" s="341"/>
      <c r="X427" s="341"/>
      <c r="Y427" s="344"/>
      <c r="Z427" s="226" t="s">
        <v>892</v>
      </c>
      <c r="AA427" s="227" t="s">
        <v>900</v>
      </c>
      <c r="AB427" s="228" t="s">
        <v>5</v>
      </c>
      <c r="AC427" s="222"/>
    </row>
    <row r="428" spans="1:29" ht="39.950000000000003" customHeight="1" thickBot="1">
      <c r="A428" s="222"/>
      <c r="B428" s="348"/>
      <c r="C428" s="355"/>
      <c r="D428" s="357"/>
      <c r="E428" s="348"/>
      <c r="F428" s="348"/>
      <c r="G428" s="348"/>
      <c r="H428" s="348"/>
      <c r="I428" s="355"/>
      <c r="J428" s="356"/>
      <c r="K428" s="357"/>
      <c r="L428" s="360"/>
      <c r="M428" s="355"/>
      <c r="N428" s="357"/>
      <c r="O428" s="345"/>
      <c r="P428" s="365"/>
      <c r="Q428" s="366"/>
      <c r="R428" s="348"/>
      <c r="S428" s="348"/>
      <c r="T428" s="348"/>
      <c r="U428" s="345"/>
      <c r="V428" s="345"/>
      <c r="W428" s="342"/>
      <c r="X428" s="342"/>
      <c r="Y428" s="345"/>
      <c r="Z428" s="226" t="s">
        <v>892</v>
      </c>
      <c r="AA428" s="227" t="s">
        <v>901</v>
      </c>
      <c r="AB428" s="228" t="s">
        <v>5</v>
      </c>
      <c r="AC428" s="222"/>
    </row>
    <row r="429" spans="1:29" ht="20.100000000000001" customHeight="1" thickBot="1">
      <c r="A429" s="222"/>
      <c r="B429" s="346" t="s">
        <v>950</v>
      </c>
      <c r="C429" s="349" t="s">
        <v>998</v>
      </c>
      <c r="D429" s="351"/>
      <c r="E429" s="346" t="s">
        <v>999</v>
      </c>
      <c r="F429" s="346" t="s">
        <v>880</v>
      </c>
      <c r="G429" s="346" t="s">
        <v>920</v>
      </c>
      <c r="H429" s="346" t="s">
        <v>882</v>
      </c>
      <c r="I429" s="349" t="s">
        <v>883</v>
      </c>
      <c r="J429" s="350"/>
      <c r="K429" s="351"/>
      <c r="L429" s="358" t="s">
        <v>884</v>
      </c>
      <c r="M429" s="349" t="s">
        <v>885</v>
      </c>
      <c r="N429" s="351"/>
      <c r="O429" s="343" t="s">
        <v>886</v>
      </c>
      <c r="P429" s="361" t="s">
        <v>907</v>
      </c>
      <c r="Q429" s="362"/>
      <c r="R429" s="346" t="s">
        <v>908</v>
      </c>
      <c r="S429" s="346" t="s">
        <v>889</v>
      </c>
      <c r="T429" s="346" t="s">
        <v>5</v>
      </c>
      <c r="U429" s="343" t="s">
        <v>890</v>
      </c>
      <c r="V429" s="343">
        <v>100</v>
      </c>
      <c r="W429" s="340" t="s">
        <v>891</v>
      </c>
      <c r="X429" s="340" t="s">
        <v>841</v>
      </c>
      <c r="Y429" s="343" t="s">
        <v>892</v>
      </c>
      <c r="Z429" s="225" t="s">
        <v>893</v>
      </c>
      <c r="AA429" s="225" t="s">
        <v>894</v>
      </c>
      <c r="AB429" s="225" t="s">
        <v>895</v>
      </c>
      <c r="AC429" s="222"/>
    </row>
    <row r="430" spans="1:29" ht="39.950000000000003" customHeight="1" thickBot="1">
      <c r="A430" s="222"/>
      <c r="B430" s="347"/>
      <c r="C430" s="352"/>
      <c r="D430" s="354"/>
      <c r="E430" s="347"/>
      <c r="F430" s="347"/>
      <c r="G430" s="347"/>
      <c r="H430" s="347"/>
      <c r="I430" s="352"/>
      <c r="J430" s="353"/>
      <c r="K430" s="354"/>
      <c r="L430" s="359"/>
      <c r="M430" s="352"/>
      <c r="N430" s="354"/>
      <c r="O430" s="344"/>
      <c r="P430" s="363"/>
      <c r="Q430" s="364"/>
      <c r="R430" s="347"/>
      <c r="S430" s="347"/>
      <c r="T430" s="347"/>
      <c r="U430" s="344"/>
      <c r="V430" s="344"/>
      <c r="W430" s="341"/>
      <c r="X430" s="341"/>
      <c r="Y430" s="344"/>
      <c r="Z430" s="226" t="s">
        <v>892</v>
      </c>
      <c r="AA430" s="227" t="s">
        <v>896</v>
      </c>
      <c r="AB430" s="228" t="s">
        <v>5</v>
      </c>
      <c r="AC430" s="222"/>
    </row>
    <row r="431" spans="1:29" ht="39.950000000000003" customHeight="1" thickBot="1">
      <c r="A431" s="222"/>
      <c r="B431" s="347"/>
      <c r="C431" s="352"/>
      <c r="D431" s="354"/>
      <c r="E431" s="347"/>
      <c r="F431" s="347"/>
      <c r="G431" s="347"/>
      <c r="H431" s="347"/>
      <c r="I431" s="352"/>
      <c r="J431" s="353"/>
      <c r="K431" s="354"/>
      <c r="L431" s="359"/>
      <c r="M431" s="352"/>
      <c r="N431" s="354"/>
      <c r="O431" s="344"/>
      <c r="P431" s="363"/>
      <c r="Q431" s="364"/>
      <c r="R431" s="347"/>
      <c r="S431" s="347"/>
      <c r="T431" s="347"/>
      <c r="U431" s="344"/>
      <c r="V431" s="344"/>
      <c r="W431" s="341"/>
      <c r="X431" s="341"/>
      <c r="Y431" s="344"/>
      <c r="Z431" s="226" t="s">
        <v>892</v>
      </c>
      <c r="AA431" s="227" t="s">
        <v>897</v>
      </c>
      <c r="AB431" s="228" t="s">
        <v>5</v>
      </c>
      <c r="AC431" s="222"/>
    </row>
    <row r="432" spans="1:29" ht="39.950000000000003" customHeight="1" thickBot="1">
      <c r="A432" s="222"/>
      <c r="B432" s="347"/>
      <c r="C432" s="352"/>
      <c r="D432" s="354"/>
      <c r="E432" s="347"/>
      <c r="F432" s="347"/>
      <c r="G432" s="347"/>
      <c r="H432" s="347"/>
      <c r="I432" s="352"/>
      <c r="J432" s="353"/>
      <c r="K432" s="354"/>
      <c r="L432" s="359"/>
      <c r="M432" s="352"/>
      <c r="N432" s="354"/>
      <c r="O432" s="344"/>
      <c r="P432" s="363"/>
      <c r="Q432" s="364"/>
      <c r="R432" s="347"/>
      <c r="S432" s="347"/>
      <c r="T432" s="347"/>
      <c r="U432" s="344"/>
      <c r="V432" s="344"/>
      <c r="W432" s="341"/>
      <c r="X432" s="341"/>
      <c r="Y432" s="344"/>
      <c r="Z432" s="226" t="s">
        <v>892</v>
      </c>
      <c r="AA432" s="227" t="s">
        <v>898</v>
      </c>
      <c r="AB432" s="228" t="s">
        <v>5</v>
      </c>
      <c r="AC432" s="222"/>
    </row>
    <row r="433" spans="1:29" ht="39.950000000000003" customHeight="1" thickBot="1">
      <c r="A433" s="222"/>
      <c r="B433" s="347"/>
      <c r="C433" s="352"/>
      <c r="D433" s="354"/>
      <c r="E433" s="347"/>
      <c r="F433" s="347"/>
      <c r="G433" s="347"/>
      <c r="H433" s="347"/>
      <c r="I433" s="352"/>
      <c r="J433" s="353"/>
      <c r="K433" s="354"/>
      <c r="L433" s="359"/>
      <c r="M433" s="352"/>
      <c r="N433" s="354"/>
      <c r="O433" s="344"/>
      <c r="P433" s="363"/>
      <c r="Q433" s="364"/>
      <c r="R433" s="347"/>
      <c r="S433" s="347"/>
      <c r="T433" s="347"/>
      <c r="U433" s="344"/>
      <c r="V433" s="344"/>
      <c r="W433" s="341"/>
      <c r="X433" s="341"/>
      <c r="Y433" s="344"/>
      <c r="Z433" s="226" t="s">
        <v>892</v>
      </c>
      <c r="AA433" s="227" t="s">
        <v>899</v>
      </c>
      <c r="AB433" s="228" t="s">
        <v>5</v>
      </c>
      <c r="AC433" s="222"/>
    </row>
    <row r="434" spans="1:29" ht="39.950000000000003" customHeight="1" thickBot="1">
      <c r="A434" s="222"/>
      <c r="B434" s="347"/>
      <c r="C434" s="352"/>
      <c r="D434" s="354"/>
      <c r="E434" s="347"/>
      <c r="F434" s="347"/>
      <c r="G434" s="347"/>
      <c r="H434" s="347"/>
      <c r="I434" s="352"/>
      <c r="J434" s="353"/>
      <c r="K434" s="354"/>
      <c r="L434" s="359"/>
      <c r="M434" s="352"/>
      <c r="N434" s="354"/>
      <c r="O434" s="344"/>
      <c r="P434" s="363"/>
      <c r="Q434" s="364"/>
      <c r="R434" s="347"/>
      <c r="S434" s="347"/>
      <c r="T434" s="347"/>
      <c r="U434" s="344"/>
      <c r="V434" s="344"/>
      <c r="W434" s="341"/>
      <c r="X434" s="341"/>
      <c r="Y434" s="344"/>
      <c r="Z434" s="226" t="s">
        <v>892</v>
      </c>
      <c r="AA434" s="227" t="s">
        <v>900</v>
      </c>
      <c r="AB434" s="228" t="s">
        <v>5</v>
      </c>
      <c r="AC434" s="222"/>
    </row>
    <row r="435" spans="1:29" ht="39.950000000000003" customHeight="1" thickBot="1">
      <c r="A435" s="222"/>
      <c r="B435" s="348"/>
      <c r="C435" s="355"/>
      <c r="D435" s="357"/>
      <c r="E435" s="348"/>
      <c r="F435" s="348"/>
      <c r="G435" s="348"/>
      <c r="H435" s="348"/>
      <c r="I435" s="355"/>
      <c r="J435" s="356"/>
      <c r="K435" s="357"/>
      <c r="L435" s="360"/>
      <c r="M435" s="355"/>
      <c r="N435" s="357"/>
      <c r="O435" s="345"/>
      <c r="P435" s="365"/>
      <c r="Q435" s="366"/>
      <c r="R435" s="348"/>
      <c r="S435" s="348"/>
      <c r="T435" s="348"/>
      <c r="U435" s="345"/>
      <c r="V435" s="345"/>
      <c r="W435" s="342"/>
      <c r="X435" s="342"/>
      <c r="Y435" s="345"/>
      <c r="Z435" s="226" t="s">
        <v>892</v>
      </c>
      <c r="AA435" s="227" t="s">
        <v>901</v>
      </c>
      <c r="AB435" s="228" t="s">
        <v>5</v>
      </c>
      <c r="AC435" s="222"/>
    </row>
    <row r="436" spans="1:29" ht="20.100000000000001" customHeight="1" thickBot="1">
      <c r="A436" s="222"/>
      <c r="B436" s="346" t="s">
        <v>950</v>
      </c>
      <c r="C436" s="349" t="s">
        <v>998</v>
      </c>
      <c r="D436" s="351"/>
      <c r="E436" s="346" t="s">
        <v>999</v>
      </c>
      <c r="F436" s="346" t="s">
        <v>880</v>
      </c>
      <c r="G436" s="346" t="s">
        <v>902</v>
      </c>
      <c r="H436" s="346" t="s">
        <v>903</v>
      </c>
      <c r="I436" s="349" t="s">
        <v>904</v>
      </c>
      <c r="J436" s="350"/>
      <c r="K436" s="351"/>
      <c r="L436" s="358" t="s">
        <v>905</v>
      </c>
      <c r="M436" s="349" t="s">
        <v>906</v>
      </c>
      <c r="N436" s="351"/>
      <c r="O436" s="343" t="s">
        <v>886</v>
      </c>
      <c r="P436" s="361" t="s">
        <v>907</v>
      </c>
      <c r="Q436" s="362"/>
      <c r="R436" s="346" t="s">
        <v>908</v>
      </c>
      <c r="S436" s="346" t="s">
        <v>889</v>
      </c>
      <c r="T436" s="346" t="s">
        <v>5</v>
      </c>
      <c r="U436" s="343" t="s">
        <v>890</v>
      </c>
      <c r="V436" s="343">
        <v>100</v>
      </c>
      <c r="W436" s="340" t="s">
        <v>909</v>
      </c>
      <c r="X436" s="340" t="s">
        <v>841</v>
      </c>
      <c r="Y436" s="343" t="s">
        <v>892</v>
      </c>
      <c r="Z436" s="225" t="s">
        <v>893</v>
      </c>
      <c r="AA436" s="225" t="s">
        <v>894</v>
      </c>
      <c r="AB436" s="225" t="s">
        <v>895</v>
      </c>
      <c r="AC436" s="222"/>
    </row>
    <row r="437" spans="1:29" ht="39.950000000000003" customHeight="1" thickBot="1">
      <c r="A437" s="222"/>
      <c r="B437" s="347"/>
      <c r="C437" s="352"/>
      <c r="D437" s="354"/>
      <c r="E437" s="347"/>
      <c r="F437" s="347"/>
      <c r="G437" s="347"/>
      <c r="H437" s="347"/>
      <c r="I437" s="352"/>
      <c r="J437" s="353"/>
      <c r="K437" s="354"/>
      <c r="L437" s="359"/>
      <c r="M437" s="352"/>
      <c r="N437" s="354"/>
      <c r="O437" s="344"/>
      <c r="P437" s="363"/>
      <c r="Q437" s="364"/>
      <c r="R437" s="347"/>
      <c r="S437" s="347"/>
      <c r="T437" s="347"/>
      <c r="U437" s="344"/>
      <c r="V437" s="344"/>
      <c r="W437" s="341"/>
      <c r="X437" s="341"/>
      <c r="Y437" s="344"/>
      <c r="Z437" s="226" t="s">
        <v>892</v>
      </c>
      <c r="AA437" s="227" t="s">
        <v>896</v>
      </c>
      <c r="AB437" s="228" t="s">
        <v>5</v>
      </c>
      <c r="AC437" s="222"/>
    </row>
    <row r="438" spans="1:29" ht="39.950000000000003" customHeight="1" thickBot="1">
      <c r="A438" s="222"/>
      <c r="B438" s="347"/>
      <c r="C438" s="352"/>
      <c r="D438" s="354"/>
      <c r="E438" s="347"/>
      <c r="F438" s="347"/>
      <c r="G438" s="347"/>
      <c r="H438" s="347"/>
      <c r="I438" s="352"/>
      <c r="J438" s="353"/>
      <c r="K438" s="354"/>
      <c r="L438" s="359"/>
      <c r="M438" s="352"/>
      <c r="N438" s="354"/>
      <c r="O438" s="344"/>
      <c r="P438" s="363"/>
      <c r="Q438" s="364"/>
      <c r="R438" s="347"/>
      <c r="S438" s="347"/>
      <c r="T438" s="347"/>
      <c r="U438" s="344"/>
      <c r="V438" s="344"/>
      <c r="W438" s="341"/>
      <c r="X438" s="341"/>
      <c r="Y438" s="344"/>
      <c r="Z438" s="226" t="s">
        <v>892</v>
      </c>
      <c r="AA438" s="227" t="s">
        <v>897</v>
      </c>
      <c r="AB438" s="228" t="s">
        <v>5</v>
      </c>
      <c r="AC438" s="222"/>
    </row>
    <row r="439" spans="1:29" ht="39.950000000000003" customHeight="1" thickBot="1">
      <c r="A439" s="222"/>
      <c r="B439" s="347"/>
      <c r="C439" s="352"/>
      <c r="D439" s="354"/>
      <c r="E439" s="347"/>
      <c r="F439" s="347"/>
      <c r="G439" s="347"/>
      <c r="H439" s="347"/>
      <c r="I439" s="352"/>
      <c r="J439" s="353"/>
      <c r="K439" s="354"/>
      <c r="L439" s="359"/>
      <c r="M439" s="352"/>
      <c r="N439" s="354"/>
      <c r="O439" s="344"/>
      <c r="P439" s="363"/>
      <c r="Q439" s="364"/>
      <c r="R439" s="347"/>
      <c r="S439" s="347"/>
      <c r="T439" s="347"/>
      <c r="U439" s="344"/>
      <c r="V439" s="344"/>
      <c r="W439" s="341"/>
      <c r="X439" s="341"/>
      <c r="Y439" s="344"/>
      <c r="Z439" s="226" t="s">
        <v>892</v>
      </c>
      <c r="AA439" s="227" t="s">
        <v>898</v>
      </c>
      <c r="AB439" s="228" t="s">
        <v>5</v>
      </c>
      <c r="AC439" s="222"/>
    </row>
    <row r="440" spans="1:29" ht="39.950000000000003" customHeight="1" thickBot="1">
      <c r="A440" s="222"/>
      <c r="B440" s="347"/>
      <c r="C440" s="352"/>
      <c r="D440" s="354"/>
      <c r="E440" s="347"/>
      <c r="F440" s="347"/>
      <c r="G440" s="347"/>
      <c r="H440" s="347"/>
      <c r="I440" s="352"/>
      <c r="J440" s="353"/>
      <c r="K440" s="354"/>
      <c r="L440" s="359"/>
      <c r="M440" s="352"/>
      <c r="N440" s="354"/>
      <c r="O440" s="344"/>
      <c r="P440" s="363"/>
      <c r="Q440" s="364"/>
      <c r="R440" s="347"/>
      <c r="S440" s="347"/>
      <c r="T440" s="347"/>
      <c r="U440" s="344"/>
      <c r="V440" s="344"/>
      <c r="W440" s="341"/>
      <c r="X440" s="341"/>
      <c r="Y440" s="344"/>
      <c r="Z440" s="226" t="s">
        <v>892</v>
      </c>
      <c r="AA440" s="227" t="s">
        <v>899</v>
      </c>
      <c r="AB440" s="228" t="s">
        <v>5</v>
      </c>
      <c r="AC440" s="222"/>
    </row>
    <row r="441" spans="1:29" ht="39.950000000000003" customHeight="1" thickBot="1">
      <c r="A441" s="222"/>
      <c r="B441" s="347"/>
      <c r="C441" s="352"/>
      <c r="D441" s="354"/>
      <c r="E441" s="347"/>
      <c r="F441" s="347"/>
      <c r="G441" s="347"/>
      <c r="H441" s="347"/>
      <c r="I441" s="352"/>
      <c r="J441" s="353"/>
      <c r="K441" s="354"/>
      <c r="L441" s="359"/>
      <c r="M441" s="352"/>
      <c r="N441" s="354"/>
      <c r="O441" s="344"/>
      <c r="P441" s="363"/>
      <c r="Q441" s="364"/>
      <c r="R441" s="347"/>
      <c r="S441" s="347"/>
      <c r="T441" s="347"/>
      <c r="U441" s="344"/>
      <c r="V441" s="344"/>
      <c r="W441" s="341"/>
      <c r="X441" s="341"/>
      <c r="Y441" s="344"/>
      <c r="Z441" s="226" t="s">
        <v>892</v>
      </c>
      <c r="AA441" s="227" t="s">
        <v>900</v>
      </c>
      <c r="AB441" s="228" t="s">
        <v>5</v>
      </c>
      <c r="AC441" s="222"/>
    </row>
    <row r="442" spans="1:29" ht="39.950000000000003" customHeight="1" thickBot="1">
      <c r="A442" s="222"/>
      <c r="B442" s="348"/>
      <c r="C442" s="355"/>
      <c r="D442" s="357"/>
      <c r="E442" s="348"/>
      <c r="F442" s="348"/>
      <c r="G442" s="348"/>
      <c r="H442" s="348"/>
      <c r="I442" s="355"/>
      <c r="J442" s="356"/>
      <c r="K442" s="357"/>
      <c r="L442" s="360"/>
      <c r="M442" s="355"/>
      <c r="N442" s="357"/>
      <c r="O442" s="345"/>
      <c r="P442" s="365"/>
      <c r="Q442" s="366"/>
      <c r="R442" s="348"/>
      <c r="S442" s="348"/>
      <c r="T442" s="348"/>
      <c r="U442" s="345"/>
      <c r="V442" s="345"/>
      <c r="W442" s="342"/>
      <c r="X442" s="342"/>
      <c r="Y442" s="345"/>
      <c r="Z442" s="226" t="s">
        <v>892</v>
      </c>
      <c r="AA442" s="227" t="s">
        <v>901</v>
      </c>
      <c r="AB442" s="228" t="s">
        <v>5</v>
      </c>
      <c r="AC442" s="222"/>
    </row>
    <row r="443" spans="1:29" ht="20.100000000000001" customHeight="1" thickBot="1">
      <c r="A443" s="222"/>
      <c r="B443" s="346" t="s">
        <v>950</v>
      </c>
      <c r="C443" s="349" t="s">
        <v>1000</v>
      </c>
      <c r="D443" s="351"/>
      <c r="E443" s="346" t="s">
        <v>1001</v>
      </c>
      <c r="F443" s="346" t="s">
        <v>880</v>
      </c>
      <c r="G443" s="346" t="s">
        <v>902</v>
      </c>
      <c r="H443" s="346" t="s">
        <v>903</v>
      </c>
      <c r="I443" s="349" t="s">
        <v>904</v>
      </c>
      <c r="J443" s="350"/>
      <c r="K443" s="351"/>
      <c r="L443" s="358" t="s">
        <v>905</v>
      </c>
      <c r="M443" s="349" t="s">
        <v>906</v>
      </c>
      <c r="N443" s="351"/>
      <c r="O443" s="343" t="s">
        <v>886</v>
      </c>
      <c r="P443" s="361" t="s">
        <v>907</v>
      </c>
      <c r="Q443" s="362"/>
      <c r="R443" s="346" t="s">
        <v>908</v>
      </c>
      <c r="S443" s="346" t="s">
        <v>889</v>
      </c>
      <c r="T443" s="346" t="s">
        <v>5</v>
      </c>
      <c r="U443" s="343" t="s">
        <v>890</v>
      </c>
      <c r="V443" s="343">
        <v>100</v>
      </c>
      <c r="W443" s="340" t="s">
        <v>909</v>
      </c>
      <c r="X443" s="340" t="s">
        <v>841</v>
      </c>
      <c r="Y443" s="343" t="s">
        <v>892</v>
      </c>
      <c r="Z443" s="225" t="s">
        <v>893</v>
      </c>
      <c r="AA443" s="225" t="s">
        <v>894</v>
      </c>
      <c r="AB443" s="225" t="s">
        <v>895</v>
      </c>
      <c r="AC443" s="222"/>
    </row>
    <row r="444" spans="1:29" ht="39.950000000000003" customHeight="1" thickBot="1">
      <c r="A444" s="222"/>
      <c r="B444" s="347"/>
      <c r="C444" s="352"/>
      <c r="D444" s="354"/>
      <c r="E444" s="347"/>
      <c r="F444" s="347"/>
      <c r="G444" s="347"/>
      <c r="H444" s="347"/>
      <c r="I444" s="352"/>
      <c r="J444" s="353"/>
      <c r="K444" s="354"/>
      <c r="L444" s="359"/>
      <c r="M444" s="352"/>
      <c r="N444" s="354"/>
      <c r="O444" s="344"/>
      <c r="P444" s="363"/>
      <c r="Q444" s="364"/>
      <c r="R444" s="347"/>
      <c r="S444" s="347"/>
      <c r="T444" s="347"/>
      <c r="U444" s="344"/>
      <c r="V444" s="344"/>
      <c r="W444" s="341"/>
      <c r="X444" s="341"/>
      <c r="Y444" s="344"/>
      <c r="Z444" s="226" t="s">
        <v>892</v>
      </c>
      <c r="AA444" s="227" t="s">
        <v>896</v>
      </c>
      <c r="AB444" s="228" t="s">
        <v>5</v>
      </c>
      <c r="AC444" s="222"/>
    </row>
    <row r="445" spans="1:29" ht="39.950000000000003" customHeight="1" thickBot="1">
      <c r="A445" s="222"/>
      <c r="B445" s="347"/>
      <c r="C445" s="352"/>
      <c r="D445" s="354"/>
      <c r="E445" s="347"/>
      <c r="F445" s="347"/>
      <c r="G445" s="347"/>
      <c r="H445" s="347"/>
      <c r="I445" s="352"/>
      <c r="J445" s="353"/>
      <c r="K445" s="354"/>
      <c r="L445" s="359"/>
      <c r="M445" s="352"/>
      <c r="N445" s="354"/>
      <c r="O445" s="344"/>
      <c r="P445" s="363"/>
      <c r="Q445" s="364"/>
      <c r="R445" s="347"/>
      <c r="S445" s="347"/>
      <c r="T445" s="347"/>
      <c r="U445" s="344"/>
      <c r="V445" s="344"/>
      <c r="W445" s="341"/>
      <c r="X445" s="341"/>
      <c r="Y445" s="344"/>
      <c r="Z445" s="226" t="s">
        <v>892</v>
      </c>
      <c r="AA445" s="227" t="s">
        <v>897</v>
      </c>
      <c r="AB445" s="228" t="s">
        <v>5</v>
      </c>
      <c r="AC445" s="222"/>
    </row>
    <row r="446" spans="1:29" ht="39.950000000000003" customHeight="1" thickBot="1">
      <c r="A446" s="222"/>
      <c r="B446" s="347"/>
      <c r="C446" s="352"/>
      <c r="D446" s="354"/>
      <c r="E446" s="347"/>
      <c r="F446" s="347"/>
      <c r="G446" s="347"/>
      <c r="H446" s="347"/>
      <c r="I446" s="352"/>
      <c r="J446" s="353"/>
      <c r="K446" s="354"/>
      <c r="L446" s="359"/>
      <c r="M446" s="352"/>
      <c r="N446" s="354"/>
      <c r="O446" s="344"/>
      <c r="P446" s="363"/>
      <c r="Q446" s="364"/>
      <c r="R446" s="347"/>
      <c r="S446" s="347"/>
      <c r="T446" s="347"/>
      <c r="U446" s="344"/>
      <c r="V446" s="344"/>
      <c r="W446" s="341"/>
      <c r="X446" s="341"/>
      <c r="Y446" s="344"/>
      <c r="Z446" s="226" t="s">
        <v>892</v>
      </c>
      <c r="AA446" s="227" t="s">
        <v>898</v>
      </c>
      <c r="AB446" s="228" t="s">
        <v>5</v>
      </c>
      <c r="AC446" s="222"/>
    </row>
    <row r="447" spans="1:29" ht="39.950000000000003" customHeight="1" thickBot="1">
      <c r="A447" s="222"/>
      <c r="B447" s="347"/>
      <c r="C447" s="352"/>
      <c r="D447" s="354"/>
      <c r="E447" s="347"/>
      <c r="F447" s="347"/>
      <c r="G447" s="347"/>
      <c r="H447" s="347"/>
      <c r="I447" s="352"/>
      <c r="J447" s="353"/>
      <c r="K447" s="354"/>
      <c r="L447" s="359"/>
      <c r="M447" s="352"/>
      <c r="N447" s="354"/>
      <c r="O447" s="344"/>
      <c r="P447" s="363"/>
      <c r="Q447" s="364"/>
      <c r="R447" s="347"/>
      <c r="S447" s="347"/>
      <c r="T447" s="347"/>
      <c r="U447" s="344"/>
      <c r="V447" s="344"/>
      <c r="W447" s="341"/>
      <c r="X447" s="341"/>
      <c r="Y447" s="344"/>
      <c r="Z447" s="226" t="s">
        <v>892</v>
      </c>
      <c r="AA447" s="227" t="s">
        <v>899</v>
      </c>
      <c r="AB447" s="228" t="s">
        <v>5</v>
      </c>
      <c r="AC447" s="222"/>
    </row>
    <row r="448" spans="1:29" ht="39.950000000000003" customHeight="1" thickBot="1">
      <c r="A448" s="222"/>
      <c r="B448" s="347"/>
      <c r="C448" s="352"/>
      <c r="D448" s="354"/>
      <c r="E448" s="347"/>
      <c r="F448" s="347"/>
      <c r="G448" s="347"/>
      <c r="H448" s="347"/>
      <c r="I448" s="352"/>
      <c r="J448" s="353"/>
      <c r="K448" s="354"/>
      <c r="L448" s="359"/>
      <c r="M448" s="352"/>
      <c r="N448" s="354"/>
      <c r="O448" s="344"/>
      <c r="P448" s="363"/>
      <c r="Q448" s="364"/>
      <c r="R448" s="347"/>
      <c r="S448" s="347"/>
      <c r="T448" s="347"/>
      <c r="U448" s="344"/>
      <c r="V448" s="344"/>
      <c r="W448" s="341"/>
      <c r="X448" s="341"/>
      <c r="Y448" s="344"/>
      <c r="Z448" s="226" t="s">
        <v>892</v>
      </c>
      <c r="AA448" s="227" t="s">
        <v>900</v>
      </c>
      <c r="AB448" s="228" t="s">
        <v>5</v>
      </c>
      <c r="AC448" s="222"/>
    </row>
    <row r="449" spans="1:29" ht="39.950000000000003" customHeight="1" thickBot="1">
      <c r="A449" s="222"/>
      <c r="B449" s="348"/>
      <c r="C449" s="355"/>
      <c r="D449" s="357"/>
      <c r="E449" s="348"/>
      <c r="F449" s="348"/>
      <c r="G449" s="348"/>
      <c r="H449" s="348"/>
      <c r="I449" s="355"/>
      <c r="J449" s="356"/>
      <c r="K449" s="357"/>
      <c r="L449" s="360"/>
      <c r="M449" s="355"/>
      <c r="N449" s="357"/>
      <c r="O449" s="345"/>
      <c r="P449" s="365"/>
      <c r="Q449" s="366"/>
      <c r="R449" s="348"/>
      <c r="S449" s="348"/>
      <c r="T449" s="348"/>
      <c r="U449" s="345"/>
      <c r="V449" s="345"/>
      <c r="W449" s="342"/>
      <c r="X449" s="342"/>
      <c r="Y449" s="345"/>
      <c r="Z449" s="226" t="s">
        <v>892</v>
      </c>
      <c r="AA449" s="227" t="s">
        <v>901</v>
      </c>
      <c r="AB449" s="228" t="s">
        <v>5</v>
      </c>
      <c r="AC449" s="222"/>
    </row>
    <row r="450" spans="1:29" ht="20.100000000000001" customHeight="1" thickBot="1">
      <c r="A450" s="222"/>
      <c r="B450" s="346" t="s">
        <v>950</v>
      </c>
      <c r="C450" s="349" t="s">
        <v>1000</v>
      </c>
      <c r="D450" s="351"/>
      <c r="E450" s="346" t="s">
        <v>1001</v>
      </c>
      <c r="F450" s="346" t="s">
        <v>880</v>
      </c>
      <c r="G450" s="346" t="s">
        <v>920</v>
      </c>
      <c r="H450" s="346" t="s">
        <v>882</v>
      </c>
      <c r="I450" s="349" t="s">
        <v>883</v>
      </c>
      <c r="J450" s="350"/>
      <c r="K450" s="351"/>
      <c r="L450" s="358" t="s">
        <v>884</v>
      </c>
      <c r="M450" s="349" t="s">
        <v>885</v>
      </c>
      <c r="N450" s="351"/>
      <c r="O450" s="343" t="s">
        <v>886</v>
      </c>
      <c r="P450" s="361" t="s">
        <v>907</v>
      </c>
      <c r="Q450" s="362"/>
      <c r="R450" s="346" t="s">
        <v>888</v>
      </c>
      <c r="S450" s="346" t="s">
        <v>889</v>
      </c>
      <c r="T450" s="346" t="s">
        <v>5</v>
      </c>
      <c r="U450" s="343" t="s">
        <v>890</v>
      </c>
      <c r="V450" s="343">
        <v>100</v>
      </c>
      <c r="W450" s="340" t="s">
        <v>891</v>
      </c>
      <c r="X450" s="340" t="s">
        <v>841</v>
      </c>
      <c r="Y450" s="343" t="s">
        <v>892</v>
      </c>
      <c r="Z450" s="225" t="s">
        <v>893</v>
      </c>
      <c r="AA450" s="225" t="s">
        <v>894</v>
      </c>
      <c r="AB450" s="225" t="s">
        <v>895</v>
      </c>
      <c r="AC450" s="222"/>
    </row>
    <row r="451" spans="1:29" ht="39.950000000000003" customHeight="1" thickBot="1">
      <c r="A451" s="222"/>
      <c r="B451" s="347"/>
      <c r="C451" s="352"/>
      <c r="D451" s="354"/>
      <c r="E451" s="347"/>
      <c r="F451" s="347"/>
      <c r="G451" s="347"/>
      <c r="H451" s="347"/>
      <c r="I451" s="352"/>
      <c r="J451" s="353"/>
      <c r="K451" s="354"/>
      <c r="L451" s="359"/>
      <c r="M451" s="352"/>
      <c r="N451" s="354"/>
      <c r="O451" s="344"/>
      <c r="P451" s="363"/>
      <c r="Q451" s="364"/>
      <c r="R451" s="347"/>
      <c r="S451" s="347"/>
      <c r="T451" s="347"/>
      <c r="U451" s="344"/>
      <c r="V451" s="344"/>
      <c r="W451" s="341"/>
      <c r="X451" s="341"/>
      <c r="Y451" s="344"/>
      <c r="Z451" s="226" t="s">
        <v>892</v>
      </c>
      <c r="AA451" s="227" t="s">
        <v>896</v>
      </c>
      <c r="AB451" s="228" t="s">
        <v>5</v>
      </c>
      <c r="AC451" s="222"/>
    </row>
    <row r="452" spans="1:29" ht="39.950000000000003" customHeight="1" thickBot="1">
      <c r="A452" s="222"/>
      <c r="B452" s="347"/>
      <c r="C452" s="352"/>
      <c r="D452" s="354"/>
      <c r="E452" s="347"/>
      <c r="F452" s="347"/>
      <c r="G452" s="347"/>
      <c r="H452" s="347"/>
      <c r="I452" s="352"/>
      <c r="J452" s="353"/>
      <c r="K452" s="354"/>
      <c r="L452" s="359"/>
      <c r="M452" s="352"/>
      <c r="N452" s="354"/>
      <c r="O452" s="344"/>
      <c r="P452" s="363"/>
      <c r="Q452" s="364"/>
      <c r="R452" s="347"/>
      <c r="S452" s="347"/>
      <c r="T452" s="347"/>
      <c r="U452" s="344"/>
      <c r="V452" s="344"/>
      <c r="W452" s="341"/>
      <c r="X452" s="341"/>
      <c r="Y452" s="344"/>
      <c r="Z452" s="226" t="s">
        <v>892</v>
      </c>
      <c r="AA452" s="227" t="s">
        <v>897</v>
      </c>
      <c r="AB452" s="228" t="s">
        <v>5</v>
      </c>
      <c r="AC452" s="222"/>
    </row>
    <row r="453" spans="1:29" ht="39.950000000000003" customHeight="1" thickBot="1">
      <c r="A453" s="222"/>
      <c r="B453" s="347"/>
      <c r="C453" s="352"/>
      <c r="D453" s="354"/>
      <c r="E453" s="347"/>
      <c r="F453" s="347"/>
      <c r="G453" s="347"/>
      <c r="H453" s="347"/>
      <c r="I453" s="352"/>
      <c r="J453" s="353"/>
      <c r="K453" s="354"/>
      <c r="L453" s="359"/>
      <c r="M453" s="352"/>
      <c r="N453" s="354"/>
      <c r="O453" s="344"/>
      <c r="P453" s="363"/>
      <c r="Q453" s="364"/>
      <c r="R453" s="347"/>
      <c r="S453" s="347"/>
      <c r="T453" s="347"/>
      <c r="U453" s="344"/>
      <c r="V453" s="344"/>
      <c r="W453" s="341"/>
      <c r="X453" s="341"/>
      <c r="Y453" s="344"/>
      <c r="Z453" s="226" t="s">
        <v>892</v>
      </c>
      <c r="AA453" s="227" t="s">
        <v>898</v>
      </c>
      <c r="AB453" s="228" t="s">
        <v>5</v>
      </c>
      <c r="AC453" s="222"/>
    </row>
    <row r="454" spans="1:29" ht="39.950000000000003" customHeight="1" thickBot="1">
      <c r="A454" s="222"/>
      <c r="B454" s="347"/>
      <c r="C454" s="352"/>
      <c r="D454" s="354"/>
      <c r="E454" s="347"/>
      <c r="F454" s="347"/>
      <c r="G454" s="347"/>
      <c r="H454" s="347"/>
      <c r="I454" s="352"/>
      <c r="J454" s="353"/>
      <c r="K454" s="354"/>
      <c r="L454" s="359"/>
      <c r="M454" s="352"/>
      <c r="N454" s="354"/>
      <c r="O454" s="344"/>
      <c r="P454" s="363"/>
      <c r="Q454" s="364"/>
      <c r="R454" s="347"/>
      <c r="S454" s="347"/>
      <c r="T454" s="347"/>
      <c r="U454" s="344"/>
      <c r="V454" s="344"/>
      <c r="W454" s="341"/>
      <c r="X454" s="341"/>
      <c r="Y454" s="344"/>
      <c r="Z454" s="226" t="s">
        <v>892</v>
      </c>
      <c r="AA454" s="227" t="s">
        <v>899</v>
      </c>
      <c r="AB454" s="228" t="s">
        <v>5</v>
      </c>
      <c r="AC454" s="222"/>
    </row>
    <row r="455" spans="1:29" ht="39.950000000000003" customHeight="1" thickBot="1">
      <c r="A455" s="222"/>
      <c r="B455" s="347"/>
      <c r="C455" s="352"/>
      <c r="D455" s="354"/>
      <c r="E455" s="347"/>
      <c r="F455" s="347"/>
      <c r="G455" s="347"/>
      <c r="H455" s="347"/>
      <c r="I455" s="352"/>
      <c r="J455" s="353"/>
      <c r="K455" s="354"/>
      <c r="L455" s="359"/>
      <c r="M455" s="352"/>
      <c r="N455" s="354"/>
      <c r="O455" s="344"/>
      <c r="P455" s="363"/>
      <c r="Q455" s="364"/>
      <c r="R455" s="347"/>
      <c r="S455" s="347"/>
      <c r="T455" s="347"/>
      <c r="U455" s="344"/>
      <c r="V455" s="344"/>
      <c r="W455" s="341"/>
      <c r="X455" s="341"/>
      <c r="Y455" s="344"/>
      <c r="Z455" s="226" t="s">
        <v>892</v>
      </c>
      <c r="AA455" s="227" t="s">
        <v>900</v>
      </c>
      <c r="AB455" s="228" t="s">
        <v>5</v>
      </c>
      <c r="AC455" s="222"/>
    </row>
    <row r="456" spans="1:29" ht="39.950000000000003" customHeight="1" thickBot="1">
      <c r="A456" s="222"/>
      <c r="B456" s="348"/>
      <c r="C456" s="355"/>
      <c r="D456" s="357"/>
      <c r="E456" s="348"/>
      <c r="F456" s="348"/>
      <c r="G456" s="348"/>
      <c r="H456" s="348"/>
      <c r="I456" s="355"/>
      <c r="J456" s="356"/>
      <c r="K456" s="357"/>
      <c r="L456" s="360"/>
      <c r="M456" s="355"/>
      <c r="N456" s="357"/>
      <c r="O456" s="345"/>
      <c r="P456" s="365"/>
      <c r="Q456" s="366"/>
      <c r="R456" s="348"/>
      <c r="S456" s="348"/>
      <c r="T456" s="348"/>
      <c r="U456" s="345"/>
      <c r="V456" s="345"/>
      <c r="W456" s="342"/>
      <c r="X456" s="342"/>
      <c r="Y456" s="345"/>
      <c r="Z456" s="226" t="s">
        <v>892</v>
      </c>
      <c r="AA456" s="227" t="s">
        <v>901</v>
      </c>
      <c r="AB456" s="228" t="s">
        <v>5</v>
      </c>
      <c r="AC456" s="222"/>
    </row>
  </sheetData>
  <mergeCells count="1222">
    <mergeCell ref="K6:M7"/>
    <mergeCell ref="N6:P7"/>
    <mergeCell ref="B7:C9"/>
    <mergeCell ref="D7:I9"/>
    <mergeCell ref="K9:P11"/>
    <mergeCell ref="B11:C12"/>
    <mergeCell ref="D11:I12"/>
    <mergeCell ref="B1:P1"/>
    <mergeCell ref="B2:C2"/>
    <mergeCell ref="D2:I2"/>
    <mergeCell ref="K3:M4"/>
    <mergeCell ref="N3:P4"/>
    <mergeCell ref="B4:C5"/>
    <mergeCell ref="D4:I5"/>
    <mergeCell ref="H16:H22"/>
    <mergeCell ref="I16:K22"/>
    <mergeCell ref="L16:L22"/>
    <mergeCell ref="M16:N22"/>
    <mergeCell ref="O16:O22"/>
    <mergeCell ref="P16:Q22"/>
    <mergeCell ref="C15:D15"/>
    <mergeCell ref="I15:K15"/>
    <mergeCell ref="M15:N15"/>
    <mergeCell ref="P15:Q15"/>
    <mergeCell ref="X30:X36"/>
    <mergeCell ref="Y30:Y36"/>
    <mergeCell ref="Z15:AB15"/>
    <mergeCell ref="B16:B22"/>
    <mergeCell ref="C16:D22"/>
    <mergeCell ref="E16:E22"/>
    <mergeCell ref="F16:F22"/>
    <mergeCell ref="G16:G22"/>
    <mergeCell ref="B13:P13"/>
    <mergeCell ref="B14:F14"/>
    <mergeCell ref="G14:N14"/>
    <mergeCell ref="O14:T14"/>
    <mergeCell ref="U14:X14"/>
    <mergeCell ref="Y14:AB14"/>
    <mergeCell ref="U23:U29"/>
    <mergeCell ref="V23:V29"/>
    <mergeCell ref="W23:W29"/>
    <mergeCell ref="X23:X29"/>
    <mergeCell ref="Y23:Y29"/>
    <mergeCell ref="M23:N29"/>
    <mergeCell ref="O23:O29"/>
    <mergeCell ref="P23:Q29"/>
    <mergeCell ref="R23:R29"/>
    <mergeCell ref="S23:S29"/>
    <mergeCell ref="T23:T29"/>
    <mergeCell ref="X16:X22"/>
    <mergeCell ref="Y16:Y22"/>
    <mergeCell ref="B23:B29"/>
    <mergeCell ref="C23:D29"/>
    <mergeCell ref="E23:E29"/>
    <mergeCell ref="F23:F29"/>
    <mergeCell ref="G23:G29"/>
    <mergeCell ref="H23:H29"/>
    <mergeCell ref="I23:K29"/>
    <mergeCell ref="L23:L29"/>
    <mergeCell ref="R16:R22"/>
    <mergeCell ref="S16:S22"/>
    <mergeCell ref="T16:T22"/>
    <mergeCell ref="U16:U22"/>
    <mergeCell ref="V16:V22"/>
    <mergeCell ref="W16:W22"/>
    <mergeCell ref="R30:R36"/>
    <mergeCell ref="S30:S36"/>
    <mergeCell ref="T30:T36"/>
    <mergeCell ref="U30:U36"/>
    <mergeCell ref="V30:V36"/>
    <mergeCell ref="W30:W36"/>
    <mergeCell ref="H30:H36"/>
    <mergeCell ref="I30:K36"/>
    <mergeCell ref="L30:L36"/>
    <mergeCell ref="M30:N36"/>
    <mergeCell ref="O30:O36"/>
    <mergeCell ref="P30:Q36"/>
    <mergeCell ref="B30:B36"/>
    <mergeCell ref="C30:D36"/>
    <mergeCell ref="E30:E36"/>
    <mergeCell ref="F30:F36"/>
    <mergeCell ref="G30:G36"/>
    <mergeCell ref="H44:H50"/>
    <mergeCell ref="I44:K50"/>
    <mergeCell ref="L44:L50"/>
    <mergeCell ref="M44:N50"/>
    <mergeCell ref="O44:O50"/>
    <mergeCell ref="P44:Q50"/>
    <mergeCell ref="U37:U43"/>
    <mergeCell ref="V37:V43"/>
    <mergeCell ref="W37:W43"/>
    <mergeCell ref="X37:X43"/>
    <mergeCell ref="Y37:Y43"/>
    <mergeCell ref="B44:B50"/>
    <mergeCell ref="C44:D50"/>
    <mergeCell ref="E44:E50"/>
    <mergeCell ref="F44:F50"/>
    <mergeCell ref="G44:G50"/>
    <mergeCell ref="M37:N43"/>
    <mergeCell ref="O37:O43"/>
    <mergeCell ref="P37:Q43"/>
    <mergeCell ref="R37:R43"/>
    <mergeCell ref="S37:S43"/>
    <mergeCell ref="T37:T43"/>
    <mergeCell ref="B37:B43"/>
    <mergeCell ref="C37:D43"/>
    <mergeCell ref="E37:E43"/>
    <mergeCell ref="F37:F43"/>
    <mergeCell ref="G37:G43"/>
    <mergeCell ref="H37:H43"/>
    <mergeCell ref="I37:K43"/>
    <mergeCell ref="L37:L43"/>
    <mergeCell ref="U51:U57"/>
    <mergeCell ref="V51:V57"/>
    <mergeCell ref="W51:W57"/>
    <mergeCell ref="X51:X57"/>
    <mergeCell ref="Y51:Y57"/>
    <mergeCell ref="B58:B64"/>
    <mergeCell ref="C58:D64"/>
    <mergeCell ref="E58:E64"/>
    <mergeCell ref="F58:F64"/>
    <mergeCell ref="G58:G64"/>
    <mergeCell ref="M51:N57"/>
    <mergeCell ref="O51:O57"/>
    <mergeCell ref="P51:Q57"/>
    <mergeCell ref="R51:R57"/>
    <mergeCell ref="S51:S57"/>
    <mergeCell ref="T51:T57"/>
    <mergeCell ref="X44:X50"/>
    <mergeCell ref="Y44:Y50"/>
    <mergeCell ref="B51:B57"/>
    <mergeCell ref="C51:D57"/>
    <mergeCell ref="E51:E57"/>
    <mergeCell ref="F51:F57"/>
    <mergeCell ref="G51:G57"/>
    <mergeCell ref="H51:H57"/>
    <mergeCell ref="I51:K57"/>
    <mergeCell ref="L51:L57"/>
    <mergeCell ref="R44:R50"/>
    <mergeCell ref="S44:S50"/>
    <mergeCell ref="T44:T50"/>
    <mergeCell ref="U44:U50"/>
    <mergeCell ref="V44:V50"/>
    <mergeCell ref="W44:W50"/>
    <mergeCell ref="X58:X64"/>
    <mergeCell ref="Y58:Y64"/>
    <mergeCell ref="B65:B71"/>
    <mergeCell ref="C65:D71"/>
    <mergeCell ref="E65:E71"/>
    <mergeCell ref="F65:F71"/>
    <mergeCell ref="G65:G71"/>
    <mergeCell ref="H65:H71"/>
    <mergeCell ref="I65:K71"/>
    <mergeCell ref="L65:L71"/>
    <mergeCell ref="R58:R64"/>
    <mergeCell ref="S58:S64"/>
    <mergeCell ref="T58:T64"/>
    <mergeCell ref="U58:U64"/>
    <mergeCell ref="V58:V64"/>
    <mergeCell ref="W58:W64"/>
    <mergeCell ref="H58:H64"/>
    <mergeCell ref="I58:K64"/>
    <mergeCell ref="L58:L64"/>
    <mergeCell ref="M58:N64"/>
    <mergeCell ref="O58:O64"/>
    <mergeCell ref="P58:Q64"/>
    <mergeCell ref="H72:H78"/>
    <mergeCell ref="I72:K78"/>
    <mergeCell ref="L72:L78"/>
    <mergeCell ref="M72:N78"/>
    <mergeCell ref="O72:O78"/>
    <mergeCell ref="P72:Q78"/>
    <mergeCell ref="U65:U71"/>
    <mergeCell ref="V65:V71"/>
    <mergeCell ref="W65:W71"/>
    <mergeCell ref="X65:X71"/>
    <mergeCell ref="Y65:Y71"/>
    <mergeCell ref="B72:B78"/>
    <mergeCell ref="C72:D78"/>
    <mergeCell ref="E72:E78"/>
    <mergeCell ref="F72:F78"/>
    <mergeCell ref="G72:G78"/>
    <mergeCell ref="M65:N71"/>
    <mergeCell ref="O65:O71"/>
    <mergeCell ref="P65:Q71"/>
    <mergeCell ref="R65:R71"/>
    <mergeCell ref="S65:S71"/>
    <mergeCell ref="T65:T71"/>
    <mergeCell ref="U79:U85"/>
    <mergeCell ref="V79:V85"/>
    <mergeCell ref="W79:W85"/>
    <mergeCell ref="X79:X85"/>
    <mergeCell ref="Y79:Y85"/>
    <mergeCell ref="B86:B92"/>
    <mergeCell ref="C86:D92"/>
    <mergeCell ref="E86:E92"/>
    <mergeCell ref="F86:F92"/>
    <mergeCell ref="G86:G92"/>
    <mergeCell ref="M79:N85"/>
    <mergeCell ref="O79:O85"/>
    <mergeCell ref="P79:Q85"/>
    <mergeCell ref="R79:R85"/>
    <mergeCell ref="S79:S85"/>
    <mergeCell ref="T79:T85"/>
    <mergeCell ref="X72:X78"/>
    <mergeCell ref="Y72:Y78"/>
    <mergeCell ref="B79:B85"/>
    <mergeCell ref="C79:D85"/>
    <mergeCell ref="E79:E85"/>
    <mergeCell ref="F79:F85"/>
    <mergeCell ref="G79:G85"/>
    <mergeCell ref="H79:H85"/>
    <mergeCell ref="I79:K85"/>
    <mergeCell ref="L79:L85"/>
    <mergeCell ref="R72:R78"/>
    <mergeCell ref="S72:S78"/>
    <mergeCell ref="T72:T78"/>
    <mergeCell ref="U72:U78"/>
    <mergeCell ref="V72:V78"/>
    <mergeCell ref="W72:W78"/>
    <mergeCell ref="X86:X92"/>
    <mergeCell ref="Y86:Y92"/>
    <mergeCell ref="B93:B99"/>
    <mergeCell ref="C93:D99"/>
    <mergeCell ref="E93:E99"/>
    <mergeCell ref="F93:F99"/>
    <mergeCell ref="G93:G99"/>
    <mergeCell ref="H93:H99"/>
    <mergeCell ref="I93:K99"/>
    <mergeCell ref="L93:L99"/>
    <mergeCell ref="R86:R92"/>
    <mergeCell ref="S86:S92"/>
    <mergeCell ref="T86:T92"/>
    <mergeCell ref="U86:U92"/>
    <mergeCell ref="V86:V92"/>
    <mergeCell ref="W86:W92"/>
    <mergeCell ref="H86:H92"/>
    <mergeCell ref="I86:K92"/>
    <mergeCell ref="L86:L92"/>
    <mergeCell ref="M86:N92"/>
    <mergeCell ref="O86:O92"/>
    <mergeCell ref="P86:Q92"/>
    <mergeCell ref="H100:H106"/>
    <mergeCell ref="I100:K106"/>
    <mergeCell ref="L100:L106"/>
    <mergeCell ref="M100:N106"/>
    <mergeCell ref="O100:O106"/>
    <mergeCell ref="P100:Q106"/>
    <mergeCell ref="U93:U99"/>
    <mergeCell ref="V93:V99"/>
    <mergeCell ref="W93:W99"/>
    <mergeCell ref="X93:X99"/>
    <mergeCell ref="Y93:Y99"/>
    <mergeCell ref="B100:B106"/>
    <mergeCell ref="C100:D106"/>
    <mergeCell ref="E100:E106"/>
    <mergeCell ref="F100:F106"/>
    <mergeCell ref="G100:G106"/>
    <mergeCell ref="M93:N99"/>
    <mergeCell ref="O93:O99"/>
    <mergeCell ref="P93:Q99"/>
    <mergeCell ref="R93:R99"/>
    <mergeCell ref="S93:S99"/>
    <mergeCell ref="T93:T99"/>
    <mergeCell ref="U107:U113"/>
    <mergeCell ref="V107:V113"/>
    <mergeCell ref="W107:W113"/>
    <mergeCell ref="X107:X113"/>
    <mergeCell ref="Y107:Y113"/>
    <mergeCell ref="B114:B120"/>
    <mergeCell ref="C114:D120"/>
    <mergeCell ref="E114:E120"/>
    <mergeCell ref="F114:F120"/>
    <mergeCell ref="G114:G120"/>
    <mergeCell ref="M107:N113"/>
    <mergeCell ref="O107:O113"/>
    <mergeCell ref="P107:Q113"/>
    <mergeCell ref="R107:R113"/>
    <mergeCell ref="S107:S113"/>
    <mergeCell ref="T107:T113"/>
    <mergeCell ref="X100:X106"/>
    <mergeCell ref="Y100:Y106"/>
    <mergeCell ref="B107:B113"/>
    <mergeCell ref="C107:D113"/>
    <mergeCell ref="E107:E113"/>
    <mergeCell ref="F107:F113"/>
    <mergeCell ref="G107:G113"/>
    <mergeCell ref="H107:H113"/>
    <mergeCell ref="I107:K113"/>
    <mergeCell ref="L107:L113"/>
    <mergeCell ref="R100:R106"/>
    <mergeCell ref="S100:S106"/>
    <mergeCell ref="T100:T106"/>
    <mergeCell ref="U100:U106"/>
    <mergeCell ref="V100:V106"/>
    <mergeCell ref="W100:W106"/>
    <mergeCell ref="X114:X120"/>
    <mergeCell ref="Y114:Y120"/>
    <mergeCell ref="B121:B127"/>
    <mergeCell ref="C121:D127"/>
    <mergeCell ref="E121:E127"/>
    <mergeCell ref="F121:F127"/>
    <mergeCell ref="G121:G127"/>
    <mergeCell ref="H121:H127"/>
    <mergeCell ref="I121:K127"/>
    <mergeCell ref="L121:L127"/>
    <mergeCell ref="R114:R120"/>
    <mergeCell ref="S114:S120"/>
    <mergeCell ref="T114:T120"/>
    <mergeCell ref="U114:U120"/>
    <mergeCell ref="V114:V120"/>
    <mergeCell ref="W114:W120"/>
    <mergeCell ref="H114:H120"/>
    <mergeCell ref="I114:K120"/>
    <mergeCell ref="L114:L120"/>
    <mergeCell ref="M114:N120"/>
    <mergeCell ref="O114:O120"/>
    <mergeCell ref="P114:Q120"/>
    <mergeCell ref="H128:H134"/>
    <mergeCell ref="I128:K134"/>
    <mergeCell ref="L128:L134"/>
    <mergeCell ref="M128:N134"/>
    <mergeCell ref="O128:O134"/>
    <mergeCell ref="P128:Q134"/>
    <mergeCell ref="U121:U127"/>
    <mergeCell ref="V121:V127"/>
    <mergeCell ref="W121:W127"/>
    <mergeCell ref="X121:X127"/>
    <mergeCell ref="Y121:Y127"/>
    <mergeCell ref="B128:B134"/>
    <mergeCell ref="C128:D134"/>
    <mergeCell ref="E128:E134"/>
    <mergeCell ref="F128:F134"/>
    <mergeCell ref="G128:G134"/>
    <mergeCell ref="M121:N127"/>
    <mergeCell ref="O121:O127"/>
    <mergeCell ref="P121:Q127"/>
    <mergeCell ref="R121:R127"/>
    <mergeCell ref="S121:S127"/>
    <mergeCell ref="T121:T127"/>
    <mergeCell ref="U135:U141"/>
    <mergeCell ref="V135:V141"/>
    <mergeCell ref="W135:W141"/>
    <mergeCell ref="X135:X141"/>
    <mergeCell ref="Y135:Y141"/>
    <mergeCell ref="B142:B148"/>
    <mergeCell ref="C142:D148"/>
    <mergeCell ref="E142:E148"/>
    <mergeCell ref="F142:F148"/>
    <mergeCell ref="G142:G148"/>
    <mergeCell ref="M135:N141"/>
    <mergeCell ref="O135:O141"/>
    <mergeCell ref="P135:Q141"/>
    <mergeCell ref="R135:R141"/>
    <mergeCell ref="S135:S141"/>
    <mergeCell ref="T135:T141"/>
    <mergeCell ref="X128:X134"/>
    <mergeCell ref="Y128:Y134"/>
    <mergeCell ref="B135:B141"/>
    <mergeCell ref="C135:D141"/>
    <mergeCell ref="E135:E141"/>
    <mergeCell ref="F135:F141"/>
    <mergeCell ref="G135:G141"/>
    <mergeCell ref="H135:H141"/>
    <mergeCell ref="I135:K141"/>
    <mergeCell ref="L135:L141"/>
    <mergeCell ref="R128:R134"/>
    <mergeCell ref="S128:S134"/>
    <mergeCell ref="T128:T134"/>
    <mergeCell ref="U128:U134"/>
    <mergeCell ref="V128:V134"/>
    <mergeCell ref="W128:W134"/>
    <mergeCell ref="X142:X148"/>
    <mergeCell ref="Y142:Y148"/>
    <mergeCell ref="B149:B155"/>
    <mergeCell ref="C149:D155"/>
    <mergeCell ref="E149:E155"/>
    <mergeCell ref="F149:F155"/>
    <mergeCell ref="G149:G155"/>
    <mergeCell ref="H149:H155"/>
    <mergeCell ref="I149:K155"/>
    <mergeCell ref="L149:L155"/>
    <mergeCell ref="R142:R148"/>
    <mergeCell ref="S142:S148"/>
    <mergeCell ref="T142:T148"/>
    <mergeCell ref="U142:U148"/>
    <mergeCell ref="V142:V148"/>
    <mergeCell ref="W142:W148"/>
    <mergeCell ref="H142:H148"/>
    <mergeCell ref="I142:K148"/>
    <mergeCell ref="L142:L148"/>
    <mergeCell ref="M142:N148"/>
    <mergeCell ref="O142:O148"/>
    <mergeCell ref="P142:Q148"/>
    <mergeCell ref="H156:H162"/>
    <mergeCell ref="I156:K162"/>
    <mergeCell ref="L156:L162"/>
    <mergeCell ref="M156:N162"/>
    <mergeCell ref="O156:O162"/>
    <mergeCell ref="P156:Q162"/>
    <mergeCell ref="U149:U155"/>
    <mergeCell ref="V149:V155"/>
    <mergeCell ref="W149:W155"/>
    <mergeCell ref="X149:X155"/>
    <mergeCell ref="Y149:Y155"/>
    <mergeCell ref="B156:B162"/>
    <mergeCell ref="C156:D162"/>
    <mergeCell ref="E156:E162"/>
    <mergeCell ref="F156:F162"/>
    <mergeCell ref="G156:G162"/>
    <mergeCell ref="M149:N155"/>
    <mergeCell ref="O149:O155"/>
    <mergeCell ref="P149:Q155"/>
    <mergeCell ref="R149:R155"/>
    <mergeCell ref="S149:S155"/>
    <mergeCell ref="T149:T155"/>
    <mergeCell ref="U163:U169"/>
    <mergeCell ref="V163:V169"/>
    <mergeCell ref="W163:W169"/>
    <mergeCell ref="X163:X169"/>
    <mergeCell ref="Y163:Y169"/>
    <mergeCell ref="B170:B176"/>
    <mergeCell ref="C170:D176"/>
    <mergeCell ref="E170:E176"/>
    <mergeCell ref="F170:F176"/>
    <mergeCell ref="G170:G176"/>
    <mergeCell ref="M163:N169"/>
    <mergeCell ref="O163:O169"/>
    <mergeCell ref="P163:Q169"/>
    <mergeCell ref="R163:R169"/>
    <mergeCell ref="S163:S169"/>
    <mergeCell ref="T163:T169"/>
    <mergeCell ref="X156:X162"/>
    <mergeCell ref="Y156:Y162"/>
    <mergeCell ref="B163:B169"/>
    <mergeCell ref="C163:D169"/>
    <mergeCell ref="E163:E169"/>
    <mergeCell ref="F163:F169"/>
    <mergeCell ref="G163:G169"/>
    <mergeCell ref="H163:H169"/>
    <mergeCell ref="I163:K169"/>
    <mergeCell ref="L163:L169"/>
    <mergeCell ref="R156:R162"/>
    <mergeCell ref="S156:S162"/>
    <mergeCell ref="T156:T162"/>
    <mergeCell ref="U156:U162"/>
    <mergeCell ref="V156:V162"/>
    <mergeCell ref="W156:W162"/>
    <mergeCell ref="X170:X176"/>
    <mergeCell ref="Y170:Y176"/>
    <mergeCell ref="B177:B183"/>
    <mergeCell ref="C177:D183"/>
    <mergeCell ref="E177:E183"/>
    <mergeCell ref="F177:F183"/>
    <mergeCell ref="G177:G183"/>
    <mergeCell ref="H177:H183"/>
    <mergeCell ref="I177:K183"/>
    <mergeCell ref="L177:L183"/>
    <mergeCell ref="R170:R176"/>
    <mergeCell ref="S170:S176"/>
    <mergeCell ref="T170:T176"/>
    <mergeCell ref="U170:U176"/>
    <mergeCell ref="V170:V176"/>
    <mergeCell ref="W170:W176"/>
    <mergeCell ref="H170:H176"/>
    <mergeCell ref="I170:K176"/>
    <mergeCell ref="L170:L176"/>
    <mergeCell ref="M170:N176"/>
    <mergeCell ref="O170:O176"/>
    <mergeCell ref="P170:Q176"/>
    <mergeCell ref="H184:H190"/>
    <mergeCell ref="I184:K190"/>
    <mergeCell ref="L184:L190"/>
    <mergeCell ref="M184:N190"/>
    <mergeCell ref="O184:O190"/>
    <mergeCell ref="P184:Q190"/>
    <mergeCell ref="U177:U183"/>
    <mergeCell ref="V177:V183"/>
    <mergeCell ref="W177:W183"/>
    <mergeCell ref="X177:X183"/>
    <mergeCell ref="Y177:Y183"/>
    <mergeCell ref="B184:B190"/>
    <mergeCell ref="C184:D190"/>
    <mergeCell ref="E184:E190"/>
    <mergeCell ref="F184:F190"/>
    <mergeCell ref="G184:G190"/>
    <mergeCell ref="M177:N183"/>
    <mergeCell ref="O177:O183"/>
    <mergeCell ref="P177:Q183"/>
    <mergeCell ref="R177:R183"/>
    <mergeCell ref="S177:S183"/>
    <mergeCell ref="T177:T183"/>
    <mergeCell ref="U191:U197"/>
    <mergeCell ref="V191:V197"/>
    <mergeCell ref="W191:W197"/>
    <mergeCell ref="X191:X197"/>
    <mergeCell ref="Y191:Y197"/>
    <mergeCell ref="B198:B204"/>
    <mergeCell ref="C198:D204"/>
    <mergeCell ref="E198:E204"/>
    <mergeCell ref="F198:F204"/>
    <mergeCell ref="G198:G204"/>
    <mergeCell ref="M191:N197"/>
    <mergeCell ref="O191:O197"/>
    <mergeCell ref="P191:Q197"/>
    <mergeCell ref="R191:R197"/>
    <mergeCell ref="S191:S197"/>
    <mergeCell ref="T191:T197"/>
    <mergeCell ref="X184:X190"/>
    <mergeCell ref="Y184:Y190"/>
    <mergeCell ref="B191:B197"/>
    <mergeCell ref="C191:D197"/>
    <mergeCell ref="E191:E197"/>
    <mergeCell ref="F191:F197"/>
    <mergeCell ref="G191:G197"/>
    <mergeCell ref="H191:H197"/>
    <mergeCell ref="I191:K197"/>
    <mergeCell ref="L191:L197"/>
    <mergeCell ref="R184:R190"/>
    <mergeCell ref="S184:S190"/>
    <mergeCell ref="T184:T190"/>
    <mergeCell ref="U184:U190"/>
    <mergeCell ref="V184:V190"/>
    <mergeCell ref="W184:W190"/>
    <mergeCell ref="X198:X204"/>
    <mergeCell ref="Y198:Y204"/>
    <mergeCell ref="B205:B211"/>
    <mergeCell ref="C205:D211"/>
    <mergeCell ref="E205:E211"/>
    <mergeCell ref="F205:F211"/>
    <mergeCell ref="G205:G211"/>
    <mergeCell ref="H205:H211"/>
    <mergeCell ref="I205:K211"/>
    <mergeCell ref="L205:L211"/>
    <mergeCell ref="R198:R204"/>
    <mergeCell ref="S198:S204"/>
    <mergeCell ref="T198:T204"/>
    <mergeCell ref="U198:U204"/>
    <mergeCell ref="V198:V204"/>
    <mergeCell ref="W198:W204"/>
    <mergeCell ref="H198:H204"/>
    <mergeCell ref="I198:K204"/>
    <mergeCell ref="L198:L204"/>
    <mergeCell ref="M198:N204"/>
    <mergeCell ref="O198:O204"/>
    <mergeCell ref="P198:Q204"/>
    <mergeCell ref="H212:H218"/>
    <mergeCell ref="I212:K218"/>
    <mergeCell ref="L212:L218"/>
    <mergeCell ref="M212:N218"/>
    <mergeCell ref="O212:O218"/>
    <mergeCell ref="P212:Q218"/>
    <mergeCell ref="U205:U211"/>
    <mergeCell ref="V205:V211"/>
    <mergeCell ref="W205:W211"/>
    <mergeCell ref="X205:X211"/>
    <mergeCell ref="Y205:Y211"/>
    <mergeCell ref="B212:B218"/>
    <mergeCell ref="C212:D218"/>
    <mergeCell ref="E212:E218"/>
    <mergeCell ref="F212:F218"/>
    <mergeCell ref="G212:G218"/>
    <mergeCell ref="M205:N211"/>
    <mergeCell ref="O205:O211"/>
    <mergeCell ref="P205:Q211"/>
    <mergeCell ref="R205:R211"/>
    <mergeCell ref="S205:S211"/>
    <mergeCell ref="T205:T211"/>
    <mergeCell ref="U219:U225"/>
    <mergeCell ref="V219:V225"/>
    <mergeCell ref="W219:W225"/>
    <mergeCell ref="X219:X225"/>
    <mergeCell ref="Y219:Y225"/>
    <mergeCell ref="B226:B232"/>
    <mergeCell ref="C226:D232"/>
    <mergeCell ref="E226:E232"/>
    <mergeCell ref="F226:F232"/>
    <mergeCell ref="G226:G232"/>
    <mergeCell ref="M219:N225"/>
    <mergeCell ref="O219:O225"/>
    <mergeCell ref="P219:Q225"/>
    <mergeCell ref="R219:R225"/>
    <mergeCell ref="S219:S225"/>
    <mergeCell ref="T219:T225"/>
    <mergeCell ref="X212:X218"/>
    <mergeCell ref="Y212:Y218"/>
    <mergeCell ref="B219:B225"/>
    <mergeCell ref="C219:D225"/>
    <mergeCell ref="E219:E225"/>
    <mergeCell ref="F219:F225"/>
    <mergeCell ref="G219:G225"/>
    <mergeCell ref="H219:H225"/>
    <mergeCell ref="I219:K225"/>
    <mergeCell ref="L219:L225"/>
    <mergeCell ref="R212:R218"/>
    <mergeCell ref="S212:S218"/>
    <mergeCell ref="T212:T218"/>
    <mergeCell ref="U212:U218"/>
    <mergeCell ref="V212:V218"/>
    <mergeCell ref="W212:W218"/>
    <mergeCell ref="X226:X232"/>
    <mergeCell ref="Y226:Y232"/>
    <mergeCell ref="B233:B239"/>
    <mergeCell ref="C233:D239"/>
    <mergeCell ref="E233:E239"/>
    <mergeCell ref="F233:F239"/>
    <mergeCell ref="G233:G239"/>
    <mergeCell ref="H233:H239"/>
    <mergeCell ref="I233:K239"/>
    <mergeCell ref="L233:L239"/>
    <mergeCell ref="R226:R232"/>
    <mergeCell ref="S226:S232"/>
    <mergeCell ref="T226:T232"/>
    <mergeCell ref="U226:U232"/>
    <mergeCell ref="V226:V232"/>
    <mergeCell ref="W226:W232"/>
    <mergeCell ref="H226:H232"/>
    <mergeCell ref="I226:K232"/>
    <mergeCell ref="L226:L232"/>
    <mergeCell ref="M226:N232"/>
    <mergeCell ref="O226:O232"/>
    <mergeCell ref="P226:Q232"/>
    <mergeCell ref="H240:H246"/>
    <mergeCell ref="I240:K246"/>
    <mergeCell ref="L240:L246"/>
    <mergeCell ref="M240:N246"/>
    <mergeCell ref="O240:O246"/>
    <mergeCell ref="P240:Q246"/>
    <mergeCell ref="U233:U239"/>
    <mergeCell ref="V233:V239"/>
    <mergeCell ref="W233:W239"/>
    <mergeCell ref="X233:X239"/>
    <mergeCell ref="Y233:Y239"/>
    <mergeCell ref="B240:B246"/>
    <mergeCell ref="C240:D246"/>
    <mergeCell ref="E240:E246"/>
    <mergeCell ref="F240:F246"/>
    <mergeCell ref="G240:G246"/>
    <mergeCell ref="M233:N239"/>
    <mergeCell ref="O233:O239"/>
    <mergeCell ref="P233:Q239"/>
    <mergeCell ref="R233:R239"/>
    <mergeCell ref="S233:S239"/>
    <mergeCell ref="T233:T239"/>
    <mergeCell ref="U247:U253"/>
    <mergeCell ref="V247:V253"/>
    <mergeCell ref="W247:W253"/>
    <mergeCell ref="X247:X253"/>
    <mergeCell ref="Y247:Y253"/>
    <mergeCell ref="B254:B260"/>
    <mergeCell ref="C254:D260"/>
    <mergeCell ref="E254:E260"/>
    <mergeCell ref="F254:F260"/>
    <mergeCell ref="G254:G260"/>
    <mergeCell ref="M247:N253"/>
    <mergeCell ref="O247:O253"/>
    <mergeCell ref="P247:Q253"/>
    <mergeCell ref="R247:R253"/>
    <mergeCell ref="S247:S253"/>
    <mergeCell ref="T247:T253"/>
    <mergeCell ref="X240:X246"/>
    <mergeCell ref="Y240:Y246"/>
    <mergeCell ref="B247:B253"/>
    <mergeCell ref="C247:D253"/>
    <mergeCell ref="E247:E253"/>
    <mergeCell ref="F247:F253"/>
    <mergeCell ref="G247:G253"/>
    <mergeCell ref="H247:H253"/>
    <mergeCell ref="I247:K253"/>
    <mergeCell ref="L247:L253"/>
    <mergeCell ref="R240:R246"/>
    <mergeCell ref="S240:S246"/>
    <mergeCell ref="T240:T246"/>
    <mergeCell ref="U240:U246"/>
    <mergeCell ref="V240:V246"/>
    <mergeCell ref="W240:W246"/>
    <mergeCell ref="X254:X260"/>
    <mergeCell ref="Y254:Y260"/>
    <mergeCell ref="B261:B267"/>
    <mergeCell ref="C261:D267"/>
    <mergeCell ref="E261:E267"/>
    <mergeCell ref="F261:F267"/>
    <mergeCell ref="G261:G267"/>
    <mergeCell ref="H261:H267"/>
    <mergeCell ref="I261:K267"/>
    <mergeCell ref="L261:L267"/>
    <mergeCell ref="R254:R260"/>
    <mergeCell ref="S254:S260"/>
    <mergeCell ref="T254:T260"/>
    <mergeCell ref="U254:U260"/>
    <mergeCell ref="V254:V260"/>
    <mergeCell ref="W254:W260"/>
    <mergeCell ref="H254:H260"/>
    <mergeCell ref="I254:K260"/>
    <mergeCell ref="L254:L260"/>
    <mergeCell ref="M254:N260"/>
    <mergeCell ref="O254:O260"/>
    <mergeCell ref="P254:Q260"/>
    <mergeCell ref="H268:H274"/>
    <mergeCell ref="I268:K274"/>
    <mergeCell ref="L268:L274"/>
    <mergeCell ref="M268:N274"/>
    <mergeCell ref="O268:O274"/>
    <mergeCell ref="P268:Q274"/>
    <mergeCell ref="U261:U267"/>
    <mergeCell ref="V261:V267"/>
    <mergeCell ref="W261:W267"/>
    <mergeCell ref="X261:X267"/>
    <mergeCell ref="Y261:Y267"/>
    <mergeCell ref="B268:B274"/>
    <mergeCell ref="C268:D274"/>
    <mergeCell ref="E268:E274"/>
    <mergeCell ref="F268:F274"/>
    <mergeCell ref="G268:G274"/>
    <mergeCell ref="M261:N267"/>
    <mergeCell ref="O261:O267"/>
    <mergeCell ref="P261:Q267"/>
    <mergeCell ref="R261:R267"/>
    <mergeCell ref="S261:S267"/>
    <mergeCell ref="T261:T267"/>
    <mergeCell ref="U275:U281"/>
    <mergeCell ref="V275:V281"/>
    <mergeCell ref="W275:W281"/>
    <mergeCell ref="X275:X281"/>
    <mergeCell ref="Y275:Y281"/>
    <mergeCell ref="B282:B288"/>
    <mergeCell ref="C282:D288"/>
    <mergeCell ref="E282:E288"/>
    <mergeCell ref="F282:F288"/>
    <mergeCell ref="G282:G288"/>
    <mergeCell ref="M275:N281"/>
    <mergeCell ref="O275:O281"/>
    <mergeCell ref="P275:Q281"/>
    <mergeCell ref="R275:R281"/>
    <mergeCell ref="S275:S281"/>
    <mergeCell ref="T275:T281"/>
    <mergeCell ref="X268:X274"/>
    <mergeCell ref="Y268:Y274"/>
    <mergeCell ref="B275:B281"/>
    <mergeCell ref="C275:D281"/>
    <mergeCell ref="E275:E281"/>
    <mergeCell ref="F275:F281"/>
    <mergeCell ref="G275:G281"/>
    <mergeCell ref="H275:H281"/>
    <mergeCell ref="I275:K281"/>
    <mergeCell ref="L275:L281"/>
    <mergeCell ref="R268:R274"/>
    <mergeCell ref="S268:S274"/>
    <mergeCell ref="T268:T274"/>
    <mergeCell ref="U268:U274"/>
    <mergeCell ref="V268:V274"/>
    <mergeCell ref="W268:W274"/>
    <mergeCell ref="X282:X288"/>
    <mergeCell ref="Y282:Y288"/>
    <mergeCell ref="B289:B295"/>
    <mergeCell ref="C289:D295"/>
    <mergeCell ref="E289:E295"/>
    <mergeCell ref="F289:F295"/>
    <mergeCell ref="G289:G295"/>
    <mergeCell ref="H289:H295"/>
    <mergeCell ref="I289:K295"/>
    <mergeCell ref="L289:L295"/>
    <mergeCell ref="R282:R288"/>
    <mergeCell ref="S282:S288"/>
    <mergeCell ref="T282:T288"/>
    <mergeCell ref="U282:U288"/>
    <mergeCell ref="V282:V288"/>
    <mergeCell ref="W282:W288"/>
    <mergeCell ref="H282:H288"/>
    <mergeCell ref="I282:K288"/>
    <mergeCell ref="L282:L288"/>
    <mergeCell ref="M282:N288"/>
    <mergeCell ref="O282:O288"/>
    <mergeCell ref="P282:Q288"/>
    <mergeCell ref="H296:H302"/>
    <mergeCell ref="I296:K302"/>
    <mergeCell ref="L296:L302"/>
    <mergeCell ref="M296:N302"/>
    <mergeCell ref="O296:O302"/>
    <mergeCell ref="P296:Q302"/>
    <mergeCell ref="U289:U295"/>
    <mergeCell ref="V289:V295"/>
    <mergeCell ref="W289:W295"/>
    <mergeCell ref="X289:X295"/>
    <mergeCell ref="Y289:Y295"/>
    <mergeCell ref="B296:B302"/>
    <mergeCell ref="C296:D302"/>
    <mergeCell ref="E296:E302"/>
    <mergeCell ref="F296:F302"/>
    <mergeCell ref="G296:G302"/>
    <mergeCell ref="M289:N295"/>
    <mergeCell ref="O289:O295"/>
    <mergeCell ref="P289:Q295"/>
    <mergeCell ref="R289:R295"/>
    <mergeCell ref="S289:S295"/>
    <mergeCell ref="T289:T295"/>
    <mergeCell ref="U303:U309"/>
    <mergeCell ref="V303:V309"/>
    <mergeCell ref="W303:W309"/>
    <mergeCell ref="X303:X309"/>
    <mergeCell ref="Y303:Y309"/>
    <mergeCell ref="B310:B316"/>
    <mergeCell ref="C310:D316"/>
    <mergeCell ref="E310:E316"/>
    <mergeCell ref="F310:F316"/>
    <mergeCell ref="G310:G316"/>
    <mergeCell ref="M303:N309"/>
    <mergeCell ref="O303:O309"/>
    <mergeCell ref="P303:Q309"/>
    <mergeCell ref="R303:R309"/>
    <mergeCell ref="S303:S309"/>
    <mergeCell ref="T303:T309"/>
    <mergeCell ref="X296:X302"/>
    <mergeCell ref="Y296:Y302"/>
    <mergeCell ref="B303:B309"/>
    <mergeCell ref="C303:D309"/>
    <mergeCell ref="E303:E309"/>
    <mergeCell ref="F303:F309"/>
    <mergeCell ref="G303:G309"/>
    <mergeCell ref="H303:H309"/>
    <mergeCell ref="I303:K309"/>
    <mergeCell ref="L303:L309"/>
    <mergeCell ref="R296:R302"/>
    <mergeCell ref="S296:S302"/>
    <mergeCell ref="T296:T302"/>
    <mergeCell ref="U296:U302"/>
    <mergeCell ref="V296:V302"/>
    <mergeCell ref="W296:W302"/>
    <mergeCell ref="X310:X316"/>
    <mergeCell ref="Y310:Y316"/>
    <mergeCell ref="B317:B323"/>
    <mergeCell ref="C317:D323"/>
    <mergeCell ref="E317:E323"/>
    <mergeCell ref="F317:F323"/>
    <mergeCell ref="G317:G323"/>
    <mergeCell ref="H317:H323"/>
    <mergeCell ref="I317:K323"/>
    <mergeCell ref="L317:L323"/>
    <mergeCell ref="R310:R316"/>
    <mergeCell ref="S310:S316"/>
    <mergeCell ref="T310:T316"/>
    <mergeCell ref="U310:U316"/>
    <mergeCell ref="V310:V316"/>
    <mergeCell ref="W310:W316"/>
    <mergeCell ref="H310:H316"/>
    <mergeCell ref="I310:K316"/>
    <mergeCell ref="L310:L316"/>
    <mergeCell ref="M310:N316"/>
    <mergeCell ref="O310:O316"/>
    <mergeCell ref="P310:Q316"/>
    <mergeCell ref="H324:H330"/>
    <mergeCell ref="I324:K330"/>
    <mergeCell ref="L324:L330"/>
    <mergeCell ref="M324:N330"/>
    <mergeCell ref="O324:O330"/>
    <mergeCell ref="P324:Q330"/>
    <mergeCell ref="U317:U323"/>
    <mergeCell ref="V317:V323"/>
    <mergeCell ref="W317:W323"/>
    <mergeCell ref="X317:X323"/>
    <mergeCell ref="Y317:Y323"/>
    <mergeCell ref="B324:B330"/>
    <mergeCell ref="C324:D330"/>
    <mergeCell ref="E324:E330"/>
    <mergeCell ref="F324:F330"/>
    <mergeCell ref="G324:G330"/>
    <mergeCell ref="M317:N323"/>
    <mergeCell ref="O317:O323"/>
    <mergeCell ref="P317:Q323"/>
    <mergeCell ref="R317:R323"/>
    <mergeCell ref="S317:S323"/>
    <mergeCell ref="T317:T323"/>
    <mergeCell ref="U331:U337"/>
    <mergeCell ref="V331:V337"/>
    <mergeCell ref="W331:W337"/>
    <mergeCell ref="X331:X337"/>
    <mergeCell ref="Y331:Y337"/>
    <mergeCell ref="B338:B344"/>
    <mergeCell ref="C338:D344"/>
    <mergeCell ref="E338:E344"/>
    <mergeCell ref="F338:F344"/>
    <mergeCell ref="G338:G344"/>
    <mergeCell ref="M331:N337"/>
    <mergeCell ref="O331:O337"/>
    <mergeCell ref="P331:Q337"/>
    <mergeCell ref="R331:R337"/>
    <mergeCell ref="S331:S337"/>
    <mergeCell ref="T331:T337"/>
    <mergeCell ref="X324:X330"/>
    <mergeCell ref="Y324:Y330"/>
    <mergeCell ref="B331:B337"/>
    <mergeCell ref="C331:D337"/>
    <mergeCell ref="E331:E337"/>
    <mergeCell ref="F331:F337"/>
    <mergeCell ref="G331:G337"/>
    <mergeCell ref="H331:H337"/>
    <mergeCell ref="I331:K337"/>
    <mergeCell ref="L331:L337"/>
    <mergeCell ref="R324:R330"/>
    <mergeCell ref="S324:S330"/>
    <mergeCell ref="T324:T330"/>
    <mergeCell ref="U324:U330"/>
    <mergeCell ref="V324:V330"/>
    <mergeCell ref="W324:W330"/>
    <mergeCell ref="X338:X344"/>
    <mergeCell ref="Y338:Y344"/>
    <mergeCell ref="B345:B351"/>
    <mergeCell ref="C345:D351"/>
    <mergeCell ref="E345:E351"/>
    <mergeCell ref="F345:F351"/>
    <mergeCell ref="G345:G351"/>
    <mergeCell ref="H345:H351"/>
    <mergeCell ref="I345:K351"/>
    <mergeCell ref="L345:L351"/>
    <mergeCell ref="R338:R344"/>
    <mergeCell ref="S338:S344"/>
    <mergeCell ref="T338:T344"/>
    <mergeCell ref="U338:U344"/>
    <mergeCell ref="V338:V344"/>
    <mergeCell ref="W338:W344"/>
    <mergeCell ref="H338:H344"/>
    <mergeCell ref="I338:K344"/>
    <mergeCell ref="L338:L344"/>
    <mergeCell ref="M338:N344"/>
    <mergeCell ref="O338:O344"/>
    <mergeCell ref="P338:Q344"/>
    <mergeCell ref="H352:H358"/>
    <mergeCell ref="I352:K358"/>
    <mergeCell ref="L352:L358"/>
    <mergeCell ref="M352:N358"/>
    <mergeCell ref="O352:O358"/>
    <mergeCell ref="P352:Q358"/>
    <mergeCell ref="U345:U351"/>
    <mergeCell ref="V345:V351"/>
    <mergeCell ref="W345:W351"/>
    <mergeCell ref="X345:X351"/>
    <mergeCell ref="Y345:Y351"/>
    <mergeCell ref="B352:B358"/>
    <mergeCell ref="C352:D358"/>
    <mergeCell ref="E352:E358"/>
    <mergeCell ref="F352:F358"/>
    <mergeCell ref="G352:G358"/>
    <mergeCell ref="M345:N351"/>
    <mergeCell ref="O345:O351"/>
    <mergeCell ref="P345:Q351"/>
    <mergeCell ref="R345:R351"/>
    <mergeCell ref="S345:S351"/>
    <mergeCell ref="T345:T351"/>
    <mergeCell ref="U359:U365"/>
    <mergeCell ref="V359:V365"/>
    <mergeCell ref="W359:W365"/>
    <mergeCell ref="X359:X365"/>
    <mergeCell ref="Y359:Y365"/>
    <mergeCell ref="B366:B372"/>
    <mergeCell ref="C366:D372"/>
    <mergeCell ref="E366:E372"/>
    <mergeCell ref="F366:F372"/>
    <mergeCell ref="G366:G372"/>
    <mergeCell ref="M359:N365"/>
    <mergeCell ref="O359:O365"/>
    <mergeCell ref="P359:Q365"/>
    <mergeCell ref="R359:R365"/>
    <mergeCell ref="S359:S365"/>
    <mergeCell ref="T359:T365"/>
    <mergeCell ref="X352:X358"/>
    <mergeCell ref="Y352:Y358"/>
    <mergeCell ref="B359:B365"/>
    <mergeCell ref="C359:D365"/>
    <mergeCell ref="E359:E365"/>
    <mergeCell ref="F359:F365"/>
    <mergeCell ref="G359:G365"/>
    <mergeCell ref="H359:H365"/>
    <mergeCell ref="I359:K365"/>
    <mergeCell ref="L359:L365"/>
    <mergeCell ref="R352:R358"/>
    <mergeCell ref="S352:S358"/>
    <mergeCell ref="T352:T358"/>
    <mergeCell ref="U352:U358"/>
    <mergeCell ref="V352:V358"/>
    <mergeCell ref="W352:W358"/>
    <mergeCell ref="X366:X372"/>
    <mergeCell ref="Y366:Y372"/>
    <mergeCell ref="B373:B379"/>
    <mergeCell ref="C373:D379"/>
    <mergeCell ref="E373:E379"/>
    <mergeCell ref="F373:F379"/>
    <mergeCell ref="G373:G379"/>
    <mergeCell ref="H373:H379"/>
    <mergeCell ref="I373:K379"/>
    <mergeCell ref="L373:L379"/>
    <mergeCell ref="R366:R372"/>
    <mergeCell ref="S366:S372"/>
    <mergeCell ref="T366:T372"/>
    <mergeCell ref="U366:U372"/>
    <mergeCell ref="V366:V372"/>
    <mergeCell ref="W366:W372"/>
    <mergeCell ref="H366:H372"/>
    <mergeCell ref="I366:K372"/>
    <mergeCell ref="L366:L372"/>
    <mergeCell ref="M366:N372"/>
    <mergeCell ref="O366:O372"/>
    <mergeCell ref="P366:Q372"/>
    <mergeCell ref="H380:H386"/>
    <mergeCell ref="I380:K386"/>
    <mergeCell ref="L380:L386"/>
    <mergeCell ref="M380:N386"/>
    <mergeCell ref="O380:O386"/>
    <mergeCell ref="P380:Q386"/>
    <mergeCell ref="U373:U379"/>
    <mergeCell ref="V373:V379"/>
    <mergeCell ref="W373:W379"/>
    <mergeCell ref="X373:X379"/>
    <mergeCell ref="Y373:Y379"/>
    <mergeCell ref="B380:B386"/>
    <mergeCell ref="C380:D386"/>
    <mergeCell ref="E380:E386"/>
    <mergeCell ref="F380:F386"/>
    <mergeCell ref="G380:G386"/>
    <mergeCell ref="M373:N379"/>
    <mergeCell ref="O373:O379"/>
    <mergeCell ref="P373:Q379"/>
    <mergeCell ref="R373:R379"/>
    <mergeCell ref="S373:S379"/>
    <mergeCell ref="T373:T379"/>
    <mergeCell ref="U387:U393"/>
    <mergeCell ref="V387:V393"/>
    <mergeCell ref="W387:W393"/>
    <mergeCell ref="X387:X393"/>
    <mergeCell ref="Y387:Y393"/>
    <mergeCell ref="B394:B400"/>
    <mergeCell ref="C394:D400"/>
    <mergeCell ref="E394:E400"/>
    <mergeCell ref="F394:F400"/>
    <mergeCell ref="G394:G400"/>
    <mergeCell ref="M387:N393"/>
    <mergeCell ref="O387:O393"/>
    <mergeCell ref="P387:Q393"/>
    <mergeCell ref="R387:R393"/>
    <mergeCell ref="S387:S393"/>
    <mergeCell ref="T387:T393"/>
    <mergeCell ref="X380:X386"/>
    <mergeCell ref="Y380:Y386"/>
    <mergeCell ref="B387:B393"/>
    <mergeCell ref="C387:D393"/>
    <mergeCell ref="E387:E393"/>
    <mergeCell ref="F387:F393"/>
    <mergeCell ref="G387:G393"/>
    <mergeCell ref="H387:H393"/>
    <mergeCell ref="I387:K393"/>
    <mergeCell ref="L387:L393"/>
    <mergeCell ref="R380:R386"/>
    <mergeCell ref="S380:S386"/>
    <mergeCell ref="T380:T386"/>
    <mergeCell ref="U380:U386"/>
    <mergeCell ref="V380:V386"/>
    <mergeCell ref="W380:W386"/>
    <mergeCell ref="X394:X400"/>
    <mergeCell ref="Y394:Y400"/>
    <mergeCell ref="B401:B407"/>
    <mergeCell ref="C401:D407"/>
    <mergeCell ref="E401:E407"/>
    <mergeCell ref="F401:F407"/>
    <mergeCell ref="G401:G407"/>
    <mergeCell ref="H401:H407"/>
    <mergeCell ref="I401:K407"/>
    <mergeCell ref="L401:L407"/>
    <mergeCell ref="R394:R400"/>
    <mergeCell ref="S394:S400"/>
    <mergeCell ref="T394:T400"/>
    <mergeCell ref="U394:U400"/>
    <mergeCell ref="V394:V400"/>
    <mergeCell ref="W394:W400"/>
    <mergeCell ref="H394:H400"/>
    <mergeCell ref="I394:K400"/>
    <mergeCell ref="L394:L400"/>
    <mergeCell ref="M394:N400"/>
    <mergeCell ref="O394:O400"/>
    <mergeCell ref="P394:Q400"/>
    <mergeCell ref="H408:H414"/>
    <mergeCell ref="I408:K414"/>
    <mergeCell ref="L408:L414"/>
    <mergeCell ref="M408:N414"/>
    <mergeCell ref="O408:O414"/>
    <mergeCell ref="P408:Q414"/>
    <mergeCell ref="U401:U407"/>
    <mergeCell ref="V401:V407"/>
    <mergeCell ref="W401:W407"/>
    <mergeCell ref="X401:X407"/>
    <mergeCell ref="Y401:Y407"/>
    <mergeCell ref="B408:B414"/>
    <mergeCell ref="C408:D414"/>
    <mergeCell ref="E408:E414"/>
    <mergeCell ref="F408:F414"/>
    <mergeCell ref="G408:G414"/>
    <mergeCell ref="M401:N407"/>
    <mergeCell ref="O401:O407"/>
    <mergeCell ref="P401:Q407"/>
    <mergeCell ref="R401:R407"/>
    <mergeCell ref="S401:S407"/>
    <mergeCell ref="T401:T407"/>
    <mergeCell ref="U415:U421"/>
    <mergeCell ref="V415:V421"/>
    <mergeCell ref="W415:W421"/>
    <mergeCell ref="X415:X421"/>
    <mergeCell ref="Y415:Y421"/>
    <mergeCell ref="B422:B428"/>
    <mergeCell ref="C422:D428"/>
    <mergeCell ref="E422:E428"/>
    <mergeCell ref="F422:F428"/>
    <mergeCell ref="G422:G428"/>
    <mergeCell ref="M415:N421"/>
    <mergeCell ref="O415:O421"/>
    <mergeCell ref="P415:Q421"/>
    <mergeCell ref="R415:R421"/>
    <mergeCell ref="S415:S421"/>
    <mergeCell ref="T415:T421"/>
    <mergeCell ref="X408:X414"/>
    <mergeCell ref="Y408:Y414"/>
    <mergeCell ref="B415:B421"/>
    <mergeCell ref="C415:D421"/>
    <mergeCell ref="E415:E421"/>
    <mergeCell ref="F415:F421"/>
    <mergeCell ref="G415:G421"/>
    <mergeCell ref="H415:H421"/>
    <mergeCell ref="I415:K421"/>
    <mergeCell ref="L415:L421"/>
    <mergeCell ref="R408:R414"/>
    <mergeCell ref="S408:S414"/>
    <mergeCell ref="T408:T414"/>
    <mergeCell ref="U408:U414"/>
    <mergeCell ref="V408:V414"/>
    <mergeCell ref="W408:W414"/>
    <mergeCell ref="X422:X428"/>
    <mergeCell ref="Y422:Y428"/>
    <mergeCell ref="B429:B435"/>
    <mergeCell ref="C429:D435"/>
    <mergeCell ref="E429:E435"/>
    <mergeCell ref="F429:F435"/>
    <mergeCell ref="G429:G435"/>
    <mergeCell ref="H429:H435"/>
    <mergeCell ref="I429:K435"/>
    <mergeCell ref="L429:L435"/>
    <mergeCell ref="R422:R428"/>
    <mergeCell ref="S422:S428"/>
    <mergeCell ref="T422:T428"/>
    <mergeCell ref="U422:U428"/>
    <mergeCell ref="V422:V428"/>
    <mergeCell ref="W422:W428"/>
    <mergeCell ref="H422:H428"/>
    <mergeCell ref="I422:K428"/>
    <mergeCell ref="L422:L428"/>
    <mergeCell ref="M422:N428"/>
    <mergeCell ref="O422:O428"/>
    <mergeCell ref="P422:Q428"/>
    <mergeCell ref="P436:Q442"/>
    <mergeCell ref="U429:U435"/>
    <mergeCell ref="V429:V435"/>
    <mergeCell ref="W429:W435"/>
    <mergeCell ref="X429:X435"/>
    <mergeCell ref="Y429:Y435"/>
    <mergeCell ref="B436:B442"/>
    <mergeCell ref="C436:D442"/>
    <mergeCell ref="E436:E442"/>
    <mergeCell ref="F436:F442"/>
    <mergeCell ref="G436:G442"/>
    <mergeCell ref="M429:N435"/>
    <mergeCell ref="O429:O435"/>
    <mergeCell ref="P429:Q435"/>
    <mergeCell ref="R429:R435"/>
    <mergeCell ref="S429:S435"/>
    <mergeCell ref="T429:T435"/>
    <mergeCell ref="B450:B456"/>
    <mergeCell ref="C450:D456"/>
    <mergeCell ref="E450:E456"/>
    <mergeCell ref="F450:F456"/>
    <mergeCell ref="G450:G456"/>
    <mergeCell ref="M443:N449"/>
    <mergeCell ref="O443:O449"/>
    <mergeCell ref="P443:Q449"/>
    <mergeCell ref="R443:R449"/>
    <mergeCell ref="S443:S449"/>
    <mergeCell ref="T443:T449"/>
    <mergeCell ref="X436:X442"/>
    <mergeCell ref="Y436:Y442"/>
    <mergeCell ref="B443:B449"/>
    <mergeCell ref="C443:D449"/>
    <mergeCell ref="E443:E449"/>
    <mergeCell ref="F443:F449"/>
    <mergeCell ref="G443:G449"/>
    <mergeCell ref="H443:H449"/>
    <mergeCell ref="I443:K449"/>
    <mergeCell ref="L443:L449"/>
    <mergeCell ref="R436:R442"/>
    <mergeCell ref="S436:S442"/>
    <mergeCell ref="T436:T442"/>
    <mergeCell ref="U436:U442"/>
    <mergeCell ref="V436:V442"/>
    <mergeCell ref="W436:W442"/>
    <mergeCell ref="H436:H442"/>
    <mergeCell ref="I436:K442"/>
    <mergeCell ref="L436:L442"/>
    <mergeCell ref="M436:N442"/>
    <mergeCell ref="O436:O442"/>
    <mergeCell ref="X450:X456"/>
    <mergeCell ref="Y450:Y456"/>
    <mergeCell ref="R450:R456"/>
    <mergeCell ref="S450:S456"/>
    <mergeCell ref="T450:T456"/>
    <mergeCell ref="U450:U456"/>
    <mergeCell ref="V450:V456"/>
    <mergeCell ref="W450:W456"/>
    <mergeCell ref="H450:H456"/>
    <mergeCell ref="I450:K456"/>
    <mergeCell ref="L450:L456"/>
    <mergeCell ref="M450:N456"/>
    <mergeCell ref="O450:O456"/>
    <mergeCell ref="P450:Q456"/>
    <mergeCell ref="U443:U449"/>
    <mergeCell ref="V443:V449"/>
    <mergeCell ref="W443:W449"/>
    <mergeCell ref="X443:X449"/>
    <mergeCell ref="Y443:Y44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PAAC 2021</vt:lpstr>
      <vt:lpstr>Plan Acción Gestión Integridad</vt:lpstr>
      <vt:lpstr>Estrategia de Racionalización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NATALIA.MORENO</dc:creator>
  <cp:lastModifiedBy>DPSIA</cp:lastModifiedBy>
  <dcterms:created xsi:type="dcterms:W3CDTF">2020-01-16T14:18:13Z</dcterms:created>
  <dcterms:modified xsi:type="dcterms:W3CDTF">2021-10-16T00:30:53Z</dcterms:modified>
</cp:coreProperties>
</file>