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hector.rodriguez.SDA\Desktop\4.8 Informes de la Oficina de Control Interno\2. Vigencia 2022\2. Evaluación y Seguimiento\"/>
    </mc:Choice>
  </mc:AlternateContent>
  <xr:revisionPtr revIDLastSave="0" documentId="13_ncr:1_{6BF555CA-871D-405F-A4F7-16D2C67E7DC5}" xr6:coauthVersionLast="47" xr6:coauthVersionMax="47" xr10:uidLastSave="{00000000-0000-0000-0000-000000000000}"/>
  <bookViews>
    <workbookView xWindow="-120" yWindow="-120" windowWidth="29040" windowHeight="15840" xr2:uid="{861E90B5-CB1C-4136-AA27-B4EACF2E9E5D}"/>
  </bookViews>
  <sheets>
    <sheet name="Conclusiones" sheetId="1" r:id="rId1"/>
  </sheets>
  <externalReferences>
    <externalReference r:id="rId2"/>
  </externalReferences>
  <definedNames>
    <definedName name="\0">#REF!</definedName>
    <definedName name="\BD">#REF!</definedName>
    <definedName name="\BJ">#REF!</definedName>
    <definedName name="\BP">#REF!</definedName>
    <definedName name="\CA">#REF!</definedName>
    <definedName name="\i">#REF!</definedName>
    <definedName name="\m">#REF!</definedName>
    <definedName name="_AtRisk_SimSetting_AutomaticallyGenerateReports">0</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1</definedName>
    <definedName name="_AtRisk_SimSetting_ConvergencePerformPercentileTest">0</definedName>
    <definedName name="_AtRisk_SimSetting_ConvergencePerformStdDeviationTest">0</definedName>
    <definedName name="_AtRisk_SimSetting_ConvergenceTestAllOutputs">1</definedName>
    <definedName name="_AtRisk_SimSetting_ConvergenceTestingPeriod">100</definedName>
    <definedName name="_AtRisk_SimSetting_ConvergenceTolerance">0.03</definedName>
    <definedName name="_AtRisk_SimSetting_LiveUpdate">1</definedName>
    <definedName name="_AtRisk_SimSetting_LiveUpdatePeriod">-1</definedName>
    <definedName name="_AtRisk_SimSetting_RandomNumberGenerator">0</definedName>
    <definedName name="_AtRisk_SimSetting_ReportsList">0</definedName>
    <definedName name="_AtRisk_SimSetting_SimNameCount">0</definedName>
    <definedName name="_AtRisk_SimSetting_SmartSensitivityAnalysisEnabled">1</definedName>
    <definedName name="_AtRisk_SimSetting_StdRecalcBehavior">0</definedName>
    <definedName name="_AtRisk_SimSetting_StdRecalcWithoutRiskStatic">0</definedName>
    <definedName name="_AtRisk_SimSetting_StdRecalcWithoutRiskStaticPercentile">0.5</definedName>
    <definedName name="_xlnm._FilterDatabase">#REF!</definedName>
    <definedName name="_Key1">#REF!</definedName>
    <definedName name="_Key2">#REF!</definedName>
    <definedName name="_Order1">255</definedName>
    <definedName name="_Order2">255</definedName>
    <definedName name="_Sort">#REF!</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{"'para SB'!$A$1420:$F$1479"}</definedName>
    <definedName name="año">#REF!</definedName>
    <definedName name="AÑO_A_PROCESAR">#REF!</definedName>
    <definedName name="año1">#REF!</definedName>
    <definedName name="AÑOS_A_PROCESAR">#REF!</definedName>
    <definedName name="AppName">#REF!</definedName>
    <definedName name="_xlnm.Print_Area" localSheetId="0">Conclusiones!$A$1:$P$37</definedName>
    <definedName name="_xlnm.Print_Area">#REF!</definedName>
    <definedName name="Área_de_impresión1">#REF!</definedName>
    <definedName name="AS2DocOpenMode">"AS2DocumentEdit"</definedName>
    <definedName name="AS2ReportLS">1</definedName>
    <definedName name="AS2SyncStepLS">0</definedName>
    <definedName name="AS2TickmarkLS">#REF!</definedName>
    <definedName name="AS2VersionLS">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15</definedName>
    <definedName name="BG_Ins">4</definedName>
    <definedName name="BG_Mod">6</definedName>
    <definedName name="BLOQUE">#REF!</definedName>
    <definedName name="BuiltIn_Print_Area___0">#REF!</definedName>
    <definedName name="BuiltIn_Print_Titles___0">#REF!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otros">#REF!</definedName>
    <definedName name="CORDEN">#REF!</definedName>
    <definedName name="CUENTA96">#REF!</definedName>
    <definedName name="Divide">#REF!</definedName>
    <definedName name="ELIMEXT">#REF!</definedName>
    <definedName name="ELIMINA">#REF!</definedName>
    <definedName name="entidades">#REF!</definedName>
    <definedName name="EPIANDES">#REF!</definedName>
    <definedName name="ESTADOS_FINANCIEROS_A_PROCESAR">#REF!</definedName>
    <definedName name="ESTCAM">#REF!</definedName>
    <definedName name="ET">#REF!</definedName>
    <definedName name="gorr">"Botón 17"</definedName>
    <definedName name="HTML_CodePage">1252</definedName>
    <definedName name="HTML_Control">{"'para SB'!$A$1420:$F$1479"}</definedName>
    <definedName name="HTML_Description">""</definedName>
    <definedName name="HTML_Email">""</definedName>
    <definedName name="HTML_Header">""</definedName>
    <definedName name="HTML_LastUpdate">"22/06/00"</definedName>
    <definedName name="HTML_LineAfter">0</definedName>
    <definedName name="HTML_LineBefore">0</definedName>
    <definedName name="HTML_Name">"BANCO CENTRAL DE HONDURAS"</definedName>
    <definedName name="HTML_OBDlg2">1</definedName>
    <definedName name="HTML_OBDlg4">1</definedName>
    <definedName name="HTML_OS">0</definedName>
    <definedName name="HTML_PathFile">"A:\tasaintss.htm"</definedName>
    <definedName name="HTML_Title">""</definedName>
    <definedName name="INDI">#REF!</definedName>
    <definedName name="INDICACART">#REF!</definedName>
    <definedName name="INVER">#REF!</definedName>
    <definedName name="junio111">#REF!</definedName>
    <definedName name="JUNTA">#REF!</definedName>
    <definedName name="JUNTA1">#REF!</definedName>
    <definedName name="MC.PL_Cuentas">#REF!</definedName>
    <definedName name="MC.PL_Monto">#REF!</definedName>
    <definedName name="MESANT">#REF!</definedName>
    <definedName name="MESHOY">#REF!</definedName>
    <definedName name="MultiSelectNames">#REF!</definedName>
    <definedName name="Nivel">#REF!</definedName>
    <definedName name="NOPUC">#REF!</definedName>
    <definedName name="ORDEN1">#REF!</definedName>
    <definedName name="ORDEN2">#REF!</definedName>
    <definedName name="ORDEN3">#REF!</definedName>
    <definedName name="ORDEN4">#REF!</definedName>
    <definedName name="ORDEN5">#REF!</definedName>
    <definedName name="ORDEN6">#REF!</definedName>
    <definedName name="PAS">#REF!</definedName>
    <definedName name="PAT">#REF!</definedName>
    <definedName name="PRES">#REF!</definedName>
    <definedName name="PRES1">#REF!</definedName>
    <definedName name="PUC">#REF!</definedName>
    <definedName name="PYG">#REF!</definedName>
    <definedName name="PYGBONOS">#REF!</definedName>
    <definedName name="PYGCAMBIOS">#REF!</definedName>
    <definedName name="PYGRENTA">#REF!</definedName>
    <definedName name="PYGTESOROS">#REF!</definedName>
    <definedName name="ref_contr">#REF!</definedName>
    <definedName name="RiskAfterRecalcMacro">""</definedName>
    <definedName name="RiskAfterSimMacro">""</definedName>
    <definedName name="RiskBeforeRecalcMacro">""</definedName>
    <definedName name="RiskBeforeSimMacro">""</definedName>
    <definedName name="RiskCollectDistributionSamples">2</definedName>
    <definedName name="RiskFixedSeed">1</definedName>
    <definedName name="RiskHasSettings">5</definedName>
    <definedName name="RiskMinimizeOnStart">0</definedName>
    <definedName name="RiskMonitorConvergence">0</definedName>
    <definedName name="RiskNumIterations">1000</definedName>
    <definedName name="RiskNumSimulations">1</definedName>
    <definedName name="RiskPauseOnError">0</definedName>
    <definedName name="RiskRunAfterRecalcMacro">0</definedName>
    <definedName name="RiskRunAfterSimMacro">0</definedName>
    <definedName name="RiskRunBeforeRecalcMacro">0</definedName>
    <definedName name="RiskRunBeforeSimMacro">0</definedName>
    <definedName name="RiskSamplingType">3</definedName>
    <definedName name="RiskStandardRecalc">1</definedName>
    <definedName name="RiskUpdateDisplay">0</definedName>
    <definedName name="RiskUseDifferentSeedForEachSim">0</definedName>
    <definedName name="RiskUseFixedSeed">0</definedName>
    <definedName name="RiskUseMultipleCPUs">0</definedName>
    <definedName name="ro">{"'Sheet1'!$A$1:$F$179"}</definedName>
    <definedName name="rod">{"'Sheet1'!$A$1:$F$179"}</definedName>
    <definedName name="rodirgo">{"'Sheet1'!$A$1:$F$179"}</definedName>
    <definedName name="sdaf">{"'para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1</definedName>
    <definedName name="Títulos_a_imprimir_IM">#REF!,#REF!</definedName>
    <definedName name="TOTAL">#REF!</definedName>
    <definedName name="TypesOfTransaction">#REF!</definedName>
    <definedName name="VALID">#REF!</definedName>
    <definedName name="VALOR">{#N/A,#N/A,FALSE,"ANEXO1";"ACTIVO",#N/A,FALSE,"ANEXO1";"PASIVO",#N/A,FALSE,"ANEXO1";"G Y P",#N/A,FALSE,"ANEXO1"}</definedName>
    <definedName name="veinticuatro">#REF!</definedName>
    <definedName name="veintidos">#REF!</definedName>
    <definedName name="veintitres">#REF!</definedName>
    <definedName name="veintiuno">#REF!</definedName>
    <definedName name="wrn.CONSOLIDADO.">{#N/A,#N/A,FALSE,"ANEXO1";"ACTIVO",#N/A,FALSE,"ANEXO1";"PASIVO",#N/A,FALSE,"ANEXO1";"G Y P",#N/A,FALSE,"ANEXO1"}</definedName>
    <definedName name="ws">{"'Sheet1'!$A$1:$F$179"}</definedName>
    <definedName name="XXX">#REF!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3" i="1" l="1"/>
  <c r="O33" i="1" s="1"/>
  <c r="E33" i="1"/>
  <c r="G31" i="1"/>
  <c r="O31" i="1" s="1"/>
  <c r="E31" i="1"/>
  <c r="G29" i="1"/>
  <c r="O29" i="1" s="1"/>
  <c r="E29" i="1"/>
  <c r="G27" i="1"/>
  <c r="O27" i="1" s="1"/>
  <c r="E27" i="1"/>
  <c r="O25" i="1"/>
  <c r="G25" i="1"/>
  <c r="E25" i="1"/>
  <c r="M7" i="1"/>
</calcChain>
</file>

<file path=xl/sharedStrings.xml><?xml version="1.0" encoding="utf-8"?>
<sst xmlns="http://schemas.openxmlformats.org/spreadsheetml/2006/main" count="37" uniqueCount="35">
  <si>
    <t>Nombre de la Entidad:</t>
  </si>
  <si>
    <t>SECRETARÍA DISTRITAL DE AMBIENTE</t>
  </si>
  <si>
    <t>Periodo Evaluado:</t>
  </si>
  <si>
    <t>SEGUNDO SEMESTRE DE 2021, PERIODO JULIO - DICIEMBRE DE 2021</t>
  </si>
  <si>
    <t>Estado del sistema de Control Interno de la entidad</t>
  </si>
  <si>
    <t>Conclusión general sobre la evaluación del Sistema de Control Interno</t>
  </si>
  <si>
    <t>¿Están todos los componentes operando juntos y de manera integrada? (Si / en proceso / No) (Justifique su respuesta):</t>
  </si>
  <si>
    <t>Si</t>
  </si>
  <si>
    <t>¿Es efectivo el sistema de control interno para los objetivos evaluados? (Si/No) (Justifique su respuesta):</t>
  </si>
  <si>
    <t>El sistema de control interno implementado en la entidad a través del  Modelo Estándar de Control Interno MECI se encuentra implementado, es efectivo se han realizado mejoras, se siguiere continuar fortalecimiento el autocontrol, autoevaluación para que todas las líneas de defensa implementen los controles para superar las debilidades observadas con el fin de continuar  fortaleciendolo y asegurar el cumplimiento los objetivos y metas de la entidad minimizando los riesgos en su consecución.</t>
  </si>
  <si>
    <t>La entidad cuenta dentro de su Sistema de Control Interno, con una institucionalidad (Líneas de defensa)  que le permita la toma de decisiones frente al control (Si/No) (Justifique su respuesta):</t>
  </si>
  <si>
    <t>La entidad adoptó e implementó el esquema de líneas de defensa, cuenta con la dinamica en los procesos de documentar el seguimiento por autocontrol en actas donde se incuporan los temas transversales y propios de la dependencia que permiten identificar desviaciones e implementación de las mejoras.</t>
  </si>
  <si>
    <t>Componente</t>
  </si>
  <si>
    <t>¿El componente está presente y funcionando?</t>
  </si>
  <si>
    <t>Nivel de Cumplimiento componente</t>
  </si>
  <si>
    <r>
      <rPr>
        <b/>
        <u/>
        <sz val="12"/>
        <color rgb="FFFFFFFF"/>
        <rFont val="Arial"/>
        <family val="2"/>
        <charset val="1"/>
      </rPr>
      <t xml:space="preserve"> Estado actual:</t>
    </r>
    <r>
      <rPr>
        <b/>
        <sz val="12"/>
        <color rgb="FFFFFFFF"/>
        <rFont val="Arial"/>
        <family val="2"/>
        <charset val="1"/>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</si>
  <si>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</si>
  <si>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</si>
  <si>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</si>
  <si>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</si>
  <si>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rPr>
        <b/>
        <sz val="12"/>
        <rFont val="Arial"/>
        <family val="2"/>
        <charset val="1"/>
      </rPr>
      <t xml:space="preserve">FORTALEZAS
a) El Comité Institucional de Coordinación de Control Interno –CICCI fue creado con Resolución SDA No. 1455 de 2018, en este comité se han presentado monitoreos en temas como: PQRS, estados financieros, saneamiento contable, metas proyectos de inversión, consolidado de riesgos de corrupción, se aprueba el Plan Anual de Auditorías y se hace seguimiento a su ejecución, a los resultados de las evaluaciones realizadas por la tercera línea de defensa y se tomen decisiones para fortalecer el sistema de control interno.
b) En la Resolución SDA No. 915 de 2019, por medio de la cual se crea el Comité Institucional de Gestión y Desempeño, se incluye el equipo de gestores éticos y su interacción con este comité para fortalecer la interiorización y aplicación del Código de Integridad en la entidad.
c) En cumplimiento del Decreto Distrital No. 612 de 2018, se formularon los planes institucionales, publicados en la página Web, link: http://www.ambientebogota.gov.co/web/transparencia/politicas-lineamientos-y-manuales1.  http://ambientebogota.gov.co/web/sda/proyectos-de-inversion).
d) La entidad formuló el plan integrado de acción, plan estratégico de la entidad, en el marco del plan de desarrollo distrital “Un nuevo contrato Social y Ambiental para la Bogotá del siglo XXI”, con aplicación de la metodología MGA, incluye la identificación de riesgos para cada proyecto. Se firman acuerdos de gestión con los gerentes públicos, con compromisos de ejecución del plan integrado de acción anual, para garantizar el aporte en el cumplimiento de los objetivos y metas organizacionales.
e) Se tiene una estructura organizacional, manual de funciones y la infraestructura para soportar la planta de personal y de los servidores contratados por orden de prestación de servicios, así como para atender a los usuarios de los diferentes servicios que presta la entidad en cumplimiento de la misión para generar valor público.
f) La entidad formula un plan de integridad y tiene conformado un equipo de gestores éticos con servidores de planta y de contrato, quienes lideran la ejecución del plan aprobado en Comité de Gestión y Desempeño.  
g) El Código de Integridad se adoptó con Res. SDA No. 3473 de 2018 Rad. SDA No.2018EE257995.
h) Se implementó el Código de Integridad acorde con el esquema definido de 5 valores y sus lineamientos de conducta, se desarrollan ejercicios internos para la socialización e interiorización a todos los servidores y contratistas de la entidad. Se formula anualmente un plan de integridad para fortalecer la interiorización, se ha desarrollado la socialización mediante piezas comunicativas y fomentando la participación entre los servidores públicos con mensajes de reflexión dirigidos a los servidores públicos. Para la vigencia 2020, se desarrolló una estrategia de los gestores de integridad con el Comité de Convivencia Laboral para la apropiación del código, sobre cómo se viven los valores con el trabajo en casa.
La Oficina de Control interno Socializó el Manual Operativo del MIPG, versión 3, haciendo énfasis en la séptima dimensión, política de control interno, roles y responsabilidades de las líneas de defensa, valores de la entidad adoptados en el Código de integridad y sistema de administración de riesgos y realizó una evaluación de la aprehensión en la cual participaron 675 servidores de la entidad.
i) La Dirección de Gestión Corporativa -DGC tiene a cargo la gestión del talento humano, que se desarrolla a través de los planes: estratégico de talento humano, de vacantes, de capacitación, incentivos y bienestar.  Los planes formulados se encuentran publicados en el link: http://www.ambientebogota.gov.co/web/transparencia/politicas-lineamientos-y-manuales1/-/document_library_display/nRf4/view/9552970.
j) Los conflictos de interés se manejan por temas, los implementados son: los de auditorías internas, representación judicial, decisiones del comité de conciliaciones y manejo de laboratorios. Para el comité de conciliación está en la  Resolución 3667 de 2017  (Rad. 2017EE262666), artículo 13.
k) El proceso de gestión del talento humano cuenta con el procedimiento “Selección y Nombramiento Ordinario, Periodo de Prueba y Provisional” código PA01-PR16, para la evaluación y se diligencia el Formato de Cumplimiento de Requisitos y Formato Certificación, adicionalmente tiene el procedimiento Evaluación del Desempeño Laboral código PA01-PR10 y el procedimiento Desvinculación del personal de los cargos pertenecientes a la Secretaria Distrital de Ambiente Código: PA01- PR35, que incluyen los lineamientos para la permanencia, ascenso y retiro del servicio. 
l) Con Resolución SDA No. 818 del 30 de marzo de 2020, Forest SDA No.  2020EE65214, se modificó el manual de funciones, se encuentra publicado en la página web Transparencia y acceso a la información Pública.
m) La entidad tiene formulados y publicados en la página Web los planes institucionales de capacitación y el de bienestar e incentivos.
DEBILIDADES
a) Se presentaron metas producto de los proyectos de inversión -PI asociadas al plan de desarrollo “Bogotá Mejora para todos” que no lograron avanzar debido a debilidades en la planeación, por ejemplo; Meta No. 168. Número de ciudadanos que recorren el sendero panorámico y los cerros orientales y 169 Número de km del sendero panorámico adecuados, Meta No. 169. Número de ciudadanos que recorren el sendero panorámico y los cerros orientales, Meta No. 437. Número de km del sendero panorámico adecuados, entre otras.   
b) En la estructura organizacional de la entidad Decreto Distrital No.109 de 2009, modificado parcialmente por el Decreto Distrital No. 175 de 2009, no fueron previstas áreas específicas para la planeación institucional, es decir una oficina asesora de planeación, tampoco de talento humano, tecnologías de información, control disciplinario interno y servicio al ciudadano, lo que hace más compleja la operación, pues las funciones están dispersas en la Subsecretaría General y de Control Disciplinario, la Dirección de Gestión Corporativa y la Dirección de Planeación y Sistemas de Información.
c) La mayoría de los procesos de la entidad no tiene como salida del planear un plan operativo que recoja todos los productos, recursos, responsables tiempos, indicadores, que debe ejecutar el proceso, lo que hace más difícil la planificación de los recursos y el seguimiento y control por las líneas de defensa: el autocontrol, la autoevaluación (monitoreo) y la evaluación independiente.
d) Se emitió la Circular Conjunta 001/2020 (secretaría General y DASCD) para dar cumplimiento a la Ley 2013 de 2019, sin embargo no se ha adoptado en los procedimientos de Talento Humano y no ha sido socializada a todos los servidores de la entidad.
e) No se ha evaluado el impacto de los planes institucionales de capacitación y el de bienestar e incentivos.
</t>
    </r>
    <r>
      <rPr>
        <b/>
        <sz val="12"/>
        <color rgb="FF000000"/>
        <rFont val="Arial"/>
        <family val="2"/>
        <charset val="1"/>
      </rPr>
      <t xml:space="preserve">
</t>
    </r>
  </si>
  <si>
    <t xml:space="preserve">i Fortalezas      
a Presentación de monitoreos segunda línea de defensa y reportes de los ejercicios de evaluación y seguimiento de la ejecución del plan anual de auditoria 2021 en sesiones del CICCI.      
b Se suscribieron los acuerdos de gestión con los gerentes públicos con compromisos de ejecución del plan integrado de acción anual, los cuales fueron cumplidos.      
c Las evaluaciones de la aprehensión al código de integridad efectuadas por la Oficina de Control Interno arrojaron que el 83.3 % de las 451 personas encuestadas reconoce los cinco (5) valores adoptados por la entidad en el Código de Integridad; así mismo, respecto al reconocimiento individual de cada valor, el porcentaje de aprehensión supera, en promedio, el 90 %.      
d El proceso de gestión del Talento Humano realizó la revisión y actualización de los procedimientos “Selección y Nombramiento Ordinario, Periodo de Prueba y Provisional” código PA01-PR16 versión 5 de agosto de 2021 y “Desvinculación del personal de los cargos pertenecientes a la Secretaria Distrital de Ambiente” código PA01- PR35 versión 4 de septiembre de 2021.     
 ii. Debilidades      
a En el Decreto Distrital No.109 de 2009 sobre estructura organizacional de la SDA, modificado parcialmente por el Decreto Distrital No. 175 de 2009, no fueron previstas áreas específicas para la Planeación Institucional, Talento Humano, Tecnologías de Información y Servicio al Ciudadano; las funciones de dichas áreas están en dependencias como: la Subsecretaría General, la Dirección de Gestión Corporativa y la Dirección de Planeación y Sistemas de Información, Subdirección de Proyectos y Cooperación Internacional.      
b No ha sido objeto de revisión en el CICCI los resultados de la adopción de los lineamientos de la Circular Conjunta 001 de 2020 de la Secretaría General de la Alcaldía Mayor de Bogotá y el Departamento Administrativo de Servicio Civil Distrital (DASCD) en cumplimiento de lo indicado en la Ley 2013 de 2019 sobre Conflictos de Interés y Declaración de Bienes y Rentas.      
c Aún se encuentra pendiente la evaluación del impacto de los planes institucionales de capacitación y el de bienestar e incentivos. Ninguna de las Líneas de Defensa lo ha contemplado en sus reportes.      
d No se ha considerado desde la segunda línea de defensa la evaluación de los lineamientos para el manejo del conflicto de interés en la entidad que adoptó el CICCI.      
e El proceso de Gestión del Talento Humano no ha realizado recientemente la revisión y actualización del procedimiento “Evaluación del Desempeño Laboral” código PA01-PR10.      
f No se han revisado las matrices de peligros ocupacionales teniendo en cuenta la nueva situación como consecuencia del trabajo en casa, actualizando los cambios internos y externos, los comportamientos, aptitudes y los peligros del entorno, revalorando los niveles de probabilidad, consecuencias y aceptabilidad.      
g No se ha considerado la posibilidad de desarrollar una aplicación de medición de la austeridad en el gasto en conjunto con las entidades que conforman el sector ambiente, con el fin de facilitar el reporte mensual por cada entidad para la elaboración de los informes semestrales consolidados del sector ambiente y el seguimiento y análisis sobre los ahorros generados por la estrategia de austeridad relacionada con los planes e indicadores establecidos en el Decreto Distrital 492 de 2019 “Por el cual se expiden lineamientos generales sobre austeridad y transparencia del gasto público en las entidades y organismos del orden distrital y se dictan otras disposiciones”.      
h No se han Integrado la totalidad de las actividades del Plan de Integridad dentro del instrumento que se definió para la formulación del Plan Anticorrupción y de Atención al Ciudadano 2022, con el propósito de contar con un único instrumento que facilite el seguimiento y la evaluación.      
Iii. Oportunidades de mejora      
a Continuar con gestiones para el rediseño organizacional de la entidad, que incluya la definición de áreas que se encarguen de manera específica de la planeación, talento humano, tecnologías de la información y las comunicaciones y servicio al ciudadano.      
b Considerar en el CICCI la comunicación de los resultados de la adopción de los lineamientos de la de la Circular Conjunta 001 de 2020 y la evaluación de los lineamientos para el manejo del conflicto de interés en la Entidad.      
c Considerar el monitoreo de la evaluación del impacto de los planes institucionales de capacitación y el de bienestar e incentivos.      
d Realizar revisión integral de las matrices de peligros ocupacionales teniendo en cuenta la nueva situación como consecuencia del trabajo en casa, actualizando los cambios internos y externos, los comportamientos, aptitudes y los peligros del entorno, revalorando los niveles de probabilidad, consecuencias y aceptabilidad.      
e Implementar un mecanismo de aplicación informática para el monitoreo de las estrategias de austeridad en el gasto en conjunto con las entidades que conforman el sector ambiente, con el fin de facilitar el reporte mensual por cada entidad para la elaboración de los informes semestrales consolidados.      
F Revisar y documentar los lineamientos para el uso adecuado de la información privilegiada, clasificada y reservada.  </t>
  </si>
  <si>
    <t>Evaluación de riesgos</t>
  </si>
  <si>
    <t xml:space="preserve">FORTALEZAS
a) Existe un documento de política de administración de riesgos que fue revisada por el nivel directivo, ajustada y aprobada en Comité Institucional de Coordinación de Control Interno –CICCI el 7 de noviembre de 2019. 
b) La Oficina de Control Interno en lo corrido de la vigencia 2020 ha dictado capacitaciones en la aplicación de la guía de administración de riesgos del DAFP a los servidores de la entidad y se evalúo la aprehensión a 675 servidores públicos que participaron. Se realizó la evaluación cuatrimestral y se comunicaron los resultados a todas las partes interesadas.
c) Se realizan asesorías por proceso y se evalúa el diseño y aplicación de los controles formulados para los riesgos identificados en los mapas de riesgos de gestión y corrupción cuatrimestralmente por parte de la Oficina de Control Interno -OCI, los resultados se comunican a cada proceso, se publican en un informe consolidado que incluye en seguimiento a Plan Anticorrupción y de Atención al Ciudadano -PAAC y se presentan en el CICCI para que se dé lineamiento frente a la implementación de las mejoras.
d) El CICCI ha tomado decisiones como la revisión de los análisis de contexto interno y externo y la identificación de riesgos, así como la revisión y actualización de las caracterizaciones de los procesos, la formulación de un plan que asegure la respuesta oportuna de las peticiones y para el saneamiento contable, entre otros aspectos para el fortalecimiento del sistema de control interno.
e) Está definido el mapa de procesos con la cadena de valor, caracterizaciones y  procedimientos.
f) El módulo gestión de riesgos del aplicativo ISOlución fue actualizado conforme con los parámetros de la guía de administración de riesgos, versión 4 del Departamento Administrativo de la Función Pública -DAFP de modo que sirve para la consolidación, monitoreo, seguimiento y evaluación, reduciendo reprocesos.
DEBILIDADES
a) El cumplimiento a la política de administración de riesgos y oportunidades es parcial, se debe fortalecer el diseño de controles.
b) No se realizan monitoreos a los mapas de riesgos por la segunda línea de defensa.
c) La política de administración de riesgos tiene frecuencias iguales para el monitoreo y evaluación independiente por lo que se cruzan y no se reciben monitoreos como insumo para la evaluación. La política no cumple con todos los parámetros de la Guía de administración de riesgos, versión 4, DAFP.
d) No se ha realizado análisis de riesgos de actividades tercerizadas por la primera línea de defensa.
e) El proceso Gestión del Talento Humano no ha analizado el impacto sobre el control interno por cambios en los diferentes niveles organizacionales.
</t>
  </si>
  <si>
    <t>i Fortalezas      
a En el periodo se actualizó la Política de Administración de Riesgos aprobada en el CICCI diciembre de 2021.      
b La Subsecretaria General realizó socialización de la nueva Política de Riesgos al 31 de diciembre de 2021.      
c La segunda línea de defensa presentó los resultados del monitoreo de riesgos en CICCI del mes de septiembre de 2021.      
d La OCI comunicó los resultados mediante informe consolidado del seguimiento a Plan Anticorrupción y de Atención al Ciudadano - PAAC y en el CICCI de julio de 2021.      
e De acuerdo con el nivel de madurez para la administración de los riesgos establecido en la Guía de Roles de las Oficinas de Control Interno 2018, se concluye que la entidad se encuentra en un nivel de madurez 4 “Administrado”, es decir: “Los riesgos identificados son gestionados adecuadamente, (se lleva a cabo seguimiento y actualización) Los riesgos son monitoreados periódicamente de acuerdo con la política de administración del riesgo de la entidad Se cuenta con procesos claros para el monitoreo y evaluación del desarrollo de exposiciones al riesgo”.      
ii. Debilidades      
a No se han considerado en dos (2) mapas de riesgos (Proceso Control, Evaluación y Seguimiento, y Gestión Jurídica) los planes de manejo para riesgos materializados.      b Se presenta desarticulación entre la Política de Administración de Riesgos de la Entidad y la propuesta de la Política Anti-Soborno.      iii. Oportunidades de mejora      a Para realizar una transición ordenada para la aplicación de la metodología que trata la “Guía para la administración del riesgo y el diseño de controles en entidades públicas” versión 5 de diciembre de 2020, es importante que la Secretaría trabaje previamente en un mecanismo de articulación de la Política de Administración del Riesgo con la propuesta de la Política Anti Soborno.      
b Desarrollar e implementar la política Anti - Soborno durante la vigencia 2022 para establecer su adecuación a las operaciones institucionales y que permita detectar posibles ajustes y asegurar razonablemente que los 18 procesos cuentan por lo menos con 12 actas de las sesiones de autoevaluación y autocontrol e incluya la revisión de los riesgos del proceso.      
c Incluir en los monitoreos de la segunda línea de defensa la información de los riesgos materializados y hacer seguimiento para asegurar que se formulen los planes o acciones de manejo y seguimiento a su implementación.</t>
  </si>
  <si>
    <t>Actividades de control</t>
  </si>
  <si>
    <t xml:space="preserve">FORTALEZAS
a) Se cuenta con un mapa de procesos, estos a su vez se desarrollan a través de procedimientos que incluyen políticas de operación para ser ejecutadas por las líneas de defensa, adicionalmente en los procedimientos se tienen controles para reducir la probabilidad de ocurrencia de los riesgos en la operación, a estos controles se les hace seguimiento a través de ejercicios de autocontrol, autoevaluación y en las evaluaciones independientes. 
b) Los procesos realizan reuniones de autocontrol en temas como: metas proyectos de inversión, planes de mejoramiento, mapas de riesgos, pero se debe mejorar la forma como se documentan los compromisos para cerrar las brechas identificadas.
c) Se cuenta con una organización interna en la Dirección de Planeación y sistemas de Información distribuida por los procesos de TI: Gestión de Gobierno y Estrategia; Gestión de Sistemas de Información Ambiental; Gestión de Información; Gestión de Servicios Tecnológicos y Seguridad y privacidad. De igual forma mediante el Plan Anual de Adquisiciones se proyectan las funciones, roles y usuarios requeridos para la administración y gobierno de TI en la SDA.
Por otra parte, se cuenta con el directorio activo de la SDA, en el cual se administra los perfiles de los usuarios con permisos para el acceso de los sistemas de información. * Organización interna del equipo de trabajo de TI (consultable en https://drive.google.com/file/d/11r-wsLWuW186n_VJz0mjLsdUa4EA_EWI/view?usp=sharing * Plan Anual de Adquisiciones consultables en SECOP II * Directorio activo de la SDA alojado en IP 192.168.175.41.
DEBILIDADES
a) Se observan debilidades en la descripción de las caracterizaciones de los procesos, específicamente en la interacción entre los procesos, clientes y proveedores, y la definición de los productos o salidas resultantes. La salida del planear no es la entrada del hacer, lo que dificulta la verificación y seguimiento de las actividades planeadas. La planeación del proceso no incluye todas las actividades que éstos ejecutan para lograr cumplir el objetivo a corto plazo, es decir en cada vigencia.
b) No se cuenta con un plan de manejo de humedales específico que detalle las actividades a ejecutar en cada vigencia para cumplir con los Planes de Manejo Ambiental de los Humedales del Distrito –PMAHD- y facilitar su posterior seguimiento y control.
c) No se han presentado en el Comité Institucional de Coordinación de Control Interno –CICCI- el monitoreo con los resultados del avance en la implementación de la política de gobierno digital que incluya: actividades relevantes sobre infraestructura tecnológica, procesos de gestión de la seguridad, procesos de adquisición, desarrollo y mantenimiento de tecnologías.
</t>
  </si>
  <si>
    <t xml:space="preserve">i. Fortalezas      
a La Entidad cuenta con una plataforma informática donde se dispone de los instrumentos y repositorio de las actividades de control, como: mapa de procesos, caracterizaciones, procedimientos, políticas de operación y controles para reducir la probabilidad de ocurrencia de los riesgos en la operación; a estos controles se les hace seguimiento a través de ejercicios de autocontrol y autoevaluación.      
b Los procesos realizan y documentan reuniones de autocontrol para la revisión de la gestión en temas como: metas proyectos de inversión, indicadores, acciones de los planes de mejoramiento y mapas de riesgos.      
c Se cuenta con el directorio activo de la SDA, en el cual se administran los perfiles de los usuarios con permisos para el acceso de los sistemas de información*.  * Organización interna del equipo de trabajo de TI (consultable en https://drive.google.com/file/d/11r-wsLWuW186n_VJz0mjLsdUa4EA_EWI/view?usp=sharing)      
ii. Debilidades      
a Aunque se han adecuado y actualizado más del 80% de las caracterizaciones de los procesos de la Entidad, donde se han fortalecido las salidas del planear, las actividades, metas, productos, recursos, responsables tiempos, indicadores que deben ejecutar los procesos, se hace necesario dar cobertura al 100% de la revisión y actualización de los instrumentos faltantes (20%).      
b Persiste en los planes de manejo de humedales la falta de detalle de las actividades a ejecutar en cada vigencia (desde 2020), que facilite su posterior seguimiento y control para las diferentes líneas de defensa.      
c Aunque se han dado avances en la revisión de las Tablas de Retención Documental (TRD), a la fecha no se cuenta con la totalidad de las TRD de las dependencias revisadas y actualizadas, donde incorpore, entre otros, la política cero papel y el componente digital o electrónico.      
d No han sido presentados ante el CICCI los resultados del monitoreo por la segunda línea de defensa de las actividades desarrolladas por los proveedores de servicios de tecnología.      
iii. Oportunidades de mejora      
a Agilizar la revisión, adecuación y actualización de la totalidad de las caracterizaciones de los procesos de la entidad, con base a los factores citados previamente.      
b Fortalecer en los planes de manejo de los humedales la incorporación de las actividades a ejecutar en el marco de la línea base para el seguimiento a los Planes de Manejo Ambiental de los Humedales del Distrito de manera oportuna, de modo que, si presentan retrasos o incumplimientos, se tomen acciones oportunas.      
c Dar prioridad a la revisión, actualización y gestión de la aprobación de las TRD y la emisión de las políticas de cero papel y los componentes de información digital y/o electrónica.      
d Considerar la presentación ante el CICCI de los resultados del monitoreo por la segunda línea de defensa de las actividades desarrolladas por los proveedores de servicios de tecnología. </t>
  </si>
  <si>
    <t>Información y comunicación</t>
  </si>
  <si>
    <t xml:space="preserve">FORTALEZAS
Este componente verifica que las políticas, directrices y mecanismos de consecución, captura, procesamiento y generación de datos dentro y en el entorno de cada entidad, satisfagan la necesidad de divulgar los resultados, de mostrar mejoras en la gestión administrativa y procurar que la información y la comunicación de la entidad y de cada proceso sea adecuada a las necesidades específicas de los grupos de valor y grupos de interés.
a) Se cuenta con el sistema de Correspondencia, SIA Forest que es una herramienta tecnológica que registra la actuación de la entidad, basado en un sistema de gestión de procesos y documentos, desarrollado bajo mapas de procesos, actividades, tareas, responsables, tiempos Programados y de ejecución, formularios electrónicos, asociación de procesos, uso de plantillas definidas, registro de documentos, firmas digitales, garantiza la trazabilidad en los documentos, radicación masiva y en línea, tablas de retención documental, expone formularios electrónicos a los usuarios, realiza la numeración automática de los conceptos, Resoluciones, entre otras funcionalidades y beneficios, por lo que es un mecanismo de comunicación interno y externo. 
b) Se cuenta con correo electrónico institucional para comunicación interna y externa. En cada piso hay pantallas para comunicar en cada piso de la entidad actividades y eventos en la sede principal y en las distintas sedes de la SDA.
c) La OAC dentro del Plan de Comunicaciones contempla las políticas y las pautas de actuación para la comunicación interna y externa, el manejo de la imagen institucional y las vocerías para la atención de los medios de comunicación. El Plan de Comunicaciones se encuentra en la plataforma ISOLUCION.
d) Mediante la ventanilla virtual puede generar se puede realizar solicitudes de información, denuncias, derechos de petición, quejas y sugerencias, remisión de información y muchos trámites más.
e) Sistema Distrital de Quejas y Soluciones – SDQS es una herramienta virtual por la se pueden interponer todas sus peticiones como quejas, reclamos, solicitudes de información, consultas, sugerencias, felicitaciones y denuncias por corrupción, que puedan afectar los intereses de la comunidad,  Ventanillavirtual/app http://www.bogota.gov.co/sdqs. Correo electrónico.
f) En el procedimiento E02-PR01 denominado comunicación externa  se describen las actividades que permiten la divulgación externa  de los temas prioritarios, acciones y proyectos que realiza la SDA, como:
-Realización de eventos
-Campañas masivas o directas
-Atención a medios
-Comunicados de prensa
-Programa de radio y/o televisión
-Publicaciones en la página web
-Videos y/o audiovisuales
-Administración de las redes sociales
g) La Oficina Asesora de Comunicaciones revisa y actualiza periódicamente la información de sus grupos de valor como periodistas, editores, jefes de redacción e influenciadores.
h) La OAC aplica una encuesta mensual a través de redes sociales para conocer la percepción ciudadana en torno a las actuaciones de la SDA.
i) La OAC aplica una encuesta anual para conocer la opinión de los servidores sobre los canales de comunicación interna.
j) La entidad cuenta con el inventario de información relevante (interno/externa) y cuenta con un mecanismo que permita su actualización.
DEBILIDADES
a) Inoportunidad en las respuestas de peticiones quejas y reclamos radicadas en la entidad.
b) No se tienen buzones o canales internos de denuncia anónima o confidencial sobre posibles situaciones irregulares con mecanismos específicos para su manejo, de tal manera que generen confianza.
c) La entidad no analiza periódicamente los resultados frente a la evaluación de percepción de los usuarios o grupos de valor, para la incorporación de las mejoras correspondientes ni se socializan los resultados al CICCI. Tampoco se socializan los resultados de la encuesta anual de opinión de los servidores sobre los canales de comunicación interna.
d) No se cuenta con un sistema de información para controlar la información de los trámites ambientales.
e) No se cuenta con plan de trabajo para las actividades de la implementación del protocolo IPv6, dado que el término señalado por el MINTIC vence para las entidades territoriales es el 31 de diciembre de 2020.  </t>
  </si>
  <si>
    <t xml:space="preserve">i Fortalezas      
a La entidad cuenta con el sistema de correspondencia SIA Forest y el desarrollo de diferentes módulos que soportan el registro de la actuación de la Entidad, basado en un sistema de gestión de documentos, desarrollado bajo actividades, tareas, responsables, tiempos programados y de ejecución, formularios electrónicos, asociación de procesos, uso de plantillas definidas, registro de documentos, firmas digitales que garantiza la trazabilidad en los documentos, la radicación masiva y en línea, las tablas de retención documental, la exposición de formularios electrónicos a los usuarios y realiza la numeración automática de los Conceptos, Resoluciones, entre otras funcionalidades y beneficios, por lo que es un mecanismo de comunicación interno y externo.       
b Se cuenta con correo electrónico institucional para comunicación interna y externa.      
c En cada piso de la sede central hay pantallas electrónicas para comunicar actividades y eventos en la sede principal y en las distintas sedes de la SDA.      
d La Oficina Asesora de Comunicaciones (OAC), en el Plan de Comunicaciones, incluye las políticas y pautas de actuación para la comunicación interna y externa, el manejo de la imagen institucional y las vocerías para la atención de los medios de comunicación.      
e La Entidad asegura y pone a disposición de las partes interesadas el Sistema Distrital de Quejas y Soluciones – SDQS como herramienta virtual por la se pueden radicar todas las peticiones, quejas, reclamos, solicitudes de información, consultas, sugerencias, felicitaciones y denuncias por corrupción, que puedan afectar los intereses de la comunidad, http://www.bogota.gov.co/sdqs.      
f En el procedimiento E02-PR01 Comunicación Externa, versión 11 del 20 de marzo de 2019, se describen las actividades que permiten la divulgación externa de los temas prioritarios, acciones y proyectos que realiza la SDA.      
g Se socializó en el CICCI del 29 de julio de 2021 las políticas de operación, lineamientos y procedimientos para la comunicación interna efectiva, caracterización de usuarios o grupos de valor, canales externos de comunicación definidos, tipo de información a divulgar en cada uno y mecanismos de socialización de éstos en todos los niveles de la organización, resultados de la evaluación de la percepción de los usuarios o grupos de valor y de la efectividad de los canales de comunicación.      
ii. Debilidades      
a En 113 de 404 peticiones (es decir, un 28%), persisten casos de inoportunidad en las respuestas a peticiones quejas y reclamos radicadas en la entidad.       b No se cuenta con un sistema de información para ejercer un control en las fechas de las diferentes etapas de los trámites ambientales (permisivos y sancionatorios).      
c La entidad no cuenta con canal de información interno específico para la presentación de denuncia anónima o confidencial de posibles situaciones irregulares.      
d Aunque venció el plazo para las entidades territoriales el 31 de diciembre de 2020, aun no se cuenta con la implementación del protocolo Ipv6.      
e No se han presentado ante el CICCI los resultados del seguimiento a través de indicadores sobre uso y apropiación de Tecnologías de la Información en la Entidad.      
f Aún se encuentra pendiente la actividad para el fortalecimiento de las capacidades de seguridad de la información, a través de ejercicio de simulación y respuesta a ataques cibernéticos, y ejercicio de ingeniería social, actividad definida en el plan de adecuación del MIPG 2021 a realizarse el 31 de diciembre de 2021.      
g No se ha efectuado la actualización del inventario de información relevante (interna / externa) para poder socializar el resultado en el CICCI       
iii. Oportunidades de mejora      
a Continuar con el fortalecimiento de los mecanismos de seguimiento por dependencia y monitoreo de la segunda línea de defensa que permita asegurar la oportunidad en las respuestas de peticiones, quejas y reclamos radicados asignados.       
b Agilizar la implementación de los mecanismos o sistemas de información para controlar las fechas y estado de los trámites ambientales (permisivos y sancionatorios).      
c Implementar buzones o canales internos de denuncia anónima o confidencial sobre posibles situaciones irregulares.      
d Culminar la implementación del plan de trabajo del protocolo IPv6 y presentar los resultados de la ejecución en el Comité Institucional de Gestión y Desempeño.      
e Actualizar el inventario de información relevante (interna / externa) y socializarlo al CICCI.      
f Realizar seguimiento a través de indicadores sobre uso y apropiación de TI en la entidad, para optimizar su implementación y el resultado de la misma.      
g Reprogramar o reportar los resultados de la actividad para el fortalecimiento de las capacidades de seguridad de la información, a través de ejercicio de simulación y respuesta a ataques cibernéticos, y ejercicio de ingeniería social. </t>
  </si>
  <si>
    <t xml:space="preserve">Monitoreo </t>
  </si>
  <si>
    <t xml:space="preserve">FORTALEZAS
a) La OCI, tercera línea de defensa presenta los resultados de las evaluaciones realizadas de conformidad con el Plan Anual de Auditorías y con base en estos resultados la alta dirección toma decisiones para fortalecer y mejorar el sistema de control interno, se documentan como compromisos y se les hace seguimiento para garantizar su implementación. 
b) El plan anual de auditorías se elaboró con un enfoque basado en riesgos y se han realizado los ajustes pertinentes debidamente aprobados por el CICCI para mejorarlo.
c) El CICCI ha revisado los resultados de la auditoría de regularidad a la vigencia 2018 comunicada en el mes de junio de 2020 y se formuló el plan de mejoramiento para cerrar las brechas evidenciadas.
d) El Comité Institucional de Gestión y desempeño aprobó el PAAC y el plan de integridad para la vigencia 2020.
e) Todas las dependencias realizan reuniones de autocontrol para hacer seguimiento a temas como: plan de acción, planes de mejoramiento, metas, indicadores, riesgos,  entre otros.
f) La segunda línea de defensa ha realizado monitoreo en temas como: seguimiento a PQRS, plan de acción, estados financieros, saneamiento contable, política de prevención del daño antijurídico. 
g) La entidad adoptó las políticas de defensa judicial y prevención del daño antijurídico en el marco del Comité de conciliación.
DEBILIDADES
a) No se documenta en la totalidad de las dependencias de la entidad los resultados de los ejercicios de autocontrol y autoevaluación y las decisiones que resultan como consecuencia de éstas.
b) Inoportunidad en el cumplimiento de las acciones de los planes de mejoramiento formuladas por los procesos.
c) No se han presentado en CICCI monitoreos del sistema de administración de riesgos por la segunda línea de defensa.
d) No se cuenta con un documento que defina quiénes hacen segunda línea de defensa en la entidad y los roles, responsabilidades, reportes, periodicidad, destinatarios para que sean insumo para fortalecer el sistema de control interno de la entidad, conforme al manual operativo del MIPG, versión 3.
</t>
  </si>
  <si>
    <t xml:space="preserve"> i Fortalezas      
a La Entidad cuenta con un esquema de líneas de defensa adoptado y socializado.     
b Se elaboró y aprobó el Plan Anual de Auditorías (PAA) con un enfoque basado en riesgos.      
c Presentación en las seis (6) sesiones del CICCI por parte de la tercera línea de defensa (Oficina de Control Interno) de los resultados de las evaluaciones realizadas según programación del Plan Anual de Auditorías. Con base en estos resultados, la Alta Dirección toma decisiones.      
d La primera línea de defensa documentó las reuniones de autocontrol para hacer seguimiento a temas como: plan de acción, planes de mejoramiento, metas, indicadores, riesgos, respuestas a peticiones, quejas, reclamos y sugerencias -PQRS, entre otros.      
e La segunda línea de defensa realizó monitoreo en temas como: seguimiento a PQRS, metas proyecto de inversión, estados financieros, saneamiento contable, política de prevención del daño antijurídico, comunicación interna y externa, política de gobierno digital y seguridad, Plan Estratégico de Tecnologías de la Información - PETI, política de talento humano, gestión del riesgo, planes de mejoramiento.      f La entidad adoptó las políticas de defensa judicial y prevención del daño antijurídico en el marco del Comité de Conciliación.      
ii. Debilidades      
a La segunda línea de defensa no ha presentado los resultados del seguimiento a la política de gobierno digital y seguridad y el Plan Estratégico de Tecnologías de la Información - PETI.      I
Iii. Oportunidades de mejora      
a Presentar ante el CICCI los resultados del monitoreo respecto al seguimiento a la política de gobierno digital y seguridad y el Plan Estratégico de Tecnologías de la Información - PETI.</t>
  </si>
  <si>
    <r>
      <t>La entidad cuenta con todos los componentes operando juntos y de manera integrada, se observó en general que el Sistema de Control Interno - SCI de la Secretaria Distrital de Ambiente - SDA, fortaleció su resultado de acuerdo con los resultados revisados en cada uno de los cinco (5) componentes del MECI y articulados con las dimensiones del MIPG. Así las cosas, e</t>
    </r>
    <r>
      <rPr>
        <sz val="12"/>
        <color rgb="FF000000"/>
        <rFont val="Arial"/>
        <family val="1"/>
      </rPr>
      <t xml:space="preserve">l resultado cuantitativo de la evaluación del Sistema de Control Interno fue de 92,34 % de cumplimiento de los factores evaluados.
</t>
    </r>
    <r>
      <rPr>
        <sz val="14"/>
        <color rgb="FF000000"/>
        <rFont val="Arial"/>
        <family val="2"/>
        <charset val="1"/>
      </rPr>
      <t xml:space="preserve">Para la evaluación, se revisaron para la vigencia los resultados y temas tratados en 09 sesiones del Comité Institucional de Coordinación de Control Interno, la revisión de la información en los diferentes sistemas de información con que cuenta la lentiadad y los resultados  de la ejecución del plan anual de auditorias de la vigencia, arrojando las siguientes oportunidades de mejora que al ser adoptados permitiran superar las brechas identificadas.
OPORTUNIDADES DE MEJORA POR COMPONENTE DEL MECI
</t>
    </r>
    <r>
      <rPr>
        <b/>
        <sz val="14"/>
        <color rgb="FF000000"/>
        <rFont val="Arial"/>
        <family val="2"/>
        <charset val="1"/>
      </rPr>
      <t xml:space="preserve">COMPONENTE AMBIENTE DE CONTROL
</t>
    </r>
    <r>
      <rPr>
        <sz val="14"/>
        <color rgb="FF000000"/>
        <rFont val="Arial"/>
        <family val="2"/>
        <charset val="1"/>
      </rPr>
      <t>a. Continuar con gestiones para el rediseño organizacional de la entidad, que incluya la definición de áreas que se encarguen de manera específica de la planeación, talento humano, tecnologías de la información y las comunicaciones y servicio al ciudadano.
b. Considerar en el CICCI la comunicación de los resultados de la adopción de los lineamientos de la de la Circular Conjunta 001 de 2020 y la evaluación de los lineamientos para el manejo del conflicto de interés en la Entidad.
c. Considerar el monitoreo de la evaluación del impacto de los planes institucionales de capacitación y el de bienestar e incentivos.
d. Realizar revisión integral de las matrices de peligros ocupacionales teniendo en cuenta la nueva situación como consecuencia del trabajo en casa, actualizando los cambios internos y externos, los comportamientos, aptitudes y los peligros del entorno, revalorando los niveles de probabilidad, consecuencias y aceptabilidad.
e. Implementar un mecanismo de aplicación informática para el monitoreo de las estrategias de austeridad en el gasto en conjunto con las entidades que conforman el sector ambiente, con el fin de facilitar el reporte mensual por cada entidad para la elaboración de los informes semestrales consolidados.
f. Revisar y documentar los lineamientos para el uso adecuado de la información privilegiada, clasificada y reservada.
EVALUACION  DE RIESGOS
a. Para realizar una transición ordenada para la aplicación de la metodología que trata la “Guía para la administración del riesgo y el diseño de controles en entidades públicas” versión 5 de diciembre de 2020, es importante que la Secretaría trabaje previamente en un mecanismo de articulación de la Política de Administración del Riesgo con la propuesta de la Política Anti Soborno.
b. Desarrollar e implementar la política Anti - Soborno durante la vigencia 2022 para establecer su adecuación a las operaciones institucionales y que permita detectar posibles ajustes y asegurar razonablemente que los 18 procesos cuentan por lo menos con 12 actas de las sesiones de autoevaluación y autocontrol e incluya la revisión de los riesgos del proceso.
c. Incluir en los monitoreos de la segunda línea de defensa la información de los riesgos materializados y hacer seguimiento para asegurar que se formulen los planes o acciones de manejo y seguimiento a su implementación.
ACTIVIDADES DE CONTROL
a Agilizar la revisión, adecuación y actualización de la totalidad de las caracterizaciones de los procesos de la entidad, con base a los factores citados previamente.     
b Fortalecer en los planes de manejo de los humedales la incorporación de las actividades a ejecutar en el marco de la línea base para el seguimiento a los Planes de Manejo Ambiental de los Humedales del Distrito de manera oportuna, de modo que, si presentan retrasos o incumplimientos, se tomen acciones oportunas.      
c Dar prioridad a la revisión, actualización y gestión de la aprobación de las TRD y la emisión de las políticas de cero papel y los componentes de información digital y/o electrónica.      
d Considerar la presentación ante el CICCI de los resultados del monitoreo por la segunda línea de defensa de las actividades desarrolladas por los proveedores de servicios de tecnología.
INFORMACIÓN Y COMUNICACIÓN
a Continuar con el fortalecimiento de los mecanismos de seguimiento por dependencia y monitoreo de la segunda línea de defensa que permita asegurar la oportunidad en las respuestas de peticiones, quejas y reclamos radicados asignados.       
b Agilizar la implementación de los mecanismos o sistemas de información para controlar las fechas y estado de los trámites ambientales (permisivos y sancionatorios).      
c Implementar buzones o canales internos de denuncia anónima o confidencial sobre posibles situaciones irregulares.      
d Culminar la implementación del plan de trabajo del protocolo IPv6 y presentar los resultados de la ejecución en el Comité Institucional de Gestión y Desempeño.      
e Actualizar el inventario de información relevante (interna / externa) y socializarlo al CICCI.      
f Realizar seguimiento a través de indicadores sobre uso y apropiación de TI en la entidad, para optimizar su implementación y el resultado de la misma.      
G Reprogramar o reportar los resultados de la actividad para el fortalecimiento de las capacidades de seguridad de la información, a través de ejercicio de simulación y respuesta a ataques cibernéticos, y ejercicio de ingeniería social. 
ACTIVIDADES DE MONITOREO
Presentar ante el CICCI los resultados del monitoreo respecto al seguimiento a la política de gobierno digital y seguridad y el Plan Estratégico de Tecnologías de la Información – PETI.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</si>
</sst>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5" x14ac:knownFonts="1">
    <font>
      <sz val="10"/>
      <color rgb="FF000000"/>
      <name val="Arial"/>
      <family val="2"/>
      <charset val="1"/>
    </font>
    <font>
      <b/>
      <sz val="20"/>
      <color rgb="FFFFFFFF"/>
      <name val="Arial Narrow"/>
      <family val="2"/>
      <charset val="1"/>
    </font>
    <font>
      <b/>
      <sz val="14"/>
      <color rgb="FF000000"/>
      <name val="Arial Narrow"/>
      <family val="2"/>
      <charset val="1"/>
    </font>
    <font>
      <sz val="11"/>
      <color rgb="FF000000"/>
      <name val="Arial Narrow"/>
      <family val="2"/>
      <charset val="1"/>
    </font>
    <font>
      <sz val="11"/>
      <color rgb="FFFFFFFF"/>
      <name val="Arial Narrow"/>
      <family val="2"/>
      <charset val="1"/>
    </font>
    <font>
      <b/>
      <sz val="18"/>
      <color rgb="FFFFFFFF"/>
      <name val="Arial"/>
      <family val="2"/>
      <charset val="1"/>
    </font>
    <font>
      <b/>
      <sz val="20"/>
      <color rgb="FFFFFFFF"/>
      <name val="Arial"/>
      <family val="2"/>
      <charset val="1"/>
    </font>
    <font>
      <sz val="20"/>
      <color rgb="FFFF0000"/>
      <name val="Arial"/>
      <family val="2"/>
      <charset val="1"/>
    </font>
    <font>
      <b/>
      <sz val="12"/>
      <color rgb="FFFF0000"/>
      <name val="Arial"/>
      <family val="2"/>
      <charset val="1"/>
    </font>
    <font>
      <b/>
      <sz val="12"/>
      <name val="Arial"/>
      <family val="2"/>
      <charset val="1"/>
    </font>
    <font>
      <b/>
      <sz val="10"/>
      <name val="Arial"/>
      <family val="2"/>
      <charset val="1"/>
    </font>
    <font>
      <sz val="25"/>
      <color rgb="FF000000"/>
      <name val="Arial"/>
      <family val="2"/>
      <charset val="1"/>
    </font>
    <font>
      <sz val="14"/>
      <color rgb="FF000000"/>
      <name val="Arial"/>
      <family val="2"/>
      <charset val="1"/>
    </font>
    <font>
      <sz val="12"/>
      <color rgb="FF000000"/>
      <name val="Arial"/>
      <family val="1"/>
    </font>
    <font>
      <b/>
      <sz val="14"/>
      <color rgb="FF000000"/>
      <name val="Arial"/>
      <family val="2"/>
      <charset val="1"/>
    </font>
    <font>
      <b/>
      <sz val="10"/>
      <color rgb="FFFF0000"/>
      <name val="Arial"/>
      <family val="2"/>
      <charset val="1"/>
    </font>
    <font>
      <b/>
      <sz val="12"/>
      <color rgb="FFFFFFFF"/>
      <name val="Arial"/>
      <family val="2"/>
      <charset val="1"/>
    </font>
    <font>
      <b/>
      <u/>
      <sz val="12"/>
      <color rgb="FFFFFFFF"/>
      <name val="Arial"/>
      <family val="2"/>
      <charset val="1"/>
    </font>
    <font>
      <b/>
      <sz val="10"/>
      <color rgb="FF000000"/>
      <name val="Arial"/>
      <family val="2"/>
      <charset val="1"/>
    </font>
    <font>
      <sz val="18"/>
      <color rgb="FF000000"/>
      <name val="Arial"/>
      <family val="2"/>
      <charset val="1"/>
    </font>
    <font>
      <b/>
      <sz val="16"/>
      <color rgb="FF000000"/>
      <name val="Arial"/>
      <family val="2"/>
      <charset val="1"/>
    </font>
    <font>
      <b/>
      <sz val="12"/>
      <color rgb="FF000000"/>
      <name val="Arial"/>
      <family val="2"/>
      <charset val="1"/>
    </font>
    <font>
      <sz val="12"/>
      <name val="Arial"/>
      <family val="2"/>
      <charset val="1"/>
    </font>
    <font>
      <b/>
      <i/>
      <sz val="10"/>
      <name val="Arial"/>
      <family val="2"/>
      <charset val="1"/>
    </font>
    <font>
      <b/>
      <i/>
      <sz val="10"/>
      <color rgb="FF000000"/>
      <name val="Arial"/>
      <family val="2"/>
      <charset val="1"/>
    </font>
  </fonts>
  <fills count="10">
    <fill>
      <patternFill patternType="none"/>
    </fill>
    <fill>
      <patternFill patternType="gray125"/>
    </fill>
    <fill>
      <patternFill patternType="solid">
        <fgColor rgb="FFFFFFFF"/>
        <bgColor rgb="FFFFFFD7"/>
      </patternFill>
    </fill>
    <fill>
      <patternFill patternType="solid">
        <fgColor rgb="FF558ED5"/>
        <bgColor rgb="FF81829A"/>
      </patternFill>
    </fill>
    <fill>
      <patternFill patternType="solid">
        <fgColor rgb="FF376092"/>
        <bgColor rgb="FF595959"/>
      </patternFill>
    </fill>
    <fill>
      <patternFill patternType="solid">
        <fgColor rgb="FFFFCC00"/>
        <bgColor rgb="FFFFFF00"/>
      </patternFill>
    </fill>
    <fill>
      <patternFill patternType="solid">
        <fgColor rgb="FF00B050"/>
        <bgColor rgb="FF158466"/>
      </patternFill>
    </fill>
    <fill>
      <patternFill patternType="solid">
        <fgColor rgb="FF83A343"/>
        <bgColor rgb="FF92D050"/>
      </patternFill>
    </fill>
    <fill>
      <patternFill patternType="solid">
        <fgColor rgb="FF604A7B"/>
        <bgColor rgb="FF595959"/>
      </patternFill>
    </fill>
    <fill>
      <patternFill patternType="solid">
        <fgColor rgb="FF4F6228"/>
        <bgColor rgb="FF595959"/>
      </patternFill>
    </fill>
  </fills>
  <borders count="22">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auto="1"/>
      </left>
      <right style="thin">
        <color auto="1"/>
      </right>
      <top style="thin">
        <color auto="1"/>
      </top>
      <bottom style="thin">
        <color auto="1"/>
      </bottom>
      <diagonal/>
    </border>
    <border>
      <left/>
      <right style="thick">
        <color auto="1"/>
      </right>
      <top/>
      <bottom/>
      <diagonal/>
    </border>
    <border>
      <left style="medium">
        <color auto="1"/>
      </left>
      <right style="medium">
        <color auto="1"/>
      </right>
      <top style="medium">
        <color auto="1"/>
      </top>
      <bottom style="medium">
        <color auto="1"/>
      </bottom>
      <diagonal/>
    </border>
    <border>
      <left style="thin">
        <color rgb="FF81829A"/>
      </left>
      <right style="thin">
        <color rgb="FF81829A"/>
      </right>
      <top style="thin">
        <color rgb="FF81829A"/>
      </top>
      <bottom style="thin">
        <color auto="1"/>
      </bottom>
      <diagonal/>
    </border>
    <border>
      <left/>
      <right/>
      <top style="thin">
        <color auto="1"/>
      </top>
      <bottom/>
      <diagonal/>
    </border>
    <border>
      <left style="thin">
        <color rgb="FF81829A"/>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style="thin">
        <color rgb="FF81829A"/>
      </right>
      <top style="hair">
        <color rgb="FF81829A"/>
      </top>
      <bottom style="thin">
        <color rgb="FF81829A"/>
      </bottom>
      <diagonal/>
    </border>
    <border>
      <left style="thin">
        <color rgb="FF81829A"/>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73">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0" fillId="2" borderId="4" xfId="0" applyFill="1" applyBorder="1"/>
    <xf numFmtId="0" fontId="3" fillId="2" borderId="0" xfId="0" applyFont="1" applyFill="1" applyAlignment="1">
      <alignment horizontal="center"/>
    </xf>
    <xf numFmtId="0" fontId="0" fillId="2" borderId="6" xfId="0" applyFill="1" applyBorder="1"/>
    <xf numFmtId="0" fontId="1" fillId="3" borderId="5" xfId="0" applyFont="1" applyFill="1" applyBorder="1" applyAlignment="1">
      <alignment horizontal="center" vertical="center"/>
    </xf>
    <xf numFmtId="164" fontId="3" fillId="2" borderId="0" xfId="0" applyNumberFormat="1" applyFont="1" applyFill="1" applyAlignment="1">
      <alignment horizontal="center"/>
    </xf>
    <xf numFmtId="0" fontId="4" fillId="2" borderId="0" xfId="0" applyFont="1" applyFill="1" applyAlignment="1">
      <alignment vertical="center"/>
    </xf>
    <xf numFmtId="10" fontId="6" fillId="3" borderId="7" xfId="0" applyNumberFormat="1" applyFont="1" applyFill="1" applyBorder="1" applyAlignment="1" applyProtection="1">
      <alignment horizontal="center"/>
      <protection hidden="1"/>
    </xf>
    <xf numFmtId="0" fontId="7" fillId="2" borderId="0" xfId="0" applyFont="1" applyFill="1" applyAlignment="1">
      <alignment horizontal="center" vertical="center"/>
    </xf>
    <xf numFmtId="0" fontId="8" fillId="2" borderId="0" xfId="0" applyFont="1" applyFill="1"/>
    <xf numFmtId="0" fontId="0" fillId="2" borderId="0" xfId="0" applyFill="1" applyAlignment="1">
      <alignment vertical="center"/>
    </xf>
    <xf numFmtId="0" fontId="5" fillId="2" borderId="0" xfId="0" applyFont="1" applyFill="1" applyAlignment="1">
      <alignment horizontal="center" vertical="center"/>
    </xf>
    <xf numFmtId="0" fontId="9" fillId="2" borderId="9" xfId="0" applyFont="1" applyFill="1" applyBorder="1" applyAlignment="1">
      <alignment horizontal="center" vertical="center"/>
    </xf>
    <xf numFmtId="0" fontId="9" fillId="2" borderId="0" xfId="0" applyFont="1" applyFill="1" applyAlignment="1">
      <alignment horizontal="center" vertical="center"/>
    </xf>
    <xf numFmtId="49" fontId="11" fillId="2" borderId="11" xfId="0" applyNumberFormat="1" applyFont="1" applyFill="1" applyBorder="1" applyAlignment="1" applyProtection="1">
      <alignment horizontal="center" vertical="center" wrapText="1"/>
      <protection locked="0"/>
    </xf>
    <xf numFmtId="49" fontId="0" fillId="2" borderId="0" xfId="0" applyNumberFormat="1" applyFill="1" applyAlignment="1">
      <alignment horizontal="left" vertical="top" wrapText="1"/>
    </xf>
    <xf numFmtId="0" fontId="15" fillId="2" borderId="0" xfId="0" applyFont="1" applyFill="1" applyAlignment="1">
      <alignment wrapText="1"/>
    </xf>
    <xf numFmtId="0" fontId="5" fillId="4" borderId="14" xfId="0" applyFont="1" applyFill="1" applyBorder="1" applyAlignment="1">
      <alignment horizontal="center" vertical="center" wrapText="1"/>
    </xf>
    <xf numFmtId="0" fontId="9" fillId="0" borderId="0" xfId="0" applyFont="1" applyAlignment="1">
      <alignment horizontal="center" vertical="center" wrapText="1"/>
    </xf>
    <xf numFmtId="0" fontId="16"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8" fillId="2" borderId="0" xfId="0" applyFont="1" applyFill="1" applyAlignment="1">
      <alignment horizontal="center" vertical="center" wrapText="1"/>
    </xf>
    <xf numFmtId="0" fontId="16" fillId="3" borderId="15"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0" xfId="0" applyFont="1" applyFill="1" applyAlignment="1">
      <alignment horizontal="center" vertical="center" wrapText="1"/>
    </xf>
    <xf numFmtId="0" fontId="18" fillId="2" borderId="0" xfId="0" applyFont="1" applyFill="1" applyAlignment="1">
      <alignment wrapText="1"/>
    </xf>
    <xf numFmtId="0" fontId="19" fillId="0" borderId="0" xfId="0" applyFont="1" applyAlignment="1">
      <alignment horizontal="center" wrapText="1"/>
    </xf>
    <xf numFmtId="0" fontId="0" fillId="0" borderId="16" xfId="0" applyBorder="1"/>
    <xf numFmtId="0" fontId="5" fillId="5" borderId="5" xfId="0" applyFont="1" applyFill="1" applyBorder="1" applyAlignment="1">
      <alignment horizontal="center" vertical="center" wrapText="1"/>
    </xf>
    <xf numFmtId="0" fontId="16" fillId="0" borderId="0" xfId="0" applyFont="1" applyAlignment="1">
      <alignment vertical="center"/>
    </xf>
    <xf numFmtId="0" fontId="9" fillId="0" borderId="5" xfId="0" applyFont="1" applyBorder="1" applyAlignment="1" applyProtection="1">
      <alignment horizontal="center" vertical="center"/>
      <protection hidden="1"/>
    </xf>
    <xf numFmtId="9" fontId="9" fillId="0" borderId="0" xfId="0" applyNumberFormat="1" applyFont="1" applyAlignment="1">
      <alignment vertical="center"/>
    </xf>
    <xf numFmtId="9" fontId="20" fillId="6" borderId="5" xfId="0" applyNumberFormat="1" applyFont="1" applyFill="1" applyBorder="1" applyAlignment="1" applyProtection="1">
      <alignment horizontal="center" vertical="center"/>
      <protection hidden="1"/>
    </xf>
    <xf numFmtId="0" fontId="9" fillId="0" borderId="17" xfId="0" applyFont="1" applyBorder="1" applyAlignment="1" applyProtection="1">
      <alignment vertical="center" wrapText="1"/>
      <protection locked="0"/>
    </xf>
    <xf numFmtId="0" fontId="9" fillId="0" borderId="0" xfId="0" applyFont="1" applyAlignment="1">
      <alignment vertical="center"/>
    </xf>
    <xf numFmtId="9" fontId="20" fillId="6" borderId="5" xfId="0" applyNumberFormat="1" applyFont="1" applyFill="1" applyBorder="1" applyAlignment="1" applyProtection="1">
      <alignment horizontal="center" vertical="center"/>
      <protection locked="0"/>
    </xf>
    <xf numFmtId="0" fontId="9" fillId="0" borderId="18" xfId="0" applyFont="1" applyBorder="1" applyAlignment="1">
      <alignment vertical="center"/>
    </xf>
    <xf numFmtId="0" fontId="22" fillId="0" borderId="18" xfId="0" applyFont="1" applyBorder="1" applyAlignment="1" applyProtection="1">
      <alignment horizontal="left" vertical="center" wrapText="1"/>
      <protection locked="0"/>
    </xf>
    <xf numFmtId="0" fontId="9" fillId="0" borderId="0" xfId="0" applyFont="1" applyAlignment="1">
      <alignment horizontal="left" vertical="center"/>
    </xf>
    <xf numFmtId="9" fontId="9" fillId="0" borderId="5" xfId="0" applyNumberFormat="1" applyFont="1" applyBorder="1" applyAlignment="1" applyProtection="1">
      <alignment horizontal="center" vertical="center"/>
      <protection locked="0"/>
    </xf>
    <xf numFmtId="0" fontId="9" fillId="2" borderId="6" xfId="0" applyFont="1" applyFill="1" applyBorder="1" applyAlignment="1">
      <alignment vertical="center"/>
    </xf>
    <xf numFmtId="0" fontId="9" fillId="2" borderId="0" xfId="0" applyFont="1" applyFill="1" applyAlignment="1">
      <alignment vertical="center"/>
    </xf>
    <xf numFmtId="0" fontId="0" fillId="0" borderId="0" xfId="0" applyAlignment="1">
      <alignment horizontal="center"/>
    </xf>
    <xf numFmtId="9" fontId="0" fillId="0" borderId="5" xfId="0" applyNumberFormat="1" applyBorder="1"/>
    <xf numFmtId="0" fontId="0" fillId="0" borderId="17" xfId="0" applyBorder="1"/>
    <xf numFmtId="9" fontId="0" fillId="0" borderId="16" xfId="0" applyNumberFormat="1" applyBorder="1"/>
    <xf numFmtId="0" fontId="0" fillId="0" borderId="0" xfId="0" applyAlignment="1">
      <alignment horizontal="left"/>
    </xf>
    <xf numFmtId="0" fontId="0" fillId="0" borderId="5" xfId="0" applyBorder="1" applyAlignment="1">
      <alignment horizontal="left"/>
    </xf>
    <xf numFmtId="0" fontId="5" fillId="7" borderId="5" xfId="0" applyFont="1" applyFill="1" applyBorder="1" applyAlignment="1">
      <alignment horizontal="center" vertical="center" wrapText="1"/>
    </xf>
    <xf numFmtId="0" fontId="0" fillId="0" borderId="18" xfId="0" applyBorder="1"/>
    <xf numFmtId="0" fontId="5" fillId="3" borderId="5"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16" fillId="2" borderId="0" xfId="0" applyFont="1" applyFill="1" applyAlignment="1">
      <alignment vertical="center"/>
    </xf>
    <xf numFmtId="0" fontId="9" fillId="2" borderId="0" xfId="0" applyFont="1" applyFill="1" applyAlignment="1">
      <alignment horizontal="left" vertical="center"/>
    </xf>
    <xf numFmtId="0" fontId="23" fillId="2" borderId="0" xfId="0" applyFont="1" applyFill="1" applyAlignment="1">
      <alignment vertical="center"/>
    </xf>
    <xf numFmtId="0" fontId="24" fillId="2" borderId="0" xfId="0" applyFont="1" applyFill="1"/>
    <xf numFmtId="0" fontId="0" fillId="2" borderId="19" xfId="0" applyFill="1" applyBorder="1"/>
    <xf numFmtId="0" fontId="0" fillId="2" borderId="20" xfId="0" applyFill="1" applyBorder="1"/>
    <xf numFmtId="0" fontId="0" fillId="2" borderId="21" xfId="0" applyFill="1" applyBorder="1"/>
    <xf numFmtId="49" fontId="10" fillId="2" borderId="10" xfId="0" applyNumberFormat="1" applyFont="1" applyFill="1" applyBorder="1" applyAlignment="1">
      <alignment horizontal="left" vertical="center" wrapText="1"/>
    </xf>
    <xf numFmtId="49" fontId="12" fillId="2" borderId="12" xfId="0" applyNumberFormat="1" applyFont="1" applyFill="1" applyBorder="1" applyAlignment="1" applyProtection="1">
      <alignment horizontal="left" vertical="top" wrapText="1"/>
      <protection locked="0"/>
    </xf>
    <xf numFmtId="49" fontId="10" fillId="2" borderId="13" xfId="0" applyNumberFormat="1" applyFont="1" applyFill="1" applyBorder="1" applyAlignment="1">
      <alignment horizontal="left" vertical="center" wrapText="1"/>
    </xf>
    <xf numFmtId="0" fontId="1" fillId="3" borderId="5" xfId="0" applyFont="1" applyFill="1" applyBorder="1" applyAlignment="1">
      <alignment horizontal="center" vertical="center" wrapText="1"/>
    </xf>
    <xf numFmtId="0" fontId="2" fillId="2" borderId="5" xfId="0" applyFont="1" applyFill="1" applyBorder="1" applyAlignment="1" applyProtection="1">
      <alignment horizontal="center"/>
      <protection locked="0"/>
    </xf>
    <xf numFmtId="164" fontId="2" fillId="2" borderId="5" xfId="0" applyNumberFormat="1" applyFont="1" applyFill="1" applyBorder="1" applyAlignment="1" applyProtection="1">
      <alignment horizontal="center"/>
      <protection locked="0"/>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xf>
    <xf numFmtId="0" fontId="12" fillId="2" borderId="12" xfId="0" applyFont="1" applyFill="1" applyBorder="1" applyAlignment="1" applyProtection="1">
      <alignment vertical="top" wrapText="1"/>
      <protection locked="0"/>
    </xf>
  </cellXfs>
  <cellStyles count="1">
    <cellStyle name="Normal" xfId="0" builtinId="0"/>
  </cellStyles>
  <dxfs count="28">
    <dxf>
      <font>
        <color rgb="FF000000"/>
        <name val="Arial"/>
        <charset val="1"/>
      </font>
    </dxf>
    <dxf>
      <font>
        <color rgb="FF000000"/>
        <name val="Arial"/>
        <charset val="1"/>
      </font>
    </dxf>
    <dxf>
      <font>
        <color rgb="FF000000"/>
        <name val="Arial"/>
        <charset val="1"/>
      </font>
    </dxf>
    <dxf>
      <font>
        <color rgb="FF000000"/>
        <name val="Arial"/>
        <charset val="1"/>
      </font>
    </dxf>
    <dxf>
      <font>
        <color rgb="FF000000"/>
        <name val="Arial"/>
        <charset val="1"/>
      </font>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ont>
        <color rgb="FF000000"/>
        <name val="Arial"/>
        <charset val="1"/>
      </font>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2177280</xdr:colOff>
      <xdr:row>6</xdr:row>
      <xdr:rowOff>93240</xdr:rowOff>
    </xdr:from>
    <xdr:to>
      <xdr:col>6</xdr:col>
      <xdr:colOff>718560</xdr:colOff>
      <xdr:row>14</xdr:row>
      <xdr:rowOff>31680</xdr:rowOff>
    </xdr:to>
    <xdr:pic>
      <xdr:nvPicPr>
        <xdr:cNvPr id="2" name="Imagen 2">
          <a:extLst>
            <a:ext uri="{FF2B5EF4-FFF2-40B4-BE49-F238E27FC236}">
              <a16:creationId xmlns:a16="http://schemas.microsoft.com/office/drawing/2014/main" id="{28C390AB-CAC5-46B6-A353-CF5DBAA7944B}"/>
            </a:ext>
          </a:extLst>
        </xdr:cNvPr>
        <xdr:cNvPicPr/>
      </xdr:nvPicPr>
      <xdr:blipFill>
        <a:blip xmlns:r="http://schemas.openxmlformats.org/officeDocument/2006/relationships" r:embed="rId1"/>
        <a:stretch/>
      </xdr:blipFill>
      <xdr:spPr>
        <a:xfrm>
          <a:off x="2615430" y="1693440"/>
          <a:ext cx="4389630" cy="2386365"/>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ector.rodriguez.SDA/Desktop/5348473%20Evaluacion%20SCI%20II%20sem%202021%20(consolidad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Conclusiones"/>
      <sheetName val="tabla resumen"/>
      <sheetName val="Analisis de Resultados"/>
      <sheetName val="Hoja1"/>
    </sheetNames>
    <sheetDataSet>
      <sheetData sheetId="0"/>
      <sheetData sheetId="1"/>
      <sheetData sheetId="2"/>
      <sheetData sheetId="3"/>
      <sheetData sheetId="4"/>
      <sheetData sheetId="5"/>
      <sheetData sheetId="6"/>
      <sheetData sheetId="7"/>
      <sheetData sheetId="8"/>
      <sheetData sheetId="9"/>
      <sheetData sheetId="10">
        <row r="2">
          <cell r="N2">
            <v>0.9375</v>
          </cell>
        </row>
        <row r="26">
          <cell r="N26">
            <v>0.94117647058823528</v>
          </cell>
        </row>
        <row r="43">
          <cell r="N43">
            <v>0.91666666666666663</v>
          </cell>
        </row>
        <row r="55">
          <cell r="N55">
            <v>0.8928571428571429</v>
          </cell>
        </row>
        <row r="69">
          <cell r="N69">
            <v>0.9285714285714286</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1DAD7-7314-43E5-8F56-A0686866B5CB}">
  <dimension ref="A1:AMJ37"/>
  <sheetViews>
    <sheetView tabSelected="1" view="pageBreakPreview" zoomScale="60" zoomScaleNormal="95" workbookViewId="0">
      <selection activeCell="O25" sqref="O25"/>
    </sheetView>
  </sheetViews>
  <sheetFormatPr baseColWidth="10" defaultColWidth="11.42578125" defaultRowHeight="12.75" x14ac:dyDescent="0.2"/>
  <cols>
    <col min="1" max="1" width="3.140625" style="4" customWidth="1"/>
    <col min="2" max="2" width="3.42578125" style="4" customWidth="1"/>
    <col min="3" max="3" width="35.5703125" style="4" customWidth="1"/>
    <col min="4" max="4" width="2.5703125" style="4" customWidth="1"/>
    <col min="5" max="5" width="38.7109375" style="4" customWidth="1"/>
    <col min="6" max="6" width="10.85546875" style="4" customWidth="1"/>
    <col min="7" max="7" width="23.42578125" style="4" customWidth="1"/>
    <col min="8" max="8" width="7.5703125" style="4" customWidth="1"/>
    <col min="9" max="9" width="244.28515625" style="4" hidden="1" customWidth="1"/>
    <col min="10" max="10" width="5.85546875" style="4" customWidth="1"/>
    <col min="11" max="11" width="28.140625" style="4" customWidth="1"/>
    <col min="12" max="12" width="4.28515625" style="4" customWidth="1"/>
    <col min="13" max="13" width="200.140625" style="4" customWidth="1"/>
    <col min="14" max="14" width="5.85546875" style="4" customWidth="1"/>
    <col min="15" max="15" width="24.85546875" style="4" customWidth="1"/>
    <col min="16" max="16" width="7" style="4" customWidth="1"/>
    <col min="17" max="1024" width="11.42578125" style="4"/>
  </cols>
  <sheetData>
    <row r="1" spans="2:16" ht="13.5" thickBot="1" x14ac:dyDescent="0.25"/>
    <row r="2" spans="2:16" ht="18" customHeight="1" thickTop="1" x14ac:dyDescent="0.2">
      <c r="B2" s="1"/>
      <c r="C2" s="2"/>
      <c r="D2" s="2"/>
      <c r="E2" s="2"/>
      <c r="F2" s="2"/>
      <c r="G2" s="2"/>
      <c r="H2" s="2"/>
      <c r="I2" s="2"/>
      <c r="J2" s="2"/>
      <c r="K2" s="2"/>
      <c r="L2" s="2"/>
      <c r="M2" s="2"/>
      <c r="N2" s="2"/>
      <c r="O2" s="2"/>
      <c r="P2" s="3"/>
    </row>
    <row r="3" spans="2:16" ht="18" customHeight="1" x14ac:dyDescent="0.3">
      <c r="B3" s="5"/>
      <c r="E3" s="67" t="s">
        <v>0</v>
      </c>
      <c r="F3" s="68" t="s">
        <v>1</v>
      </c>
      <c r="G3" s="68"/>
      <c r="H3" s="68"/>
      <c r="I3" s="68"/>
      <c r="J3" s="68"/>
      <c r="K3" s="68"/>
      <c r="L3" s="68"/>
      <c r="M3" s="68"/>
      <c r="N3" s="6"/>
      <c r="O3" s="6"/>
      <c r="P3" s="7"/>
    </row>
    <row r="4" spans="2:16" ht="18" customHeight="1" x14ac:dyDescent="0.3">
      <c r="B4" s="5"/>
      <c r="E4" s="67"/>
      <c r="F4" s="68"/>
      <c r="G4" s="68"/>
      <c r="H4" s="68"/>
      <c r="I4" s="68"/>
      <c r="J4" s="68"/>
      <c r="K4" s="68"/>
      <c r="L4" s="68"/>
      <c r="M4" s="68"/>
      <c r="N4" s="6"/>
      <c r="O4" s="6"/>
      <c r="P4" s="7"/>
    </row>
    <row r="5" spans="2:16" ht="41.25" customHeight="1" x14ac:dyDescent="0.3">
      <c r="B5" s="5"/>
      <c r="E5" s="8" t="s">
        <v>2</v>
      </c>
      <c r="F5" s="69" t="s">
        <v>3</v>
      </c>
      <c r="G5" s="69"/>
      <c r="H5" s="69"/>
      <c r="I5" s="69"/>
      <c r="J5" s="69"/>
      <c r="K5" s="69"/>
      <c r="L5" s="69"/>
      <c r="M5" s="69"/>
      <c r="N5" s="9"/>
      <c r="O5" s="9"/>
      <c r="P5" s="7"/>
    </row>
    <row r="6" spans="2:16" ht="18" customHeight="1" thickBot="1" x14ac:dyDescent="0.35">
      <c r="B6" s="5"/>
      <c r="E6" s="10"/>
      <c r="F6" s="9"/>
      <c r="G6" s="9"/>
      <c r="H6" s="9"/>
      <c r="I6" s="9"/>
      <c r="J6" s="9"/>
      <c r="K6" s="9"/>
      <c r="L6" s="9"/>
      <c r="P6" s="7"/>
    </row>
    <row r="7" spans="2:16" ht="93" customHeight="1" thickBot="1" x14ac:dyDescent="0.45">
      <c r="B7" s="5"/>
      <c r="I7" s="70" t="s">
        <v>4</v>
      </c>
      <c r="J7" s="70"/>
      <c r="K7" s="70"/>
      <c r="M7" s="11">
        <f>+AVERAGE(G25,G27,G29,G31,G33)</f>
        <v>0.92335434173669473</v>
      </c>
      <c r="N7" s="12"/>
      <c r="O7" s="12"/>
      <c r="P7" s="7"/>
    </row>
    <row r="8" spans="2:16" ht="18" customHeight="1" x14ac:dyDescent="0.25">
      <c r="B8" s="5"/>
      <c r="M8" s="13"/>
      <c r="N8" s="13"/>
      <c r="O8" s="13"/>
      <c r="P8" s="7"/>
    </row>
    <row r="9" spans="2:16" ht="18" customHeight="1" x14ac:dyDescent="0.2">
      <c r="B9" s="5"/>
      <c r="P9" s="7"/>
    </row>
    <row r="10" spans="2:16" x14ac:dyDescent="0.2">
      <c r="B10" s="5"/>
      <c r="P10" s="7"/>
    </row>
    <row r="11" spans="2:16" x14ac:dyDescent="0.2">
      <c r="B11" s="5"/>
      <c r="P11" s="7"/>
    </row>
    <row r="12" spans="2:16" x14ac:dyDescent="0.2">
      <c r="B12" s="5"/>
      <c r="P12" s="7"/>
    </row>
    <row r="13" spans="2:16" x14ac:dyDescent="0.2">
      <c r="B13" s="5"/>
      <c r="P13" s="7"/>
    </row>
    <row r="14" spans="2:16" x14ac:dyDescent="0.2">
      <c r="B14" s="5"/>
      <c r="P14" s="7"/>
    </row>
    <row r="15" spans="2:16" x14ac:dyDescent="0.2">
      <c r="B15" s="5"/>
      <c r="P15" s="7"/>
    </row>
    <row r="16" spans="2:16" x14ac:dyDescent="0.2">
      <c r="B16" s="5"/>
      <c r="M16" s="14"/>
      <c r="P16" s="7"/>
    </row>
    <row r="17" spans="2:22" ht="23.25" x14ac:dyDescent="0.2">
      <c r="B17" s="5"/>
      <c r="C17" s="71" t="s">
        <v>5</v>
      </c>
      <c r="D17" s="71"/>
      <c r="E17" s="71"/>
      <c r="F17" s="71"/>
      <c r="G17" s="71"/>
      <c r="H17" s="71"/>
      <c r="I17" s="71"/>
      <c r="J17" s="71"/>
      <c r="K17" s="71"/>
      <c r="L17" s="71"/>
      <c r="M17" s="71"/>
      <c r="N17" s="15"/>
      <c r="O17" s="15"/>
      <c r="P17" s="7"/>
    </row>
    <row r="18" spans="2:22" ht="15.75" customHeight="1" x14ac:dyDescent="0.2">
      <c r="B18" s="5"/>
      <c r="C18" s="16"/>
      <c r="D18" s="16"/>
      <c r="E18" s="16"/>
      <c r="F18" s="16"/>
      <c r="G18" s="16"/>
      <c r="H18" s="16"/>
      <c r="I18" s="16"/>
      <c r="J18" s="16"/>
      <c r="K18" s="16"/>
      <c r="L18" s="16"/>
      <c r="M18" s="16"/>
      <c r="N18" s="17"/>
      <c r="O18" s="17"/>
      <c r="P18" s="7"/>
    </row>
    <row r="19" spans="2:22" ht="409.5" customHeight="1" x14ac:dyDescent="0.2">
      <c r="B19" s="5"/>
      <c r="C19" s="64" t="s">
        <v>6</v>
      </c>
      <c r="D19" s="64"/>
      <c r="E19" s="18" t="s">
        <v>7</v>
      </c>
      <c r="F19" s="72" t="s">
        <v>34</v>
      </c>
      <c r="G19" s="72"/>
      <c r="H19" s="72"/>
      <c r="I19" s="72"/>
      <c r="J19" s="72"/>
      <c r="K19" s="72"/>
      <c r="L19" s="72"/>
      <c r="M19" s="72"/>
      <c r="N19" s="19"/>
      <c r="O19" s="19"/>
      <c r="P19" s="7"/>
    </row>
    <row r="20" spans="2:22" ht="90.75" customHeight="1" x14ac:dyDescent="0.2">
      <c r="B20" s="5"/>
      <c r="C20" s="64" t="s">
        <v>8</v>
      </c>
      <c r="D20" s="64"/>
      <c r="E20" s="18" t="s">
        <v>7</v>
      </c>
      <c r="F20" s="65" t="s">
        <v>9</v>
      </c>
      <c r="G20" s="65"/>
      <c r="H20" s="65"/>
      <c r="I20" s="65"/>
      <c r="J20" s="65"/>
      <c r="K20" s="65"/>
      <c r="L20" s="65"/>
      <c r="M20" s="65"/>
      <c r="N20" s="19"/>
      <c r="O20" s="19"/>
      <c r="P20" s="7"/>
    </row>
    <row r="21" spans="2:22" ht="84.75" customHeight="1" x14ac:dyDescent="0.2">
      <c r="B21" s="5"/>
      <c r="C21" s="66" t="s">
        <v>10</v>
      </c>
      <c r="D21" s="66"/>
      <c r="E21" s="18" t="s">
        <v>7</v>
      </c>
      <c r="F21" s="65" t="s">
        <v>11</v>
      </c>
      <c r="G21" s="65"/>
      <c r="H21" s="65"/>
      <c r="I21" s="65"/>
      <c r="J21" s="65"/>
      <c r="K21" s="65"/>
      <c r="L21" s="65"/>
      <c r="M21" s="65"/>
      <c r="N21" s="19"/>
      <c r="O21" s="19"/>
      <c r="P21" s="7"/>
    </row>
    <row r="22" spans="2:22" ht="28.5" customHeight="1" thickBot="1" x14ac:dyDescent="0.25">
      <c r="B22" s="5"/>
      <c r="G22" s="20"/>
      <c r="P22" s="7"/>
    </row>
    <row r="23" spans="2:22" ht="102.75" customHeight="1" thickBot="1" x14ac:dyDescent="0.25">
      <c r="B23" s="5"/>
      <c r="C23" s="21" t="s">
        <v>12</v>
      </c>
      <c r="D23" s="22"/>
      <c r="E23" s="23" t="s">
        <v>13</v>
      </c>
      <c r="F23" s="22"/>
      <c r="G23" s="23" t="s">
        <v>14</v>
      </c>
      <c r="H23" s="22"/>
      <c r="I23" s="24" t="s">
        <v>15</v>
      </c>
      <c r="J23" s="25"/>
      <c r="K23" s="26" t="s">
        <v>16</v>
      </c>
      <c r="L23" s="25"/>
      <c r="M23" s="27" t="s">
        <v>17</v>
      </c>
      <c r="N23" s="25"/>
      <c r="O23" s="28" t="s">
        <v>18</v>
      </c>
      <c r="P23" s="7"/>
      <c r="Q23" s="29"/>
    </row>
    <row r="24" spans="2:22" ht="6.75" customHeight="1" x14ac:dyDescent="0.35">
      <c r="B24" s="5"/>
      <c r="C24" s="30"/>
      <c r="D24"/>
      <c r="E24"/>
      <c r="F24"/>
      <c r="G24"/>
      <c r="H24"/>
      <c r="I24" s="31"/>
      <c r="J24"/>
      <c r="K24" s="31"/>
      <c r="L24"/>
      <c r="M24"/>
      <c r="N24"/>
      <c r="O24"/>
      <c r="P24" s="7"/>
    </row>
    <row r="25" spans="2:22" ht="409.6" customHeight="1" x14ac:dyDescent="0.2">
      <c r="B25" s="5"/>
      <c r="C25" s="32" t="s">
        <v>19</v>
      </c>
      <c r="D25" s="33"/>
      <c r="E25" s="34" t="str">
        <f>+IF([1]Hoja1!$N$2&gt;=0.5,"Si","No")</f>
        <v>Si</v>
      </c>
      <c r="F25" s="35"/>
      <c r="G25" s="36">
        <f>+[1]Hoja1!N2</f>
        <v>0.9375</v>
      </c>
      <c r="H25" s="35"/>
      <c r="I25" s="37" t="s">
        <v>20</v>
      </c>
      <c r="J25" s="38"/>
      <c r="K25" s="39">
        <v>0.92</v>
      </c>
      <c r="L25" s="40"/>
      <c r="M25" s="41" t="s">
        <v>21</v>
      </c>
      <c r="N25" s="42"/>
      <c r="O25" s="43">
        <f>G25-K25</f>
        <v>1.749999999999996E-2</v>
      </c>
      <c r="P25" s="44"/>
      <c r="Q25" s="45"/>
      <c r="R25" s="45"/>
      <c r="S25" s="45"/>
      <c r="T25" s="45"/>
      <c r="U25" s="45"/>
      <c r="V25" s="45"/>
    </row>
    <row r="26" spans="2:22" ht="6.75" customHeight="1" x14ac:dyDescent="0.35">
      <c r="B26" s="5"/>
      <c r="C26" s="30"/>
      <c r="D26"/>
      <c r="E26" s="46"/>
      <c r="F26"/>
      <c r="G26" s="47"/>
      <c r="H26"/>
      <c r="I26" s="48"/>
      <c r="J26"/>
      <c r="K26" s="49"/>
      <c r="L26"/>
      <c r="M26" s="50"/>
      <c r="N26" s="50"/>
      <c r="O26" s="51"/>
      <c r="P26" s="7"/>
    </row>
    <row r="27" spans="2:22" ht="335.25" customHeight="1" x14ac:dyDescent="0.2">
      <c r="B27" s="5"/>
      <c r="C27" s="52" t="s">
        <v>22</v>
      </c>
      <c r="D27" s="33"/>
      <c r="E27" s="34" t="str">
        <f>+IF([1]Hoja1!$N$26&gt;=0.5,"Si","No")</f>
        <v>Si</v>
      </c>
      <c r="F27"/>
      <c r="G27" s="36">
        <f>+[1]Hoja1!N26</f>
        <v>0.94117647058823528</v>
      </c>
      <c r="H27"/>
      <c r="I27" s="37" t="s">
        <v>23</v>
      </c>
      <c r="J27"/>
      <c r="K27" s="39">
        <v>0.85</v>
      </c>
      <c r="L27" s="53"/>
      <c r="M27" s="41" t="s">
        <v>24</v>
      </c>
      <c r="N27" s="42"/>
      <c r="O27" s="43">
        <f>G27-K27</f>
        <v>9.1176470588235303E-2</v>
      </c>
      <c r="P27" s="7"/>
    </row>
    <row r="28" spans="2:22" ht="6.75" customHeight="1" x14ac:dyDescent="0.35">
      <c r="B28" s="5"/>
      <c r="C28" s="30"/>
      <c r="D28"/>
      <c r="E28" s="46"/>
      <c r="F28"/>
      <c r="G28" s="47"/>
      <c r="H28"/>
      <c r="I28" s="48"/>
      <c r="J28"/>
      <c r="K28" s="49"/>
      <c r="L28"/>
      <c r="M28" s="50"/>
      <c r="N28" s="50"/>
      <c r="O28" s="51"/>
      <c r="P28" s="7"/>
    </row>
    <row r="29" spans="2:22" ht="184.9" customHeight="1" x14ac:dyDescent="0.2">
      <c r="B29" s="5"/>
      <c r="C29" s="54" t="s">
        <v>25</v>
      </c>
      <c r="D29" s="33"/>
      <c r="E29" s="34" t="str">
        <f>+IF([1]Hoja1!$N$43&gt;=0.5,"Si","No")</f>
        <v>Si</v>
      </c>
      <c r="F29"/>
      <c r="G29" s="36">
        <f>+[1]Hoja1!N43</f>
        <v>0.91666666666666663</v>
      </c>
      <c r="H29"/>
      <c r="I29" s="37" t="s">
        <v>26</v>
      </c>
      <c r="J29"/>
      <c r="K29" s="39">
        <v>0.92</v>
      </c>
      <c r="L29" s="53"/>
      <c r="M29" s="41" t="s">
        <v>27</v>
      </c>
      <c r="N29" s="42"/>
      <c r="O29" s="43">
        <f>G29-K29</f>
        <v>-3.3333333333334103E-3</v>
      </c>
      <c r="P29" s="7"/>
    </row>
    <row r="30" spans="2:22" ht="6.75" customHeight="1" x14ac:dyDescent="0.35">
      <c r="B30" s="5"/>
      <c r="C30" s="30"/>
      <c r="D30"/>
      <c r="E30" s="46"/>
      <c r="F30"/>
      <c r="G30" s="47"/>
      <c r="H30"/>
      <c r="I30" s="48"/>
      <c r="J30"/>
      <c r="K30" s="49"/>
      <c r="L30"/>
      <c r="M30" s="50"/>
      <c r="N30" s="50"/>
      <c r="O30" s="51"/>
      <c r="P30" s="7"/>
    </row>
    <row r="31" spans="2:22" ht="211.15" customHeight="1" x14ac:dyDescent="0.2">
      <c r="B31" s="5"/>
      <c r="C31" s="55" t="s">
        <v>28</v>
      </c>
      <c r="D31" s="33"/>
      <c r="E31" s="34" t="str">
        <f>+IF([1]Hoja1!$N$55&gt;=0.5,"Si","No")</f>
        <v>Si</v>
      </c>
      <c r="F31"/>
      <c r="G31" s="36">
        <f>+[1]Hoja1!N55</f>
        <v>0.8928571428571429</v>
      </c>
      <c r="H31"/>
      <c r="I31" s="37" t="s">
        <v>29</v>
      </c>
      <c r="J31"/>
      <c r="K31" s="39">
        <v>0.86</v>
      </c>
      <c r="L31" s="53"/>
      <c r="M31" s="41" t="s">
        <v>30</v>
      </c>
      <c r="N31" s="42"/>
      <c r="O31" s="43">
        <f>G31-K31</f>
        <v>3.2857142857142918E-2</v>
      </c>
      <c r="P31" s="7"/>
    </row>
    <row r="32" spans="2:22" ht="6.75" customHeight="1" x14ac:dyDescent="0.35">
      <c r="B32" s="5"/>
      <c r="C32" s="30"/>
      <c r="D32"/>
      <c r="E32" s="46"/>
      <c r="F32"/>
      <c r="G32" s="47"/>
      <c r="H32"/>
      <c r="I32" s="48"/>
      <c r="J32"/>
      <c r="K32" s="49"/>
      <c r="L32"/>
      <c r="M32" s="50"/>
      <c r="N32" s="50"/>
      <c r="O32" s="51"/>
      <c r="P32" s="7"/>
    </row>
    <row r="33" spans="2:16" ht="340.5" customHeight="1" x14ac:dyDescent="0.2">
      <c r="B33" s="5"/>
      <c r="C33" s="56" t="s">
        <v>31</v>
      </c>
      <c r="D33" s="33"/>
      <c r="E33" s="34" t="str">
        <f>+IF([1]Hoja1!$N$69&gt;=0.5,"Si","No")</f>
        <v>Si</v>
      </c>
      <c r="F33"/>
      <c r="G33" s="36">
        <f>+[1]Hoja1!N69</f>
        <v>0.9285714285714286</v>
      </c>
      <c r="H33"/>
      <c r="I33" s="37" t="s">
        <v>32</v>
      </c>
      <c r="J33"/>
      <c r="K33" s="39">
        <v>0.93</v>
      </c>
      <c r="L33" s="53"/>
      <c r="M33" s="41" t="s">
        <v>33</v>
      </c>
      <c r="N33" s="42"/>
      <c r="O33" s="43">
        <f>G33-K33</f>
        <v>-1.4285714285714457E-3</v>
      </c>
      <c r="P33" s="7"/>
    </row>
    <row r="34" spans="2:16" ht="15.75" x14ac:dyDescent="0.2">
      <c r="B34" s="5"/>
      <c r="C34" s="57"/>
      <c r="D34" s="57"/>
      <c r="E34" s="17"/>
      <c r="M34" s="58"/>
      <c r="N34" s="58"/>
      <c r="O34" s="58"/>
      <c r="P34" s="7"/>
    </row>
    <row r="35" spans="2:16" ht="15.75" x14ac:dyDescent="0.2">
      <c r="B35" s="5"/>
      <c r="C35" s="59"/>
      <c r="D35" s="57"/>
      <c r="E35" s="17"/>
      <c r="M35" s="58"/>
      <c r="N35" s="58"/>
      <c r="O35" s="58"/>
      <c r="P35" s="7"/>
    </row>
    <row r="36" spans="2:16" x14ac:dyDescent="0.2">
      <c r="B36" s="5"/>
      <c r="C36" s="60"/>
      <c r="P36" s="7"/>
    </row>
    <row r="37" spans="2:16" ht="13.5" thickBot="1" x14ac:dyDescent="0.25">
      <c r="B37" s="61"/>
      <c r="C37" s="62"/>
      <c r="D37" s="62"/>
      <c r="E37" s="62"/>
      <c r="F37" s="62"/>
      <c r="G37" s="62"/>
      <c r="H37" s="62"/>
      <c r="I37" s="62"/>
      <c r="J37" s="62"/>
      <c r="K37" s="62"/>
      <c r="L37" s="62"/>
      <c r="M37" s="62"/>
      <c r="N37" s="62"/>
      <c r="O37" s="62"/>
      <c r="P37" s="63"/>
    </row>
  </sheetData>
  <sheetProtection password="D72A" sheet="1" objects="1" scenarios="1" formatCells="0" formatColumns="0" formatRows="0"/>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7" priority="1" operator="between">
      <formula>0.76</formula>
      <formula>1</formula>
    </cfRule>
    <cfRule type="cellIs" dxfId="26" priority="2" operator="between">
      <formula>0.51</formula>
      <formula>0.75</formula>
    </cfRule>
    <cfRule type="cellIs" dxfId="25" priority="3" operator="between">
      <formula>0.26</formula>
      <formula>0.5</formula>
    </cfRule>
  </conditionalFormatting>
  <conditionalFormatting sqref="M7">
    <cfRule type="cellIs" dxfId="24" priority="4" operator="between">
      <formula>0.76</formula>
      <formula>1</formula>
    </cfRule>
    <cfRule type="cellIs" dxfId="23" priority="5" operator="between">
      <formula>0.51</formula>
      <formula>0.75</formula>
    </cfRule>
    <cfRule type="cellIs" dxfId="22" priority="6" operator="between">
      <formula>0.26</formula>
      <formula>0.5</formula>
    </cfRule>
    <cfRule type="cellIs" dxfId="21" priority="7" operator="between">
      <formula>0</formula>
      <formula>0.25</formula>
    </cfRule>
  </conditionalFormatting>
  <conditionalFormatting sqref="K25">
    <cfRule type="cellIs" dxfId="20" priority="8" operator="between">
      <formula>0.76</formula>
      <formula>1</formula>
    </cfRule>
    <cfRule type="cellIs" dxfId="19" priority="9" operator="between">
      <formula>0.51</formula>
      <formula>0.75</formula>
    </cfRule>
    <cfRule type="cellIs" dxfId="18" priority="10" operator="between">
      <formula>0.26</formula>
      <formula>0.5</formula>
    </cfRule>
  </conditionalFormatting>
  <conditionalFormatting sqref="K27">
    <cfRule type="cellIs" dxfId="17" priority="11" operator="between">
      <formula>0.76</formula>
      <formula>1</formula>
    </cfRule>
    <cfRule type="cellIs" dxfId="16" priority="12" operator="between">
      <formula>0.51</formula>
      <formula>0.75</formula>
    </cfRule>
    <cfRule type="cellIs" dxfId="15" priority="13" operator="between">
      <formula>0.26</formula>
      <formula>0.5</formula>
    </cfRule>
  </conditionalFormatting>
  <conditionalFormatting sqref="K29">
    <cfRule type="cellIs" dxfId="14" priority="14" operator="between">
      <formula>0.76</formula>
      <formula>1</formula>
    </cfRule>
    <cfRule type="cellIs" dxfId="13" priority="15" operator="between">
      <formula>0.51</formula>
      <formula>0.75</formula>
    </cfRule>
    <cfRule type="cellIs" dxfId="12" priority="16" operator="between">
      <formula>0.26</formula>
      <formula>0.5</formula>
    </cfRule>
  </conditionalFormatting>
  <conditionalFormatting sqref="K31">
    <cfRule type="cellIs" dxfId="11" priority="17" operator="between">
      <formula>0.76</formula>
      <formula>1</formula>
    </cfRule>
    <cfRule type="cellIs" dxfId="10" priority="18" operator="between">
      <formula>0.51</formula>
      <formula>0.75</formula>
    </cfRule>
    <cfRule type="cellIs" dxfId="9" priority="19" operator="between">
      <formula>0.26</formula>
      <formula>0.5</formula>
    </cfRule>
  </conditionalFormatting>
  <conditionalFormatting sqref="K33">
    <cfRule type="cellIs" dxfId="8" priority="20" operator="between">
      <formula>0.76</formula>
      <formula>1</formula>
    </cfRule>
    <cfRule type="cellIs" dxfId="7" priority="21" operator="between">
      <formula>0.51</formula>
      <formula>0.75</formula>
    </cfRule>
    <cfRule type="cellIs" dxfId="6" priority="22" operator="between">
      <formula>0.26</formula>
      <formula>0.5</formula>
    </cfRule>
  </conditionalFormatting>
  <conditionalFormatting sqref="G25 G27 G29 G31 G33">
    <cfRule type="cellIs" dxfId="5" priority="23" operator="between">
      <formula>0</formula>
      <formula>0</formula>
    </cfRule>
  </conditionalFormatting>
  <conditionalFormatting sqref="K25">
    <cfRule type="cellIs" dxfId="4" priority="24" operator="between">
      <formula>0</formula>
      <formula>0</formula>
    </cfRule>
  </conditionalFormatting>
  <conditionalFormatting sqref="K27">
    <cfRule type="cellIs" dxfId="3" priority="25" operator="between">
      <formula>0</formula>
      <formula>0</formula>
    </cfRule>
  </conditionalFormatting>
  <conditionalFormatting sqref="K29">
    <cfRule type="cellIs" dxfId="2" priority="26" operator="between">
      <formula>0</formula>
      <formula>0</formula>
    </cfRule>
  </conditionalFormatting>
  <conditionalFormatting sqref="K31">
    <cfRule type="cellIs" dxfId="1" priority="27" operator="between">
      <formula>0</formula>
      <formula>0</formula>
    </cfRule>
  </conditionalFormatting>
  <conditionalFormatting sqref="K33">
    <cfRule type="cellIs" dxfId="0" priority="28" operator="between">
      <formula>0</formula>
      <formula>0</formula>
    </cfRule>
  </conditionalFormatting>
  <dataValidations count="3">
    <dataValidation type="list" allowBlank="1" showInputMessage="1" showErrorMessage="1" sqref="E19" xr:uid="{53EB3620-8ABD-4E3C-A637-56E0F14E3A37}">
      <formula1>"Si,No,En proceso"</formula1>
      <formula2>0</formula2>
    </dataValidation>
    <dataValidation type="list" allowBlank="1" showInputMessage="1" showErrorMessage="1" sqref="N19:O20 E20:E21" xr:uid="{F6C2689F-52F1-481E-ACAF-A30F5FD5F701}">
      <formula1>"Si,No"</formula1>
      <formula2>0</formula2>
    </dataValidation>
    <dataValidation allowBlank="1" showInputMessage="1" showErrorMessage="1" prompt="Celda formulada, información proveniente de la pestaña de deficiencias." sqref="E23" xr:uid="{4E73566F-7CE9-4D7A-B266-A7447AD6B9A5}">
      <formula1>0</formula1>
      <formula2>0</formula2>
    </dataValidation>
  </dataValidations>
  <pageMargins left="0.70866141732283472" right="0.70866141732283472" top="0.74803149606299213" bottom="0.74803149606299213" header="0.51181102362204722" footer="0.51181102362204722"/>
  <pageSetup scale="31" firstPageNumber="0" orientation="landscape" horizontalDpi="300" verticalDpi="300" r:id="rId1"/>
  <colBreaks count="1" manualBreakCount="1">
    <brk id="1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Conclusiones</vt:lpstr>
      <vt:lpstr>Conclusiones!Área_de_impresión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HECTOR.RODRIGUEZ</dc:creator>
  <cp:lastModifiedBy>HECTOR.RODRIGUEZ</cp:lastModifiedBy>
  <dcterms:created xsi:type="dcterms:W3CDTF">2022-04-25T15:10:50Z</dcterms:created>
  <dcterms:modified xsi:type="dcterms:W3CDTF">2022-04-25T15:12:14Z</dcterms:modified>
</cp:coreProperties>
</file>