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DATO\datos\AMBIENTE\INFORMES\ANTICORRUPCIÓN\SEGUIMIENTO 2023\"/>
    </mc:Choice>
  </mc:AlternateContent>
  <xr:revisionPtr revIDLastSave="0" documentId="13_ncr:1_{6CC7F608-7257-423E-8759-EF44CE2BDECA}" xr6:coauthVersionLast="47" xr6:coauthVersionMax="47" xr10:uidLastSave="{00000000-0000-0000-0000-000000000000}"/>
  <bookViews>
    <workbookView xWindow="-120" yWindow="-120" windowWidth="24240" windowHeight="13140" firstSheet="1" activeTab="1" xr2:uid="{00000000-000D-0000-FFFF-FFFF00000000}"/>
  </bookViews>
  <sheets>
    <sheet name="Lista" sheetId="3" state="hidden" r:id="rId1"/>
    <sheet name="SeguimientoPTEP PublicadoWEB-V3" sheetId="1" r:id="rId2"/>
    <sheet name="ResumenPorcentajes" sheetId="13" state="hidden" r:id="rId3"/>
  </sheets>
  <externalReferences>
    <externalReference r:id="rId4"/>
    <externalReference r:id="rId5"/>
    <externalReference r:id="rId6"/>
    <externalReference r:id="rId7"/>
    <externalReference r:id="rId8"/>
    <externalReference r:id="rId9"/>
    <externalReference r:id="rId10"/>
  </externalReferences>
  <definedNames>
    <definedName name="_1_SE">#REF!</definedName>
    <definedName name="_xlnm._FilterDatabase" localSheetId="2" hidden="1">ResumenPorcentajes!$A$6:$N$74</definedName>
    <definedName name="_xlnm._FilterDatabase" localSheetId="1" hidden="1">'SeguimientoPTEP PublicadoWEB-V3'!$A$6:$AL$74</definedName>
    <definedName name="A">#REF!</definedName>
    <definedName name="AA">#REF!</definedName>
    <definedName name="accion">#REF!</definedName>
    <definedName name="ACCIONES">#REF!</definedName>
    <definedName name="actividades">#REF!</definedName>
    <definedName name="ACTIVIDADES_DE_GESTION_Y_CONTROL">#REF!</definedName>
    <definedName name="ACTIVIDADES2012">#REF!</definedName>
    <definedName name="AGENTE">#REF!</definedName>
    <definedName name="ANUALIZACION">#REF!</definedName>
    <definedName name="AÑO">#REF!</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NENTES">#REF!</definedName>
    <definedName name="COMPORTAMIENTO_HUMANO">#REF!</definedName>
    <definedName name="COMPORTAMIENTO_ORGANIZACIONAL">#REF!</definedName>
    <definedName name="concepto_de_gasto">#REF!</definedName>
    <definedName name="CONECTORES">#REF!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ATO">#REF!</definedName>
    <definedName name="Datos">#REF!</definedName>
    <definedName name="DEFINICIÓN_DE_CAMBIO">#REF!</definedName>
    <definedName name="Desde">[3]Listas!$A$2:$A$14</definedName>
    <definedName name="DESEMPEÑO">#REF!</definedName>
    <definedName name="DIRECCION_ACTIVIDADES_MARITIMAS">#REF!</definedName>
    <definedName name="EFECTORIESGO1">#REF!</definedName>
    <definedName name="eje_del_Plan">#REF!</definedName>
    <definedName name="EJECUCION_Y__ADMINISTRACION_DEL_PROCESO">#REF!</definedName>
    <definedName name="EJECUCION_Y_ADMINISTRACION_DEL_PROCESO">#REF!</definedName>
    <definedName name="ENTORNO">#REF!</definedName>
    <definedName name="ESTABILIDAD_POLITICA">#REF!</definedName>
    <definedName name="ESTADO_DE_CONTRATO">#REF!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[4]FUENTES!#REF!</definedName>
    <definedName name="FUENTES_DE_FINANCIACIÓN">#REF!</definedName>
    <definedName name="FUENTES_DE_RIESGO">#REF!</definedName>
    <definedName name="FUENTES_RIESGO">#REF!</definedName>
    <definedName name="Fut">#REF!</definedName>
    <definedName name="GENTE">#REF!</definedName>
    <definedName name="GESTION">#REF!</definedName>
    <definedName name="GESTION_ADMINISTRATIVA">[5]Contexto!#REF!</definedName>
    <definedName name="GESTION_CONTROL">#REF!</definedName>
    <definedName name="GESTION_TECNICA">#REF!</definedName>
    <definedName name="GRAVEDAD">#REF!</definedName>
    <definedName name="GRUPO_VULNERABLE">#REF!</definedName>
    <definedName name="GRUPOS_DE_EDAD">#REF!</definedName>
    <definedName name="Hasta">[3]Listas!$B$2:$B$14</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anejo_del_riesgo">#REF!</definedName>
    <definedName name="MERCADO">#REF!</definedName>
    <definedName name="meta_de_gestion">#REF!</definedName>
    <definedName name="meta_de_impacto">#REF!</definedName>
    <definedName name="MODALIDAD_DE_SELECCIÓN">#REF!</definedName>
    <definedName name="MOTIVO">#REF!</definedName>
    <definedName name="NOMBRE">[4]FUENTES!#REF!</definedName>
    <definedName name="NOMBRE_RIESGO">#REF!</definedName>
    <definedName name="NUM">#REF!</definedName>
    <definedName name="OBJETIVOS">#REF!</definedName>
    <definedName name="OBJETIVOS_ESTRATÉGICOS_UPRA">#REF!</definedName>
    <definedName name="OBJETIVOS_Y_FUNCIONES_DE_LA_SED">#REF!</definedName>
    <definedName name="ocurrencia">#REF!</definedName>
    <definedName name="OPERACIÓN">[1]DATOS!$E$16:$E$27</definedName>
    <definedName name="Optimización_de_la_capacidad_del_Sistema_Distrital_de_Gestión_del_Riesgo_en_el_manejo_de_emergencias_y_desastres">#REF!</definedName>
    <definedName name="OTROS">#REF!</definedName>
    <definedName name="PARTICIPACIÓN">#REF!</definedName>
    <definedName name="PERIODO">'[6]INFO GENERAL'!$A$328:$A$333</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RODUCTO_PMR">#REF!</definedName>
    <definedName name="programa_plan">#REF!</definedName>
    <definedName name="PROYECTO_DE_INVERSIÓN">#REF!</definedName>
    <definedName name="proyectos_prioritarios">#REF!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'[7]NO BORRAR'!$F$1:$F$2</definedName>
    <definedName name="SINO">#REF!</definedName>
    <definedName name="SISTEMAS">#REF!</definedName>
    <definedName name="SISTEMAS_DE_INFORMACION">#REF!</definedName>
    <definedName name="STAKEHOLDERS">#REF!</definedName>
    <definedName name="TECNOLOGIA">#REF!</definedName>
    <definedName name="TECNOLOGIA_">#REF!</definedName>
    <definedName name="TIPO_DE_CONTRATO">#REF!</definedName>
    <definedName name="TIPOACCION">'[2]NO BORRAR'!$I$1:$I$9</definedName>
    <definedName name="_xlnm.Print_Titles" localSheetId="2">ResumenPorcentajes!$1:$6</definedName>
    <definedName name="_xlnm.Print_Titles" localSheetId="1">'SeguimientoPTEP PublicadoWEB-V3'!$1:$6</definedName>
    <definedName name="TOTAL_PUNTAJE_RIESGO">#REF!</definedName>
    <definedName name="TRATAMIENTO">#REF!</definedName>
    <definedName name="TRATAMIENTO_RIESGO">'[7]NO BORRAR'!$G$1:$G$5</definedName>
    <definedName name="UNIDAD_DE_MEDIDA">#REF!</definedName>
    <definedName name="USUARIO">#REF!</definedName>
    <definedName name="VALORES_ETICOS">#REF!</definedName>
    <definedName name="X">#REF!</definedName>
    <definedName name="xxx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67" i="13" l="1"/>
  <c r="R61" i="13"/>
  <c r="R53" i="13"/>
  <c r="R49" i="13"/>
  <c r="R45" i="13" l="1"/>
  <c r="R37" i="13"/>
  <c r="R43" i="13"/>
  <c r="R27" i="13"/>
  <c r="R7" i="13" l="1"/>
  <c r="R70" i="13" l="1"/>
  <c r="Y25" i="1"/>
  <c r="Y21" i="1"/>
  <c r="Y20" i="1"/>
  <c r="Y9" i="1"/>
  <c r="P21" i="1" l="1"/>
  <c r="P20" i="1"/>
  <c r="P18" i="1"/>
  <c r="P15" i="1"/>
  <c r="P11" i="1"/>
  <c r="P9" i="1"/>
  <c r="P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P6" authorId="0" shapeId="0" xr:uid="{00000000-0006-0000-0200-000001000000}">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Q6" authorId="1" shapeId="0" xr:uid="{00000000-0006-0000-0200-000002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Y6" authorId="0" shapeId="0" xr:uid="{00000000-0006-0000-0200-000003000000}">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Z6" authorId="1" shapeId="0" xr:uid="{00000000-0006-0000-0200-000004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H6" authorId="0" shapeId="0" xr:uid="{00000000-0006-0000-0200-000005000000}">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AI6" authorId="1" shapeId="0" xr:uid="{00000000-0006-0000-0200-000006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<sst xmlns="http://schemas.openxmlformats.org/spreadsheetml/2006/main" count="2549" uniqueCount="1202">
  <si>
    <t>ACTIVIDAD</t>
  </si>
  <si>
    <t>META</t>
  </si>
  <si>
    <t>NOMBRE DEL INDICADOR</t>
  </si>
  <si>
    <t>FORMULA DEL INDICADOR</t>
  </si>
  <si>
    <t>DOCUMENTOS DE VERIFICACIÓN</t>
  </si>
  <si>
    <t>RESPONSABLE 
(Proceso / Dependencia)</t>
  </si>
  <si>
    <t>PROGRAMACIÓN
(Cuatrimestre 2023)</t>
  </si>
  <si>
    <t>1. MECANISMOS PARA LA TRANSPARENCIA Y ACCESO A LA INFORMACIÓN</t>
  </si>
  <si>
    <t>ID ACTIVIDAD</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</si>
  <si>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</si>
  <si>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</si>
  <si>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Porcentaje de asignación de las solicitudes de acceso a la información</t>
  </si>
  <si>
    <t>(No. de solicitudes de acceso de información asignadas, con seguimiento y publicadas / No. total de solicitudes de acceso de información ingresadas a la entidad) x 100</t>
  </si>
  <si>
    <t>1.1 Lineamiento de transparencia activa</t>
  </si>
  <si>
    <t>1.2 Lineamientos de transparencia pasiva</t>
  </si>
  <si>
    <t>1.3 Elaboración de instrumentos de gestión de información</t>
  </si>
  <si>
    <t>1.4 Criterio diferencial de
accesibilidad</t>
  </si>
  <si>
    <t>1.5 Monitoreo de Acceso a la Información Pública</t>
  </si>
  <si>
    <t>Porcentaje de actualización del registro de activos de información e Índice de información clasificada y reservada de la SDA</t>
  </si>
  <si>
    <t>( No. de procesos que actualizan los activos de información índice de información clasificada y reservada / No. total de procesos que deben actualizarlo) x 100</t>
  </si>
  <si>
    <t>100% de actualización del cuadro de activos de información, índice de información clasificada y reservada actualizada de acuerdo a las modificaciones de los procedimientos y activos de información adoptados en la entidad.</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</si>
  <si>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</si>
  <si>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</si>
  <si>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</si>
  <si>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Capacitaciones sobre la producción y publicación de documentos accesibles en la sede electronica de la SDA, conforme la Resolución 1519 de 2020</t>
  </si>
  <si>
    <t>N° de capacitaciones realizadas / N° de capacitaciones programadas.</t>
  </si>
  <si>
    <t>No. De actividades de divulgación de la sección de transparencia y acceso a la información pública realizadas</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</si>
  <si>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</si>
  <si>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Estrategias de contenido o alternativas de solución para mejorar el posicionamiento de la sede electrónica y de las plataformas virtuales de la DPSIA</t>
  </si>
  <si>
    <t>No. De estrategias de contenido o alternativas de solución para mejorar el posicionamiento de la sede electrónica y de las plataformas virtuales de la DPSIA</t>
  </si>
  <si>
    <t>Una estrategia para la sede electrónica
Una estrategia para las plataformas de la DPSIA (OAB y Visor)</t>
  </si>
  <si>
    <t>COMPONENTE PROGRAMA</t>
  </si>
  <si>
    <t>SUBCOMPONENTE PROGRAMA</t>
  </si>
  <si>
    <t>2. RENDICIÓN DE CUENTAS</t>
  </si>
  <si>
    <t>DIMENSIÓN MIPG ASOCIADA</t>
  </si>
  <si>
    <t>POLÍTICA MIPG ASOCIADA</t>
  </si>
  <si>
    <t>Dimensión 5: Información y Comunicación</t>
  </si>
  <si>
    <t>•  Transparencia y Acceso a la Información Pública
•  Gestión Documental
•  Control Interno</t>
  </si>
  <si>
    <t>Dimensión 3:  Gestión con valores para resultados
Dimensión 5: Información y comunicación</t>
  </si>
  <si>
    <t>•  Participación Ciudadana en la gestión pública
•  Transparencia y Acceso a la Información Pública</t>
  </si>
  <si>
    <t>2.1 Información de calidad y en lenguaje comprensible</t>
  </si>
  <si>
    <t>Seguimiento al cumplimiento del plan de comunicaciones</t>
  </si>
  <si>
    <t>Actualizar los indicadores ambientales dispuestos en el Observatorio Ambiental de Bogotá-OAB y en el Observatorio Regional Ambiental y de Desarrollo Sostenible del Río Bogotá-ORARBO.</t>
  </si>
  <si>
    <t>Nivel de actualización del OAB y del ORARBO</t>
  </si>
  <si>
    <t>(No. de indicadores actualizados / No. total de indicadores que requieren actualización, según su periodicidad de medición ) x 100</t>
  </si>
  <si>
    <t>Porcentaje de elaboración de informes normados de gestión, el estado y calidad de los recursos naturales</t>
  </si>
  <si>
    <t xml:space="preserve">100% de los informes normados sobre gestión y estado de recursos normados elaborados. </t>
  </si>
  <si>
    <t>1.1.1</t>
  </si>
  <si>
    <t>1.1.2</t>
  </si>
  <si>
    <t>2.1.1</t>
  </si>
  <si>
    <t>1.2.1</t>
  </si>
  <si>
    <t>1.3.1</t>
  </si>
  <si>
    <t>1.3.2</t>
  </si>
  <si>
    <t>1.4.1</t>
  </si>
  <si>
    <t>1.5.1</t>
  </si>
  <si>
    <t>1.5.2</t>
  </si>
  <si>
    <t>1.5.3</t>
  </si>
  <si>
    <t>1.5.4</t>
  </si>
  <si>
    <t>2.2 Diálogo de doble vía con la ciudadanía y sus organizaciones</t>
  </si>
  <si>
    <t>Vincular nuevos grupos, colectivos u organizaciones al programa de Voluntariado Ambiental</t>
  </si>
  <si>
    <t>Número de grupos, colectivos u organizaciones vinculados al porgrama de Voluntariado Ambiental</t>
  </si>
  <si>
    <t>No. de grupos, colectivos u organizaciones vinculados al programa de Voluntariado Ambiental</t>
  </si>
  <si>
    <t>Vincular 25 nuevos grupos, colectivos u organizaciones al programa de Voluntariado Ambiental</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</si>
  <si>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</si>
  <si>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</si>
  <si>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Socializar el Plan Institucional de Participación Ciudadana a través de las 20 Comisiones Ambientales Locales del D.C.</t>
  </si>
  <si>
    <t>Número de socializaciones realizadas</t>
  </si>
  <si>
    <t xml:space="preserve">
(No de socializaciones ejecutadas / No de socializaciones programadas)</t>
  </si>
  <si>
    <t>20 socializaciones realizadas en las Comisiones Ambientales Locales</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</si>
  <si>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</si>
  <si>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</si>
  <si>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</si>
  <si>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</si>
  <si>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Porcentaje de actividades de coordinación ejecutadas para la presentación del Informe de rendición de cuentas Distrita</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</si>
  <si>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</si>
  <si>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</si>
  <si>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Atender las preguntas, comentarios y/u observaciones realizadas por la ciudadanía dirigidas al sector ambiente, en el proceso de rendición de cuentas distrital.</t>
  </si>
  <si>
    <t>Porcentaje de atención de preguntas, comentarios y/u observaciones de la ciudadanía resultante de la rendición de cuenta distrital</t>
  </si>
  <si>
    <t>(No. de preguntas, comentarios y/u observaciones dirigidas al sector ambiente por la ciudadania / No. de preguntas, comentarios y/u observaciones atendidas por el sector ambiente) x 100</t>
  </si>
  <si>
    <t>Atención del 100%  preguntas, comentarios y/u observaciones de la ciudadanía bajo compentencia del sector ambiente, en el marco de la rendición de cuenta de la administración distrital.</t>
  </si>
  <si>
    <t>2.1.2</t>
  </si>
  <si>
    <t>2.2.1</t>
  </si>
  <si>
    <t>2.1.3</t>
  </si>
  <si>
    <t>2.2.2</t>
  </si>
  <si>
    <t>2.2.3</t>
  </si>
  <si>
    <t>2.2.4</t>
  </si>
  <si>
    <t>2.2.5</t>
  </si>
  <si>
    <t>2.2.6</t>
  </si>
  <si>
    <t>2.2.7</t>
  </si>
  <si>
    <t>Desarrollar procesos de participación y realizar las actividades de educación ambiental, conforme al plan de acción programado para la vigencia 2023</t>
  </si>
  <si>
    <t>3. MECANISMOS PARA MEJORAR LA ATENCIÓN AL CIUDADANO</t>
  </si>
  <si>
    <t>3.1 Estructura administrativa y Direccionamiento estratégico</t>
  </si>
  <si>
    <t>3.2 Fortalecimiento de los canales de atención</t>
  </si>
  <si>
    <t>3.3 Talento Humano</t>
  </si>
  <si>
    <t>3.4 Normativo y procedimental</t>
  </si>
  <si>
    <t>3.5 Relacionamiento con el ciudadano</t>
  </si>
  <si>
    <t>•  Servicio al ciudadano</t>
  </si>
  <si>
    <t>Realizar visitas de seguimiento al servicio prestado en los diferentes puntos de atención presenciales de la SDA.</t>
  </si>
  <si>
    <t>Realización de visitas de seguimieno al servicio prestado por la SDA</t>
  </si>
  <si>
    <t>No. de visitas de seguimiento al servicio prestado realizadas</t>
  </si>
  <si>
    <t>Implementar acciones del  modelo de servicio al ciudadano para la SDA, acorde a los lineamientos dados por la Secretaria General.</t>
  </si>
  <si>
    <t>Porcentaje de implementación del modelo de servicio al ciudadano para la SDA</t>
  </si>
  <si>
    <t>Realizar actividades de entrenamiento a los servidores del grupo servicio a la ciudadania, en cumplimiento a la política distrital de servicio al ciudadano.</t>
  </si>
  <si>
    <t>Cumplimiento del número de entrenamientos al personal de servicio a la ciudadanía</t>
  </si>
  <si>
    <t>30 entrenamientos para el personal de servicio al ciudadano y correspondencia.</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</si>
  <si>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</si>
  <si>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</si>
  <si>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 xml:space="preserve">100% de los PQRSF que ingresan a la entidad con seguimiento semanal.
Un (1) informe mensual de la gestión y a la atención de las PQRSF realizado y publicado. </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</si>
  <si>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</si>
  <si>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</si>
  <si>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</si>
  <si>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Mantener un 98% de satisfacción de atención en la sala de Servicio a la Ciudadanía y vía telefónica y presencial, promedio cuatrimestral.</t>
  </si>
  <si>
    <t>Dar respuesta oportuna y de fondo a las solicitudes reiteradas o allegadas al Defensor del Ciudadano de la SDA.</t>
  </si>
  <si>
    <t>Porcentaje de atención de las solicitudes reiteradas allegadas al defensor del Ciudadano</t>
  </si>
  <si>
    <t>(No. de respuestas atendidas efectivamente por el defensor ciudadano  / No.de solicitudes recibidas por el defensor del ciudadano de la SDA) x 100</t>
  </si>
  <si>
    <t>Atender el 100% de las solicitudes reiteradas allegadas al defensor del Ciudadano</t>
  </si>
  <si>
    <t>3.1.1</t>
  </si>
  <si>
    <t>3.2.1</t>
  </si>
  <si>
    <t>3.3.1</t>
  </si>
  <si>
    <t>3.4.1</t>
  </si>
  <si>
    <t>3.5.1</t>
  </si>
  <si>
    <t>3.5.2</t>
  </si>
  <si>
    <t>4. RACIONALIZACIÓN DE TRÁMITES</t>
  </si>
  <si>
    <t>4.1  Racionalización de Trámites</t>
  </si>
  <si>
    <t>5. APERTURA DE INFORMACIÓN Y DATOS ABIERTOS</t>
  </si>
  <si>
    <t>6. PARTICIPACIÓN E INNOVACIÓN EN LA GESTIÓN PÚBLICA</t>
  </si>
  <si>
    <t>6.1 Ciudadanía en la toma de decisiones públicas</t>
  </si>
  <si>
    <t>6.2 Iniciativas de innovación por articulación institucional</t>
  </si>
  <si>
    <t>6.3 Redes de innovación pública</t>
  </si>
  <si>
    <t>7. PROMOCIÓN DE LA INTEGRIDAD Y LA ÉTICA PÚBLICA</t>
  </si>
  <si>
    <t>7.3 Participación en las estrategias distritales de Integridad</t>
  </si>
  <si>
    <t xml:space="preserve">7.4 Gestión preventiva de conflicto de interés </t>
  </si>
  <si>
    <t>8. GESTIÓN DE RIESGOS DE CORRUPCIÓN - MAPAS DE RIESGO</t>
  </si>
  <si>
    <t>Dimensión 1: Talento Humano
Dimensión 7: Control Interno</t>
  </si>
  <si>
    <t>•  Gestión estratégica del talento humano
•  Integridad
•  Control Interno</t>
  </si>
  <si>
    <t>7.2 Promoción de la integridad en las instituciones y grupos de interés</t>
  </si>
  <si>
    <t>7.1 Programa Gestión de Integridad</t>
  </si>
  <si>
    <t>Porcentaje de ejecución del Plan de gestión de Integridad</t>
  </si>
  <si>
    <t xml:space="preserve">Realización del informe de resultados de la gestión de Integridad </t>
  </si>
  <si>
    <t>No. de informes de resultados de la gestión de integridad elaborados, presentados y publicados.</t>
  </si>
  <si>
    <t>Elaborar informe de resultados de la gestión de Integridad del 2023, presentarlo ante Comité Institucional de Gestión y Desempeño y publicarlo en la página web.</t>
  </si>
  <si>
    <t>Un (1) informe de resultados de la gestión de Integridad del 2023 elaborado, presentado y publicado.</t>
  </si>
  <si>
    <t>8.1 Política de Administración de Riesgos</t>
  </si>
  <si>
    <t>8.2 Construcción del mapa de riesgo anticorrupción (Incluidos los riesgos de lavado de activos)</t>
  </si>
  <si>
    <t>8.3 Consulta y divulgación</t>
  </si>
  <si>
    <t>8.4 Monitoreo y revisión</t>
  </si>
  <si>
    <t>8.5 Seguimiento</t>
  </si>
  <si>
    <t>4.1.1</t>
  </si>
  <si>
    <t>5.1.1</t>
  </si>
  <si>
    <t>5.1 Apertura de datos para los ciudadanos y grupos de interés</t>
  </si>
  <si>
    <t>5.2.1</t>
  </si>
  <si>
    <t>6.1.1</t>
  </si>
  <si>
    <t>6.2.1</t>
  </si>
  <si>
    <t>6.3.1</t>
  </si>
  <si>
    <t>7.1.1</t>
  </si>
  <si>
    <t>7.1.2</t>
  </si>
  <si>
    <t>7.2.1</t>
  </si>
  <si>
    <t>7.3.1</t>
  </si>
  <si>
    <t>7.4.1</t>
  </si>
  <si>
    <t>8.1.1</t>
  </si>
  <si>
    <t>8.2.1</t>
  </si>
  <si>
    <t>8.3.1</t>
  </si>
  <si>
    <t>8.4.1</t>
  </si>
  <si>
    <t>8.5.1</t>
  </si>
  <si>
    <t>9. MEDIDAS DE DEBIDA DILIGENCIA Y PREVENCIÓN DE LAVADO DE ACTIVOS</t>
  </si>
  <si>
    <t>9.1 Adecuación institucional para cumplir con la debida diligencia</t>
  </si>
  <si>
    <t>9.2 Construcción del plan de trabajo para adaptar y/o desarrollar la debida diligencia</t>
  </si>
  <si>
    <t>9.3 Gestión de la debida diligencia</t>
  </si>
  <si>
    <t>9.1.1</t>
  </si>
  <si>
    <t>9.2.1</t>
  </si>
  <si>
    <t>9.3.1</t>
  </si>
  <si>
    <t>Control de cambios</t>
  </si>
  <si>
    <t xml:space="preserve">VERSIÓN </t>
  </si>
  <si>
    <t>DESCRIPCIÓN</t>
  </si>
  <si>
    <t>FECHA DE PUBLICACIÓN WEB</t>
  </si>
  <si>
    <t>Aprobado en Comité Institucional de Gestión y Desempeño Sesión No. 1 del 25 de enero de 2023</t>
  </si>
  <si>
    <t xml:space="preserve">Dimensión 2: Direccionamiento Estratégico y Planeación
Dimensión 3: Gestión con valores para resultados
Dimensión 4: Evaluación de Resultados
Dimensión 7: Control Interno </t>
  </si>
  <si>
    <t>•  Transparencia, acceso a la información pública y lucha contra la corrupción
•  Participación ciudadana en la gestión pública
•  Control Interno</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</si>
  <si>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</si>
  <si>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</si>
  <si>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</si>
  <si>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</si>
  <si>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</si>
  <si>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</si>
  <si>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</si>
  <si>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</si>
  <si>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</si>
  <si>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</si>
  <si>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</si>
  <si>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8.1.2</t>
  </si>
  <si>
    <t>7.4.2</t>
  </si>
  <si>
    <t>Realizar divulgación del Mapa de riesgos  de  gestión y de corrupción de la SDA.</t>
  </si>
  <si>
    <t>Divulgación del mapa de riesgos  de  gestión y de corrupción de la SDA</t>
  </si>
  <si>
    <t>No. de divulgaciones realizadas del mapa de riesgos  de  gestión y de corrupción de la SDA</t>
  </si>
  <si>
    <t>Realizar monitoreo cuatrimestral al mapa de riesgos, conforme a la politica de administración de riesgos de la SDA, los procedimientos internos y el esquema de lineas de defensa.</t>
  </si>
  <si>
    <t># de actividades ejecutadas del plan de trabajo / # de actividades programadas del plan de trabajo x 100</t>
  </si>
  <si>
    <t>Porcentaje de depuración y actualizados de los datos abiertos que ofrece la SDA en la plataforma Distrital.</t>
  </si>
  <si>
    <t>Diseñar y ejecutar una estrategia de comunicación a través de campaña, piezas divulgativas u otras iniciativas de apropiación y promoción del código de integridad que vinculen la participación de los gestores de integridad, los servidores, los colaboradores y los grupos de interés definidos por la entidad.</t>
  </si>
  <si>
    <t>Realizar las publicaciones de información en la sección de transparencia conforme a la Ley 1712 de 2014, Resolución MinTIC 3564 de 2015 en la página web de la SDA, de acuerdo con la producción y actualización de la información solicitada por los procesos o dependencias en la mesa de servicios.</t>
  </si>
  <si>
    <t>1.2 Lineamiento de transparencia pasiva</t>
  </si>
  <si>
    <t>Realizar depuración, mantenimiento y actualización de los datos abiertos en la plataforma distrital "Datos abiertos Bogotá" https://datosabiertos.bogota.gov.co/</t>
  </si>
  <si>
    <t>1.4.2</t>
  </si>
  <si>
    <t>Diseñar y ejecutar el plan de comunicaciones de la SDA para la vigencia 2023, el cual incluye la socialización y divulgación de la gestión institucional e información de interés, a través de los canales tanto internos como externos con los que cuenta la entidad</t>
  </si>
  <si>
    <t>Elaborar los informes reglamentarios (Acuerdo 067/02, Bogotá Cómo Vamos, Matriz de indicadores de ciudad, ICAU, ODS) que rinden cuenta sobre la gestión de la administración Distrital, el estado y calidad de los recursos naturales.</t>
  </si>
  <si>
    <t>(No. de informes normados elaborados / 5 informes requeridos por normativa y disposición distrital (Acuerdo 067/02, Bogotá Cómo Vamos, Matriz de indicadores de ciudad, ICAU, ODS) x 100</t>
  </si>
  <si>
    <t>Generar y publicar un informe mensual de gestión de las solicitudes de acceso a la información que incluya copia de las respuestas dadas por la entidad.</t>
  </si>
  <si>
    <t>Gestionar la aprobación de la Tabla de Retención Documental de la SDA ante el Archivo Distrital.</t>
  </si>
  <si>
    <t>Expedir el acto administrativo por el cual se establecen los costos de reproducción de la información pública solicitada por particulares a la Secretaría Distrital de Ambiente</t>
  </si>
  <si>
    <t>1.3.3</t>
  </si>
  <si>
    <t>1.3.4</t>
  </si>
  <si>
    <t>1.3.5</t>
  </si>
  <si>
    <t>Actualizar el Programa de Gestión Documental para el periodo comprendido entre agosto de 2023 a agosto 2024</t>
  </si>
  <si>
    <t>9 criterios de accesibilidad web gestionados, de acuerdo con la priorización del plan de trabajo</t>
  </si>
  <si>
    <t>Asignar el 100% de solicitudes de acceso a la información generadas por parte de la ciudadanía en la vigencia 2023</t>
  </si>
  <si>
    <t>4 visitas de seguimiento en el primer cuatrimestre, 4 visitas en el segundo y 3 visitas en tercer cuatrimestre del 2023</t>
  </si>
  <si>
    <t>Implementar el 90% de las acciones propuestas por el modelo de servicio de la SDA, a diciembre de 2023</t>
  </si>
  <si>
    <t xml:space="preserve">No. de seguimientos realizados al cumplimiento del plan de comunicaciones de la vigencia 2023 </t>
  </si>
  <si>
    <t>Doce (12) seguimientos de cumplimiento del plan de comunicaciones de la vigencia 2023 realizados</t>
  </si>
  <si>
    <t>Alcanzar un nivel de actualización de 96% del OAB y del 81% del ORARBO, al finalizar la vigencia 2023.</t>
  </si>
  <si>
    <t>100% de realización de los procesos de participación programados en el 2023 
100% de ejecución de las actividades de educación ambiental programadas durante la vigencia 2023</t>
  </si>
  <si>
    <t>Participar 100% de las ferias de servicio al ciudadano en donde sea convocada la Entidad durante la vigencia 2023</t>
  </si>
  <si>
    <t>(No. De actividades implementadas del  modelo de servicio de la SDA / No. De actividades programadas del modelo de servicio de la SDA conforme al plan de acción para la vigencia 2023 ) x 100</t>
  </si>
  <si>
    <t>No. de entrenamientos realizados durante la vigencia 2023</t>
  </si>
  <si>
    <t>(No. de PQRSF con seguimiento a la oportunidad de respuesta / No. total de PQRSF ingresadas a la entidad) x 100
No. de informes mensuales de seguimiento a la atención de PQRSF, durante la vigencia 2023.</t>
  </si>
  <si>
    <t>Formular y registrar la estrategia de racionalización de trámites de la SDA para la vigencia 2023 en el SUIT.</t>
  </si>
  <si>
    <t>Revisar, actualizar y presentar el mapa de riesgos de la entidad que incluye los riesgos de corrupción, ante el Comité Institucional de Coordinación de Control Interno - CICCI.</t>
  </si>
  <si>
    <t>Actualizar el registro de activos de información e Índice de información clasificada y reservada; y gestionar su aprobación.</t>
  </si>
  <si>
    <t>Realizar capacitaciones o sensibilizaciones sobre producción documental con criterios de accesibilidad, lenguaje claro y enfoque diferencial, a fin de ser publicados en la sede electrónica de la SDA, según la Resolución Mintic No. 1519 de 2020.</t>
  </si>
  <si>
    <t>Actualizar el esquema de publicación de información de la SDA, de acuerdo con la Resolución SDA No. 05466 de 2023 por medio de la cual se adopta el nuevo esquema de publicación de la SDA.</t>
  </si>
  <si>
    <t>1 actualización trimestral del esquema de publicación de información de la SDA.</t>
  </si>
  <si>
    <t>(No. de actualizaciones del esquema de publicación de la información / 4 actualizaciones de esquema de publicación programadas en la vigencia 2023)</t>
  </si>
  <si>
    <t>Actualizaciones del esquema de publicación de la información de la SDA</t>
  </si>
  <si>
    <t>Publicación del 100% de la información, conforme a las solicitudes de publicación en la sección de transparencia y acceso a la información de la SDA, realizadas por los procesos o dependencias solicitadas en la mesa de servicios.</t>
  </si>
  <si>
    <t>Dimensión 3. Gestión conValores para Resultados</t>
  </si>
  <si>
    <t>• Racionalización de Trámites</t>
  </si>
  <si>
    <t>Dimensión 3. Gestión con Valores para Resultados</t>
  </si>
  <si>
    <t>Dimensión 5: Información y comunicación</t>
  </si>
  <si>
    <t xml:space="preserve">• Gobierno digital
• Transparencia, Acceso a la Información Pública y Lucha Contra la Corrupción
</t>
  </si>
  <si>
    <t>Gestión del Conocimiento y la Innovación</t>
  </si>
  <si>
    <t>Dimensión 6. Gestión del conocimieto y la innovación</t>
  </si>
  <si>
    <t>1.2.2</t>
  </si>
  <si>
    <t>Programa de Gestión Documental actualizado y aprobado</t>
  </si>
  <si>
    <t>Adecuar y publicar la información en el modulo participa en la sede electrónica de la SDA.</t>
  </si>
  <si>
    <t>Realizar acompañamiento a la apropiación y uso de las diferentes secciones del modulo participa en la sede electrónica de la SDA.</t>
  </si>
  <si>
    <t>6 mesas de trabajo para el uso de las diferentes secciones del modulo participa</t>
  </si>
  <si>
    <t>Subsecretaria General</t>
  </si>
  <si>
    <t>(No. de secciones del modulo participa con acompañamiento para su apropiación / 6 secciones del modulo participa para apropiación)*100</t>
  </si>
  <si>
    <t>Porcentaje de secciones del modulo participa con acompañamiento para su apropiación</t>
  </si>
  <si>
    <t xml:space="preserve">Realizar seguimiento al cumplimiento de la Resolución 1519 de 2020 "Estandares publicación sede electrónica y web"  con la matriz de la Procuraduria.  </t>
  </si>
  <si>
    <t>Realizar seguimiento al cumplimiento del esquema de publicación de la SDA conforme a la Resolución SDA No. 05466 de 2023</t>
  </si>
  <si>
    <t>1.5.5</t>
  </si>
  <si>
    <t>Subsecretaria general</t>
  </si>
  <si>
    <t>Subsecretaria general, Oficina asesora de comunicaciones</t>
  </si>
  <si>
    <t>Dirección de Gestión Corporativa / Gestión documental</t>
  </si>
  <si>
    <t>Dirección de Planeación y sistemas de información ambiental / Gestión tecnológica</t>
  </si>
  <si>
    <t>Esquema de publicación
Actas de reunión</t>
  </si>
  <si>
    <t>Comunicaciones
Matriz de activos
Actas de reunión</t>
  </si>
  <si>
    <t>Un (1) seguimiento mensual al esquema de publicación de la SDA</t>
  </si>
  <si>
    <t>Un (1) seguimiento cuatrimestral al cumplimiento de la Resolución 1519 de 2020</t>
  </si>
  <si>
    <t>Seguimiento realizados al cumplimiento de la Resolución 1519 de 2020</t>
  </si>
  <si>
    <t>No. de seguimiento realizados a la Resolución 1519 de 2020 / 3 seguimiento programados a la Resolución ) x 100</t>
  </si>
  <si>
    <t>Matriz de seguimiento del ITA (Procuraduria)
Actas de reuniones
Memorandos, ticket en la mesa de servicios</t>
  </si>
  <si>
    <t>Actas de reuniones
Memorandos</t>
  </si>
  <si>
    <t>Seguimiento realizados al cumplimiento del esquema de publicación de la SDA</t>
  </si>
  <si>
    <t>No. de seguimiento realizados a la ejecución del esquema / 12 seguimiento realizados a la ejecución del esquema ) x 100</t>
  </si>
  <si>
    <t>3 actividades de promoción o divulgación de la sección de transparencia y acceso a la información pública (uno cada cuatrimestre)</t>
  </si>
  <si>
    <t>Adelantar una actividad de promoción o divulgación de la sección de transparencia y acceso a la información pública de la sede electrónica de la SDA.</t>
  </si>
  <si>
    <t>Divulgación de la sección de transparencia y acceso a la información pública de la sede electrónica de la SDA</t>
  </si>
  <si>
    <t>Correos electrónicos
Piezas comunicativas
Soportes de la divulgación</t>
  </si>
  <si>
    <t>X</t>
  </si>
  <si>
    <t>Actas de reuniones
Memorandos
Plan de mejora</t>
  </si>
  <si>
    <t>1.1.3</t>
  </si>
  <si>
    <t>1.1.4</t>
  </si>
  <si>
    <t xml:space="preserve">Tres (3) monitoreos al mapa de riesgos </t>
  </si>
  <si>
    <t>No. de monitoreos al mapa de riesgos  de  gestión y de corrupción de la SDA</t>
  </si>
  <si>
    <t>Isolución, informes de segunda linea de defensa</t>
  </si>
  <si>
    <t>Monitorero cuatrimenstral al mapa de riesgos de gestión y corrupción de la SDA</t>
  </si>
  <si>
    <t>Mesas de trabajo para revisar y actualizar el mapa de riesgos de la SDA</t>
  </si>
  <si>
    <t>Actas de reunión, comunicaciones internas, convocatoria a comité</t>
  </si>
  <si>
    <t>Actas de reunión, comunicaciones internas, convocatoria a comité, documento de Política</t>
  </si>
  <si>
    <t>Subsecretaria General (SIG)</t>
  </si>
  <si>
    <t>18 procesos de la entidad socializados sobre la Política de administración de riesgos de la entidad</t>
  </si>
  <si>
    <t>Comunicaciones internas, pagina WEB</t>
  </si>
  <si>
    <t>Un (1) mapa de riesgos de la entidad presentado</t>
  </si>
  <si>
    <t>No. de mapas de riesgos  de  la SDA presentados en CICCI</t>
  </si>
  <si>
    <t>Tres (3) divulgaciones del mapa de riesgos  de  gestión y de corrupción de la SDA realizadas</t>
  </si>
  <si>
    <t>Un (1) equipo de trabajo definido</t>
  </si>
  <si>
    <t>No. de equipos de trabajo definidos</t>
  </si>
  <si>
    <t>Equipo de trabajo para la implementación del Sistema de Administración del Riesgo de Lavado de Activos y Financiación del Terrorismo – SARLAFT</t>
  </si>
  <si>
    <t>Definir equipo de trabajo para la implementación del Sistema de Administración del Riesgo de Lavado de Activos y Financiación del Terrorismo – SARLAFT y presentar a aprobación en Comité Institucional de Gestión y Desempeño</t>
  </si>
  <si>
    <t>Establecer plan de trabajo para implementar el Sistema de Administración del Riesgo de Lavado de Activos y Financiación del Terrorismo – SARLAFT y presentar a aprobación en Comité Institucional de Gestión y Desempeño</t>
  </si>
  <si>
    <t>Un (1) plan de trabajo establecido</t>
  </si>
  <si>
    <t>Plan de trabajo para implementar el Sistema de Administración del Riesgo de Lavado de Activos y Financiación del Terrorismo – SARLAFT</t>
  </si>
  <si>
    <t>No. de planes de trabajo establecidos</t>
  </si>
  <si>
    <t>Plan de trabajo, actas de reunión, comunicaciones internas, convocatoria a comité.</t>
  </si>
  <si>
    <t>Realizar monitoreo bimensual al plan de trabajo para implementar el Sistema de Administración del Riesgo de Lavado de Activos y Financiación del Terrorismo – SARLAFT y presentar avances a la alta dirección.</t>
  </si>
  <si>
    <t>No. de monitoreos al plan de trabajo SARLAFT</t>
  </si>
  <si>
    <t>Dos (2) monitoreos al plan de trabajo SARLAFT</t>
  </si>
  <si>
    <t>Monitoreo bimensual al plan de trabajo SARLAFT</t>
  </si>
  <si>
    <t>Comunicaciones internas.</t>
  </si>
  <si>
    <t>Proponer estrategias de innovación en temas institucionales</t>
  </si>
  <si>
    <t>Una (1) propuesta de estrategia de innovación en temas institucionales</t>
  </si>
  <si>
    <t>Dirección de Planeación y Sistemas de Información Ambiental (Direccionamiento Estrátegico)</t>
  </si>
  <si>
    <t>Adecuar y publicar la información en el modulo atención y servicios a la ciudadanía en la sede electrónica de la SDA.</t>
  </si>
  <si>
    <t>Realizar seguimiento a los pasivos exigibles, reservas presupuestales y saneamiento contable.</t>
  </si>
  <si>
    <t>Un (1) informe de seguimiento emitido y publicado en la página web de la Entidad.</t>
  </si>
  <si>
    <t>Emisión y publicación del informe de seguimiento</t>
  </si>
  <si>
    <t>(# de informes emitidos y publicados 
/ 1) * 100</t>
  </si>
  <si>
    <t>Memorando de emisión al CICCI.
Informe publicado en página web.</t>
  </si>
  <si>
    <t>Oficina de Control Interno</t>
  </si>
  <si>
    <t>Dirección de Planeación y Sistemas de Información Ambiental</t>
  </si>
  <si>
    <t>Documentos de seguimiento y propuestas, estrategias de posicionamiento web</t>
  </si>
  <si>
    <t>1.5.6</t>
  </si>
  <si>
    <t>Realizar seguimiento al Cumplimiento de la Ley 1712 de 2014 - Transparencia y Derecho de Acceso a la Información Pública Nacional.</t>
  </si>
  <si>
    <t>Memorando de emisión al CICCI.</t>
  </si>
  <si>
    <t>1.5.7</t>
  </si>
  <si>
    <t>Monitoreo al cumplimiento de la Circular 017 de 2017 de la Procuraduría General de la Nación y de la Ley 2013 de 2019  (SIDEAP y Aplicativo por la Integridad Pública).</t>
  </si>
  <si>
    <t>4.1.2</t>
  </si>
  <si>
    <t xml:space="preserve">Realizar seguimiento a la Estrategia de Racionalización de Trámites 2023 de la SDA, con base en la información disponible en el SUIT de la Función Pública </t>
  </si>
  <si>
    <t>Dos (2) reportes de seguimiento registrados en el SUIT de la Función Pública.</t>
  </si>
  <si>
    <t>Reportes de seguimiento registrados en el SUIT.</t>
  </si>
  <si>
    <t>(# de seguimientos registrados en el SUIT 
/ 2) * 100</t>
  </si>
  <si>
    <t>Seguimientos registrados en el SUIT.</t>
  </si>
  <si>
    <t>Realizar seguimiento cuatrimestral al Plan Anticorrupción y de Atención al Ciudadano  (incluyendo la gestión de los riesgos consolidados en el mapa de riesgos de gestión y de corrupción, así como los componentes adoptados en transición al Programa de Transparencia y Ética Pública, cuando aplique).</t>
  </si>
  <si>
    <t>Tres (3) informes de seguimiento emitidos y publicados en la página web de la Entidad.</t>
  </si>
  <si>
    <t>Emisión y publicación de informes de seguimiento</t>
  </si>
  <si>
    <t>(# de informes emitidos y publicados 
/ 3) * 100</t>
  </si>
  <si>
    <t>Mapear cinco (5) comunidades de práctica y aprendizaje ciudadano para la gestión del conocimiento y la innovación,  para la transparencia y ética pública con enfoque ambiental en grandes centros urbanos que tengan condiciones geopolíticas similares a Bogotá para su divulgación y socialización a la ciudadana y servidores públicos.</t>
  </si>
  <si>
    <t xml:space="preserve">Se cuenta con el mapeo de cinco (5) comundidades de práctica y aprendizaje ciudadano </t>
  </si>
  <si>
    <t>(No de comunidades de práctica y aprendizaje mapeadas/ No de comunidades estimadas) X 100</t>
  </si>
  <si>
    <t>100% de las comunidades de práctica y aprendizaje ciudadano para la gestión del conocimiento y la innovación,  para la transparencia y ética pública con enfoque ambiental en grandes centros urbanos mapeadas y documentadas</t>
  </si>
  <si>
    <t>Documento de mapeo de comunidades elaborado y publicado</t>
  </si>
  <si>
    <t>Gestionar la integración de la entidad en una red de conocimiento e intercambio de experiencias en materia de gestión del conocimiento e innovación o transparencia y ética pública.</t>
  </si>
  <si>
    <t>Entidad integrada en una (1) red de conocimiento e intercambio de experiencias</t>
  </si>
  <si>
    <t xml:space="preserve">% de avances en la gestión de integración en la red  </t>
  </si>
  <si>
    <t>Entidad vinculada formalmente en una red de conocimiento e intercambio de experiencias</t>
  </si>
  <si>
    <t xml:space="preserve">Acta o comunicación oficial de integración a la red </t>
  </si>
  <si>
    <t>Dirección de Gestión Corporativa / DPSIA / SG</t>
  </si>
  <si>
    <t>Revisión y actualización del catálogo de objetos, diccionario de datos e informe de calidad de los objetos geográficos conforme a los formatos y  lineamientos establecidos IDECA.</t>
  </si>
  <si>
    <t>Número de criterios de accesibilidad web gestionados</t>
  </si>
  <si>
    <t>(No. de criterios de accesibilidad web gestionados / 9 criterios de accesibilidad web gestionados programados en la vigencia 2023)</t>
  </si>
  <si>
    <t>Comunicaciones, informes o documentos de soporte de los criterios gestionados</t>
  </si>
  <si>
    <t>Acto administrativo
Publicación web
Comunicaciones</t>
  </si>
  <si>
    <t>Programa de Gestión Documental</t>
  </si>
  <si>
    <t>1 acto administrativo de costos de reproducción de la información pública</t>
  </si>
  <si>
    <t>Porcentaje de elaboración del acto administrativo de costos de reproducción de la información pública</t>
  </si>
  <si>
    <t>(# de informes emitidos y publicados / 1) * 100</t>
  </si>
  <si>
    <t>(# de acto administrativo expedido y publicado / 1) * 100</t>
  </si>
  <si>
    <t>(# de Programa de Gestión Documental elaborado y aprobado / 1) * 100</t>
  </si>
  <si>
    <t>Porcentaje de elaboración Programa de Gestión Documental actualizado y aprobado</t>
  </si>
  <si>
    <t xml:space="preserve">Presentaciones, convocatoria y listados de asistencia de Capacitaciones </t>
  </si>
  <si>
    <t>Subsecretaria general / servicio a la ciudadanía</t>
  </si>
  <si>
    <t>informes de solicitud de información</t>
  </si>
  <si>
    <t>reporte mesa de servicios
publicaciones</t>
  </si>
  <si>
    <t>Módulo atención y servicios a la ciudadanía adecuado en 100%</t>
  </si>
  <si>
    <t xml:space="preserve">Porcentaje de adecuación del Módulo atención y servicios a la ciudadanía </t>
  </si>
  <si>
    <t>Correos electrónicos, actas de reunión, documentos y pantallazos</t>
  </si>
  <si>
    <t>(No. de acciones realizadas para la adecuación del Módulo atención y servicios a la ciudadanía  / No. de acciones programadas para la adecuación del Módulo atención y servicios a la ciudadanía  )*100</t>
  </si>
  <si>
    <t>Oficina asesora de comunicaciones / Comunicaciones</t>
  </si>
  <si>
    <t>Informes de avance del plan de comunicaciones</t>
  </si>
  <si>
    <t>Oficina de Participación, Educación y Localidades / Participación y Educación Ambiental</t>
  </si>
  <si>
    <t>Informes y documentos de vinculación y gestión</t>
  </si>
  <si>
    <t>Dirección de Planeación y Sistemas de Información Ambiental / Planeación Ambiental</t>
  </si>
  <si>
    <t>Informes, comunicaciones</t>
  </si>
  <si>
    <t>Informes de administración y bitácoras</t>
  </si>
  <si>
    <t>actas de reunion y listados de asistencia</t>
  </si>
  <si>
    <t>Informe de rendición de cuentas, correos y comunicaciones</t>
  </si>
  <si>
    <t>Dirección de Planeación y Sistemas de Información Ambiental, despacho, oficina asesora de comunicaciones</t>
  </si>
  <si>
    <t>documento de avance del modelo de servicio</t>
  </si>
  <si>
    <t>informes, documentos, actas de reunion y listados de asistencia</t>
  </si>
  <si>
    <t>Informes de PQR, pantallazos de publicación</t>
  </si>
  <si>
    <t>Una estrategia de racionalización de trámites de la SDA 2023 inscrita en el SUIT.</t>
  </si>
  <si>
    <t>Informes de seguimiento.</t>
  </si>
  <si>
    <t>Estrategia y pantallazo delSUIT</t>
  </si>
  <si>
    <t>Número de estrategia de racionalización de trámites de la SDA 2023 inscrita en el SUIT.</t>
  </si>
  <si>
    <t>(# de estrategia de racionalización de trámites de la SDA 2023 inscrita en el SUIT /1) * 100</t>
  </si>
  <si>
    <t>90% de depuración y actualizados de los datos abiertos que ofrece la SDA en la plataforma Distrital.</t>
  </si>
  <si>
    <t>(# de datos abiertos revisados y depurados / 58 datos abiertos existentes en la plataforma) * 90</t>
  </si>
  <si>
    <t>Actas de reunión
Pantallazos
Comunicaciones</t>
  </si>
  <si>
    <t>100% de revisión del funcionamiento de los servicios se los objetos geográficos ya dispuestos en la plataforma de datos abiertos</t>
  </si>
  <si>
    <t>Revisión del funcionamiento de los servicios se los objetos geográficos ya dispuestos en la plataforma de datos abiertos, a con el fin de verificar su correcto funcionamiento.</t>
  </si>
  <si>
    <t>Porcentaje de revisión del funcionamiento de los servicios se los objetos geográficos que ofrece la SDA en la plataforma Distrital.</t>
  </si>
  <si>
    <t>(#  servicios de los objetos geográficos que ofrece la SDA en la plataforma Distrital revisados / # total de objetos geográficos existentes en la plataforma) * 100</t>
  </si>
  <si>
    <t>Número de propuesta de estrategia de innovación en temas institucionales</t>
  </si>
  <si>
    <t>(# de propuesta de estrategia de innovación en temas institucionales / 1) *100</t>
  </si>
  <si>
    <t>Oficina de Participación, Educación y Localidades,  Subsecretaria general,  Oficina asesora de comunicaciones y DPSIA</t>
  </si>
  <si>
    <t>Módulo participa adecuado con sus seis componentes</t>
  </si>
  <si>
    <t>Número de componentes adecuados del módulo participa</t>
  </si>
  <si>
    <t>(No. de secciones del módulo participa adecuados con información publicada / 6 secciones del módulo participa)*100</t>
  </si>
  <si>
    <t>2 capacitaciones con las dependencias de la SDA</t>
  </si>
  <si>
    <t>Realizar encuestas aplicadas a los ciudadanos sobre las temáticas ambientales divulgadas en los productos comunicacionales de la SDA.</t>
  </si>
  <si>
    <t>6 encuestas diseñadas y aplicadas a los ciudadanos sobre las temáticas ambientales divulgadas en los productos comunicacionales de la SDA.</t>
  </si>
  <si>
    <t>(# de encuestas aplicadas sobre las temáticas ambientales divulgadas en los productos comunicacionales de la SDA / 6 encuestas programadas para aplicar)* 100</t>
  </si>
  <si>
    <t>Porcentaje de aplicación de encuestas sobre las temáticas ambientales divulgadas en los productos comunicacionales de la SDA.</t>
  </si>
  <si>
    <t>Pantallazo encuesta
Informe del resultado de la encuesta</t>
  </si>
  <si>
    <t>Dirección de Planeación y Sistemas de Información Ambiental, Despacho, Oficina asesora de comunicaciones</t>
  </si>
  <si>
    <t>Realizar una jornada de dialogo ciudadano y rendición de cuenta de la vigencia 2022, conforme a la ruta de trabajo y lineamientos metodológicos de la Administración distrital y la Veeduría Distrital.</t>
  </si>
  <si>
    <t>Realización de la  jornada de dialogo ciudadano y rendición de cuenta de la vigencia 2022</t>
  </si>
  <si>
    <t>No. de jornada de dialogo ciudadano y rendición de cuenta realizada de la vigencia 2022</t>
  </si>
  <si>
    <t>Una (1) jornada de dialogo ciudadano y rendición de cuenta de la vigencia 2022 efectuada.</t>
  </si>
  <si>
    <t>Gestionar las directrices de accesibilidad web faltantes en la SDA, conforme a lo establecido en la Resolución 1519 de 2020 y el plan de trabajo interno.</t>
  </si>
  <si>
    <t>Formular el Plan de Acción del programa de gestión de integridad de la SDA para la vigencia 2023 y aprobarlo.</t>
  </si>
  <si>
    <t>Un Plan de acción del  programa de gestión de integridad formulado y aprobado para la vigencia 2023</t>
  </si>
  <si>
    <t>Porcentaje de formulación y aprobación  del plan de acción del programa de gestión de integridad 2023</t>
  </si>
  <si>
    <t>No. De plan de acción del programa de gestión de Integridad SDA 2023 formulado y aprobado</t>
  </si>
  <si>
    <t>Gestores de Integridad 
Comité Institucional de Gestión y Desempeño Institucional</t>
  </si>
  <si>
    <t>Ejecutar el plan de acción del programa de gestión de integridad de la SDA para la vigencia 2023</t>
  </si>
  <si>
    <t>Ejecución del 100% de las acciones programadas en el Plan de acción  del programa de gestión de integridad vigencia 2023</t>
  </si>
  <si>
    <t>(No. de actividades ejecutadas en la vigencia / No.total de actividades programadas en el Plan de acción de gestión de Integridad 2023) x 100</t>
  </si>
  <si>
    <t xml:space="preserve">Soportes de ejecución de las actividades, según corresponda
</t>
  </si>
  <si>
    <t>Gestores de Integridad
Comité Institucional de Gestión y desempeño institucional</t>
  </si>
  <si>
    <t>7.1.3</t>
  </si>
  <si>
    <t>Gestores de Integridad</t>
  </si>
  <si>
    <t xml:space="preserve">Una (1) campaña divulgativa de apropiación y promoción del código de integridad
</t>
  </si>
  <si>
    <t>Ejecución de una (1) campaña divulgativa de apropiación y promoción del código de Integridad</t>
  </si>
  <si>
    <t>Piezas divulgativas</t>
  </si>
  <si>
    <t>Gestores de integridad
Oficina Asesora de Comunicaciones</t>
  </si>
  <si>
    <t>Participar en las  actividades distritales asociadas a la gestión de integridad que se promuevan desde la Secretaría General de la Alocaldía Mayor de Bogotá en marco de la iniciativa Bogota con Integridad</t>
  </si>
  <si>
    <t xml:space="preserve">100% de participación en las actividades distritales asociadas a la gestión de integridad
</t>
  </si>
  <si>
    <t>Porcentaje de participación en las actividades distritales asociadas a la gestión de integridad promovidas por la Secretaría General de la Alcaldía Mayor de Bogotá</t>
  </si>
  <si>
    <t xml:space="preserve">No. de actividades distritalespromovidas  asociadas a la gestión de integridad/No. de actividades de participación en las actividades promovidas asociadas a la gestión de integridad 
</t>
  </si>
  <si>
    <t>Gestores de integridad
Equipo lider institucional</t>
  </si>
  <si>
    <t xml:space="preserve">Formato de contrato de prestación de servicios actualizado
</t>
  </si>
  <si>
    <t xml:space="preserve">7.5 Gestión prácticas Antisoborno, Antifraude </t>
  </si>
  <si>
    <t>7.5.1</t>
  </si>
  <si>
    <t>Formular, ejecutar y hacer seguimiento al plan de implementación para la vigencia 2023 conforme a la Politica Antisoborno de la SDA.</t>
  </si>
  <si>
    <t>100% de ejecución de actividades del  plan de implementación de la política antisoborno de la SDA 2023</t>
  </si>
  <si>
    <t>Porcentaje de ejecución de las actividades del plan de implementación de la política antisoborno de la SDA 2023</t>
  </si>
  <si>
    <t># de actividades ejecutadas del plan de implementación de la política antisoborno / # de actividades programadas del plan de implmentación de la política antisoborno x 100</t>
  </si>
  <si>
    <t xml:space="preserve">Formulación del Plan de implementación de la política antisoborno 2023.
Soportes de ejecución de las actividades.
</t>
  </si>
  <si>
    <t>Subsecretaría General
Dirección de Gestión Corporativa
Control Interno
Gestores de integridad
todas las áreas</t>
  </si>
  <si>
    <t>5.3 Estandarización de datos abiertos para intercambio de información</t>
  </si>
  <si>
    <t>5.2 Entrega de información en lenguaje sencillo que de cuenta de la gestión
institucional</t>
  </si>
  <si>
    <t>Entregar información sobre la gestión institucional en lenguaje claro, a través de los canales de comunicación externa, conforme al plan de comunicaciones de la SDA para la vigencia 2023 y las politicas de operación del procedimiento interno del proceso de comunicaciones.</t>
  </si>
  <si>
    <t>5.3.1</t>
  </si>
  <si>
    <t>5.3.2</t>
  </si>
  <si>
    <t>Seguimiento al cumplimiento de línea de comunicación externa del plan de comunicaciones de la vigencia 2023</t>
  </si>
  <si>
    <t>Doce (12) seguimientos de cumplimiento de línea de comunicación externa del plan de comunicaciones de la vigencia 2023 realizados</t>
  </si>
  <si>
    <t>No. de seguimientos al cumplimiento de línea de comunicación externa del plan de comunicaciones de la vigencia 2023</t>
  </si>
  <si>
    <t>Plan de plan, correos electrónicos, comunicaciones, actas y pantallazos de publicación en web.</t>
  </si>
  <si>
    <t>Documento informe de resultados, Acta de reunión, solicitudes y pantallazo de publicación en la web.</t>
  </si>
  <si>
    <t>No. de campañas de divulgación y promoción del código de integridad diseñada y ejecutada</t>
  </si>
  <si>
    <t>Fichas, formatos, y otros que se desarrollen.</t>
  </si>
  <si>
    <t>Documento del Plan, actas de reunion, comunicación y soportes de ejecución de las actividades.</t>
  </si>
  <si>
    <t>Dirección de Gestión Corporativa
Gestores de Integridad
Todas las dependencias</t>
  </si>
  <si>
    <t>Formular, ejecutar y hacer seguimiento al plan de trabajo para la gestión de conflicto de intereses 2023</t>
  </si>
  <si>
    <t>100% de ejecución de actividades del plan de trabajo para la gestión de conflicto de intereses 2023</t>
  </si>
  <si>
    <t>Porcentaje de ejecución de las actividades del plan de trabajo para la gestión de conflicto de intereses 2023</t>
  </si>
  <si>
    <t>La Secretaría Distrital de Ambiente, está comprometida con la construcción y aplicación de estrategias que fortalezcan y promuevan una cultura institucional en torno a la transparencia, el desarrollo de comportamientos de cuidado, gestión integral y defensa de lo público, con el fin de prevenir los riesgos de corrupción y posibles conductas de fraude, soborno o conflicto de intereses, de forma tal que fomente en la entidad un ambiente de integridad y ética  de lo público. Para ello, formula de forma participativa y abierta este programa,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colaboradores, contratistas, funcionarios - servidores públicos de la SDA.
Este programa se formula en cumplimiento de la Ley 2195 de 2022, por medio de la cual se adoptan medidas en materia de transparencia, prevención y lucha contra la corrupción y establece en su artículo 31, la necesidad de que las entidades públicas formulen los Programas de Transparencia y Ética pública como herramienta para fortalecer las acciones preventivas en la lucha contra la corrupción; siguiendo las orientaciones impartidas por la Secretaría General de la Alcaldía Mayor de Bogotá para la transición del Plan Anticorrupción y de Atención al Ciudadano a la construcción de los Programas de Transparencia y Ética Pública Distritales.</t>
  </si>
  <si>
    <r>
      <t xml:space="preserve">OBJETIVO: </t>
    </r>
    <r>
      <rPr>
        <sz val="11"/>
        <color theme="1"/>
        <rFont val="Arial"/>
        <family val="2"/>
      </rPr>
      <t>Fijar estrategias institucionales para la vigencia 2023,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la optimización de recursos y la prestación del servicio con mejores prácticas, accionando bajo los principios y valores de integridad, en procura de la defensa del valor de lo público, en cumplimiento de la misionalidad de la Secretaría Distrital de Ambiente.</t>
    </r>
  </si>
  <si>
    <t>RESULTADO DEL INDICADOR</t>
  </si>
  <si>
    <t>EVIDENCIA Y RUTA DE UBICACIÓN</t>
  </si>
  <si>
    <t>DESCRIPCIÓN DEL AVANCE</t>
  </si>
  <si>
    <t>GRADO DE CUMPLIMIENTO</t>
  </si>
  <si>
    <t xml:space="preserve">Estado de la Actividad </t>
  </si>
  <si>
    <t>SEGUIMIENTO TERCER LINEA DE DEFENSA 
I CUATRIMESTRE (enero - abril 2023)
Oficina de Control Interno - OCI</t>
  </si>
  <si>
    <t>Cumplida</t>
  </si>
  <si>
    <t>No Cumplida</t>
  </si>
  <si>
    <t xml:space="preserve">Parcialmente </t>
  </si>
  <si>
    <t>No Programada en el Periodo</t>
  </si>
  <si>
    <t>% AVANCE Indicador 
Acumulado</t>
  </si>
  <si>
    <t>La estrategia de racionalizacion se encuentra publicada en el Sistema Unico de Informacion de Tramites  SUIT, para su ejecucion durante el periodo comprendido entre el 1/02/2023 al 31/12/2023</t>
  </si>
  <si>
    <t>Plan de Trabajo Racionaliozacion de tramites 2023</t>
  </si>
  <si>
    <t>https://drive.google.com/drive/u/1/folders/1n5Ooyp0NTDbUloiqJeVzwVRpAhqKXce0</t>
  </si>
  <si>
    <t xml:space="preserve">Se elaboró la estrategia de racionalización de trámites de la SDA para la vigencia 2023 y se inscribió en el SUIT el trámite de Clasificación de impacto ambiental para trámite de licencias de construcción en el Distrito Capital. </t>
  </si>
  <si>
    <t>Plan de trabajo y estrategia de racionalización
https://drive.google.com/drive/u/0/folders/1K0ib6qt4Z9kbclRWJOBfggLAwWFEvJe-</t>
  </si>
  <si>
    <t>INICIADO</t>
  </si>
  <si>
    <t>Esta actividad esta programada para el segundo y tercer cuatrimestre del año.</t>
  </si>
  <si>
    <t>N/A</t>
  </si>
  <si>
    <t>PROGRAMADO</t>
  </si>
  <si>
    <t>REPORTE PRIMERA LÍNEA DE DEFENSA
I TRIMESTRE (enero - marzo 2023)
(Responsable de la actividad - Líder de proceso)</t>
  </si>
  <si>
    <t>SEGUIMIENTO SEGUNDA LÍNEA DE DEFENSA
I TRIMESTRE (enero -marzo 2023)
(Dirección de Planeación y Sistemas de Información Ambiental)</t>
  </si>
  <si>
    <t>AVANCE</t>
  </si>
  <si>
    <t>Esta programado para otro periodo</t>
  </si>
  <si>
    <t>Durante el primer trimestre 2023 no se evidencia revisión de la Política de administración de riesgos de la entidad, para verificar si requiere de actualización o ajuste; el proceso reporta que esta programado para otro periodo.</t>
  </si>
  <si>
    <t>SIN INICIAR</t>
  </si>
  <si>
    <t>Durante el primer trimestre 2023 no se evidencia avances en la socialización la Política de administración de riesgos de la entidad, en los procesos que conforman el mapa de proceso de la SDA; el proceso reporta que esta programado para otro periodo.</t>
  </si>
  <si>
    <t>La Subsecretaria General presenta al Comité Institucional de Coordinación de Control Interno – CICCI No 1 de 2023 el mapa de riesgos de gestión y corrupción por proceso para la vigencia 2023.</t>
  </si>
  <si>
    <t>18 mesas de trabajo con los procesos de la SDA, para revisar y actualizar el mapa de riesgos para la vigencia 2023.</t>
  </si>
  <si>
    <t>https://drive.google.com/drive/folders/1lz_e6_tgBU3D4o1wakj8WW7X9ZMqY0eG</t>
  </si>
  <si>
    <t>Se revisó, actualizó y presentó el mapa de riesgos de la entidad que incluye los riesgos de corrupción, ante el Comité Institucional de Coordinación de Control Interno - CICCI, para lo cual realizó mesas de trabajo con los 18 procesos y publicó un mapa de riesgos de gestión y corrupción de la SDA en la página web https://www.ambientebogota.gov.co/es/web/transparencia/plan-anticorrupcion-y-de-atencion-al-ciudadano1</t>
  </si>
  <si>
    <t>Captura de publicación, mapa de riesgos y Acta CICCI
https://drive.google.com/drive/u/0/folders/1Fc8aTQz7rqeSVAetel3YTel4evVTHm51</t>
  </si>
  <si>
    <t>CUMPLIDO</t>
  </si>
  <si>
    <t>Mediante radicado No 2023IE19471 a los directores subdirectores y jefes de oficina se socializo el mapa de riesgos para el 2023 versión 1 en sus dos (2) componentes Gestión y Corrupción, el cual fue presentado al Comité Institucional de Coordinación de Control Interno – CICCI y publicado en la página web de la Secretaria Distrital de Ambiente – SDA.</t>
  </si>
  <si>
    <t>1 divulgación realizada del mapa de riesgos de gestión y corrupción, mediante radicado No 2023IE19471 y publicado en página web.</t>
  </si>
  <si>
    <t>https://drive.google.com/drive/folders/1vJWJZMA13P_w9ZKLd47_AgLDCBrl5Z6V
Comunicación oficial interna
Radicado 2023IE19471
https://www.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es%2Fweb%2Ftransparencia%2Fplan-anticorrupcion-y-de-atencion-al-ciudadano1%2F-%2Fdocument_library_display%2FY0VDqzfpYjO5%2Fview%2F4252121%3F_110_INSTANCE_Y0VDqzfpYjO5_redirect%3Dhttps%253A%252F%252Fwww.ambientebogota.gov.co%252Fes%252Fweb%252Ftransparencia%252Fplan-anticorrupcion-y-de-atencion-al-ciudadano1%252F-%252Fdocument_library_display%252FY0VDqzfpYjO5%252Fview%252F1001920%253F_110_INSTANCE_Y0VDqzfpYjO5_redirect%253Dhttps%25253A%25252F%25252Fwww.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4554907</t>
  </si>
  <si>
    <t>Se realizaron dos (2) divulgaciones del mapa de riesgos  de  gestión y de corrupción de la SDA: una a través de la comunicación interna radicado No 2023IE19471 y la segunda a través de la publicación web en la sede electrónica de la SDA.</t>
  </si>
  <si>
    <t>memorando y captura web
https://drive.google.com/drive/u/0/folders/11mc3UM4puLMpSxgU44jxw_eoEhgw_UrY</t>
  </si>
  <si>
    <t>CUMPLIENDO</t>
  </si>
  <si>
    <t xml:space="preserve">Esta programado para reportar en mayo </t>
  </si>
  <si>
    <t>Durante el primer trimestre 2023 no se evidencia avances en el monitoreo cuatrimestral al mapa de riesgos, conforme a la politica de administración de riesgos de la SDA, los procedimientos internos y el esquema de lineas de defensa.; el proceso reporta que esta programado para mayo.</t>
  </si>
  <si>
    <t>NA</t>
  </si>
  <si>
    <t>Durante el primer cuatrimestre de 2023, la Oficina de Control Interno, realizó el seguimiento cuatrimestral al Plan Anticorrupción y de Atención al Ciudadano  (incluyendo la gestión de los riesgos consolidados en el mapa de riesgos de gestión y de corrupción, así como los componentes adoptados en transición al Programa de Transparencia y Ética Pública, cuando aplique), El cual se encuentra publicado en la sección Transparencia de la Secretaría Distrital de Ambienta-SDA.</t>
  </si>
  <si>
    <t xml:space="preserve">Informe  emitido y publiucado en página web en el siguiente enlace:  https://acortar.link/Trfgjq </t>
  </si>
  <si>
    <t>Se realizó un seguimiento cuatrimestral al Plan Anticorrupción y de Atención al Ciudadano del ultimo cuatrimestre de la vigencia 2022, el cual es comunicado con radicado 2023IE08129 del 16 de enero de 2023, el cual incluye el seguimiento a la gestión de los riesgos. Se publicó en la página web en https://www.ambientebogota.gov.co/documents/893475/4203889/1.+Seguimiento+PAAC+y+Mapa+de+Riesgos.pdf/b639ae09-0a51-43c7-91f7-e4a8b041c0ac</t>
  </si>
  <si>
    <t>memorando y captura web
https://drive.google.com/drive/u/0/folders/1v-XzIkOOMXXYGp5_uETuhwTyYIqCu9bx</t>
  </si>
  <si>
    <r>
      <rPr>
        <b/>
        <sz val="8"/>
        <color theme="1"/>
        <rFont val="Arial"/>
        <family val="2"/>
      </rPr>
      <t>REPORTE DE INDICADORES DE GESTIÓN OAC, PRIMER TRIMESTRE 2023.</t>
    </r>
    <r>
      <rPr>
        <sz val="8"/>
        <color theme="1"/>
        <rFont val="Arial"/>
        <family val="2"/>
      </rPr>
      <t xml:space="preserve">
La Oficina Asesora de Comunicaciones ejecuta el Plan de Comunicaciones 2023 a través de dos líneas estratégicas. A continuación, se relacionan las actividades realizadas durante el mes de marzo correspondiente a cada línea.  
</t>
    </r>
    <r>
      <rPr>
        <b/>
        <sz val="8"/>
        <color theme="1"/>
        <rFont val="Arial"/>
        <family val="2"/>
      </rPr>
      <t xml:space="preserve">1.	Línea de comunicación organizacional e interna </t>
    </r>
    <r>
      <rPr>
        <sz val="8"/>
        <color theme="1"/>
        <rFont val="Arial"/>
        <family val="2"/>
      </rPr>
      <t xml:space="preserve">
</t>
    </r>
    <r>
      <rPr>
        <b/>
        <sz val="8"/>
        <color theme="1"/>
        <rFont val="Arial"/>
        <family val="2"/>
      </rPr>
      <t>Carteleras digitales</t>
    </r>
    <r>
      <rPr>
        <sz val="8"/>
        <color theme="1"/>
        <rFont val="Arial"/>
        <family val="2"/>
      </rPr>
      <t xml:space="preserve">: Durante este periodo se realizó la publicación de 136 contenidos en las carteleras digitales de la entidad.
</t>
    </r>
    <r>
      <rPr>
        <b/>
        <sz val="8"/>
        <color theme="1"/>
        <rFont val="Arial"/>
        <family val="2"/>
      </rPr>
      <t>Correo institucional:</t>
    </r>
    <r>
      <rPr>
        <sz val="8"/>
        <color theme="1"/>
        <rFont val="Arial"/>
        <family val="2"/>
      </rPr>
      <t xml:space="preserve"> Se enviaron 139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t>
    </r>
    <r>
      <rPr>
        <b/>
        <sz val="8"/>
        <color theme="1"/>
        <rFont val="Arial"/>
        <family val="2"/>
      </rPr>
      <t>Fondos de pantalla:</t>
    </r>
    <r>
      <rPr>
        <sz val="8"/>
        <color theme="1"/>
        <rFont val="Arial"/>
        <family val="2"/>
      </rPr>
      <t xml:space="preserve"> Durante este periodo se realizó la publicación de 3 fondo de pantalla en los computadores de la Secretaría de Ambiente.
</t>
    </r>
    <r>
      <rPr>
        <b/>
        <sz val="8"/>
        <color theme="1"/>
        <rFont val="Arial"/>
        <family val="2"/>
      </rPr>
      <t>2.	Línea de comunicación externa e informativa</t>
    </r>
    <r>
      <rPr>
        <sz val="8"/>
        <color theme="1"/>
        <rFont val="Arial"/>
        <family val="2"/>
      </rPr>
      <t xml:space="preserve">
</t>
    </r>
    <r>
      <rPr>
        <b/>
        <sz val="8"/>
        <color theme="1"/>
        <rFont val="Arial"/>
        <family val="2"/>
      </rPr>
      <t>Comunicados de prensa y notas</t>
    </r>
    <r>
      <rPr>
        <sz val="8"/>
        <color theme="1"/>
        <rFont val="Arial"/>
        <family val="2"/>
      </rPr>
      <t xml:space="preserve">: Se elaboraron 73 comunicados y notas para divulgar masiva y oportunamente las actuaciones institucionales y la gestión adelantada por las diferentes dependencias de la entidad, con mensajes y noticias consistentes, congruentes y coherentes como autoridad ambiental y cabeza del sector Ambiente.
</t>
    </r>
    <r>
      <rPr>
        <b/>
        <sz val="8"/>
        <color theme="1"/>
        <rFont val="Arial"/>
        <family val="2"/>
      </rPr>
      <t>Convocatoria a medios</t>
    </r>
    <r>
      <rPr>
        <sz val="8"/>
        <color theme="1"/>
        <rFont val="Arial"/>
        <family val="2"/>
      </rPr>
      <t xml:space="preserve">: Durante febrero se realizaron 4 convocatorias a medios de comunicación: Rueda de prensa Día sin Carro y Moto (2 de febrero), Rueda de prensa Día Mundial de los Humedales (2 de febrero), Lanzamiento de patrulla CazaChimenea (3 de febrero) y operativo de control alerta calidad del aire (28 febrero), y en marzo se realizó 1 Convocatoria pavimentación de vías con criterios ambientales, Ciudad Bolívar - 7 de marzo.
</t>
    </r>
    <r>
      <rPr>
        <b/>
        <sz val="8"/>
        <color theme="1"/>
        <rFont val="Arial"/>
        <family val="2"/>
      </rPr>
      <t>Redes Sociales</t>
    </r>
    <r>
      <rPr>
        <sz val="8"/>
        <color theme="1"/>
        <rFont val="Arial"/>
        <family val="2"/>
      </rPr>
      <t xml:space="preserve">: En las redes sociales de la entidad durante este periodo los resultados fueron: 3.027 nuevos seguidores en Twitter; en Facebook 1.089 nuevos seguidores; en Instagram 1461; en TikTok 15.668 y 37.043.457 visualizaciones consolidadas de los videos institucionales en el canal de YouTube.
</t>
    </r>
    <r>
      <rPr>
        <b/>
        <sz val="8"/>
        <color theme="1"/>
        <rFont val="Arial"/>
        <family val="2"/>
      </rPr>
      <t>Página Web</t>
    </r>
    <r>
      <rPr>
        <sz val="8"/>
        <color theme="1"/>
        <rFont val="Arial"/>
        <family val="2"/>
      </rPr>
      <t xml:space="preserve">: Durante enero en la página web de la Secretaría Distrital de Ambiente www.ambientebogota.gov.co se publicaron 95 contenidos y se registraron 309.157 visitas.
</t>
    </r>
    <r>
      <rPr>
        <b/>
        <sz val="8"/>
        <color theme="1"/>
        <rFont val="Arial"/>
        <family val="2"/>
      </rPr>
      <t>Piezas gráficas:</t>
    </r>
    <r>
      <rPr>
        <sz val="8"/>
        <color theme="1"/>
        <rFont val="Arial"/>
        <family val="2"/>
      </rPr>
      <t xml:space="preserve"> En este periodo se diseñaron y publicaron 361 piezas de comunicación a través de los canales internos y externos que permitieron evidenciar a la comunidad la gestión ambiental en el Distrito Capital, promoviendo la imagen positiva de la Secretaría Distrital de Ambiente.
</t>
    </r>
    <r>
      <rPr>
        <b/>
        <sz val="8"/>
        <color theme="1"/>
        <rFont val="Arial"/>
        <family val="2"/>
      </rPr>
      <t>Material audiovisual:</t>
    </r>
    <r>
      <rPr>
        <sz val="8"/>
        <color theme="1"/>
        <rFont val="Arial"/>
        <family val="2"/>
      </rPr>
      <t xml:space="preserve"> Durante este mes se produjeron 103 contenidos audiovisuales distribuidos así:  94 videos y 9 animaciones sobre los diferentes temas de interés de la Secretaría Distrital de Ambiente. Estos contenidos fueron notas periodísticas, cápsulas informativas sobre temas institucionales divulgados en los canales internos y externos de la entidad.
</t>
    </r>
    <r>
      <rPr>
        <b/>
        <sz val="8"/>
        <color theme="1"/>
        <rFont val="Arial"/>
        <family val="2"/>
      </rPr>
      <t>Campañas, eventos y celebraciones</t>
    </r>
    <r>
      <rPr>
        <sz val="8"/>
        <color theme="1"/>
        <rFont val="Arial"/>
        <family val="2"/>
      </rPr>
      <t>: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(22): Bájale el Volumen (externa), Bogotá Responsable con los Plaguicidad (externa), Tinguas (externa, Ibo (externa) y  Libres y en Casa (externa). ): Alerta Fase I por Calidad del Aire (externa), Bogotá es Ramsar (externa), Incendios forestales (externa), Fondo Carga (externa), Día Mundial de los Humedales (externa) y Patrulla CazaChimeneas (externa). Alerta Fase I por Calidad del Aire (externa), Mujeres de Ambiente (externa), Patrulla CazaChimeneas (externa), Actúa Cambio Climático (externa), Unidos por un Nuevo Aire - plusvalía (externa), Bogotá se la Juega por las Mujeres (externa), Mujeres que Reverdecen (externa), Temporada de Lluvias (externa), Lanzamiento de Bosques Urbanos (externa), Mi Promesa Es - Palma de Cera (externa) y Rendición de Cuentas (externa).
Celebraciones (14): Día de la Movilidad Sostenible (interna), Día de la Educación Ambiental (interna y externa) y Apagón Ambiental (interna y externa). Día Mundial de los Humedales (interna y externa), Día de la Movilidad Sostenible (interna), Día sin Carro y Moto (externa) y Apagón Ambiental (interna y externa). Día Internacional del Reciclador (externa), Día internacional de los Derechos de las Mujeres (interna y externa), Día de la Movilidad Sostenible (interna), Día Mundial del Agua (interna y externa), Día Internacional de los Bosques (interna y externa), Día del Hombre (interna) y Apagón Ambiental (interna y externa).
Eventos (20): Reconocimiento Ecobarrio La Esmeralda (externa), evento de la Conmemoración Día Mundial de la Educación Ambiental (externa), Actividad ecosistemas ambientales – Semana de la Movilidad Sostenible (externa) y Operativo de fauna en el terminal El Salitre (externa). Comité de gestión de alertas (externa), Firma Plan de Manejo Ambiental Ramsar (externa), Encuentro Bogotá Circular (externa), firma Decreto Fondo Carga (externa), Conversatorio una Bogotá Sostenible que Reverdece (externa),  Lanzamiento patrulla CazaChimeneas (externa), Plantación y Liberación Día de los Humedales (externa), Día sin Carro y Moto (externa), Operativo de control por alerta ambiental (externa), Comité técnico alerta ambiental (externa) y Conversatorio Tecnologías y Métodos para el conteo de Partículas (externa). Reunión con representantes de motos – alerta ambiental (externa), Evento de presentación de las primeras vías pavimentadas con criterios ambientales (externa), Día Internacional de los Derechos de las Mujeres (externa), Plantación Día Internacional de los Bosques (externa), Inauguración Vagón Ambiental (externa).</t>
    </r>
  </si>
  <si>
    <t>Ubicación de los soportes: Unidad Compartida OAC/archivos 2023/indicadores febrero 2023/encuesta. Igualmente en isolución, indicadores de gestión OAC/ plan de comunicaciones</t>
  </si>
  <si>
    <t>Se diseñó y se viene ejecutando el plan de comunicaciones de la SDA para la vigencia 2023, para lo cual realizó 3 informes de ejecución correspondientes al primer trimestre 2023.</t>
  </si>
  <si>
    <t>Informes plan de comunicaciones
https://drive.google.com/drive/u/0/folders/1BuA5r6Qttf2YlDIGbyKYdy4p2ljZ8dP2</t>
  </si>
  <si>
    <t xml:space="preserve">Se realizaron actividades de divulgación a través del portal OAB, adicionalmente se diseñó el plan de trabajo de divulgación, comunicaciones y alianzas, se realizó depuración y actualización de los indicadores tanto en el OAB como en el ORARBO.
Para el caso de ORARBO/SIRIO, se da continuidad a la actualización de indicadores por parte de los delegados y se realizan los informes de gestión mensual de observatorios. </t>
  </si>
  <si>
    <t xml:space="preserve">OAB: 94,18% 
ORARBO: 86,76% </t>
  </si>
  <si>
    <t>https://drive.google.com/drive/u/0/folders/1HWh-spRME-vn8sbl-RFDXjhxduODidKT</t>
  </si>
  <si>
    <t>Se vienen actualizando los indicadores ambientales dispuestos en el Observatorio Ambiental de Bogotá-OAB y en el Observatorio Regional Ambiental y de Desarrollo Sostenible del Río Bogotá-ORARBO, con corte a marzo de 2023 se alcanzó:
* En el OAB se alcanzó un nivel de actualización de 94,18% con 421 indicadores dispuestos.
* En el ORARBO se alcanzó un nivel de actualización de 86,76% con 68 indicadores del distrito capital dispuestos.
Lo anterior representa un avance frente a la meta establecida de "Alcanzar un nivel de actualización de 96% del OAB y del 81% del ORARBO, al finalizar la vigencia 2023"</t>
  </si>
  <si>
    <t>Informes de administración y bitácoras
https://drive.google.com/drive/u/0/folders/1idbp93dS2KO_8X8jW7PjrstIBF3B0f05</t>
  </si>
  <si>
    <t>Se elaboraron los 5 informes reglamentarios que rinden cuenta sobre la gestión de la administración Distrital, el estado y calidad de los recursos naturales:
1. Informe Bogota como vamos enviado con radicado 2023EE52012 del 9 de marzo de 2023
2. Acuerdo 067 enviado con radicados 2023EE35715 del 17 de febrero de 2023 y 2023EE23724 del 3 de febrero de 2023
3. ICAU enviado con radicado 2023EE62268 del 23 de marzo de 2023
4. Matriz Indicadores de ciudad enviado con radicado2023EE23724 del 2 de febrero de 2023
5. ODS enviado por correo electrónico</t>
  </si>
  <si>
    <t>https://drive.google.com/drive/u/0/folders/1MzT-a4abjXxWi_ZKr4u1JiPi7KQjQ91R</t>
  </si>
  <si>
    <t>Se elaboraron los 5 informes reglamentarios (Acuerdo 067/02, Bogotá Cómo Vamos, Matriz de indicadores de ciudad, ICAU, ODS) que rinden cuenta sobre la gestión de la administración Distrital, el estado y calidad de los recursos naturales.</t>
  </si>
  <si>
    <t>Informes y comunicaciones de envio
https://drive.google.com/drive/u/0/folders/1DgtOOgFnn9W-MibhRAsiFvBh-Gc6_11g</t>
  </si>
  <si>
    <t>La OPEL informó con radicado 2023IE78611 esta actividad ya está contempladas en el plan de acción del Plan Institucional de Participación Ciudadana de la Política de Participación de MIPG, así como en el plan de acción del proyecto de inversión 7657 y por lo tanto no se considera pertinente duplicar la actividad teniendola tambien en este Instrumento</t>
  </si>
  <si>
    <t>ELIMINADA</t>
  </si>
  <si>
    <t>N.A</t>
  </si>
  <si>
    <t>Durnate el primer trimestre de 2023, la SDA hizo presnecia en 4 ferias de servicio a las cuales fue convocada, logrando la atencion de 185 ciudadanos asi:
- Feria localidad Rafael Uribe Uribe atendiendo 52 ciudadanos
- Feria localidad de Kenedy, atendiendo 63 coiudadanos  
- Feria localidad Rafael Uribe - Parque Olaya, atendiendo 22 ciudadanos
- Feria localidad San Cristobal, atendiendo 48 ciudadanos</t>
  </si>
  <si>
    <t>Actas Ferias de servicio</t>
  </si>
  <si>
    <t>Se participó en el 100% de las ferias y eventos de servicio al ciudadano organizadas por la Alcaldía Mayor de Bogotá y/o otras entidades, en este sentido, se reporta durante el primer trimestre de 2023 la presencia de la SDA en 4 ferias de servicios: 1. En Rafael Uribe Uribe; 2. en Kennedy; 3. en el parque olaya de la localidad de Rafael Uribe y 4. en la localidad de San Cristóbal.</t>
  </si>
  <si>
    <t>Actas de reunión
https://drive.google.com/drive/u/0/folders/1GBOp3r3UQ74zx45w0y2m_4qBYCBEzs7q</t>
  </si>
  <si>
    <t>Se apoyo a la rendición de cuenta de la Administración Distrital realizada el 23 de marzo, para ello:
Se apoyó el diligenciamiento de la matriz comparativa de administraciones sobre indicadores de árboles. Se consolidaron los avances y retos de las entidades del sector ambiente. Se diligenció la matriz de los indicadores de legado, se llevó a cabo la sesión del sector ambiente para intercambio con la ciudadania delegada para la rendición de cuentas, se prepararon las diapositivas de logros y desafios de la DPSIA, así como la presentación de la SDA para el sector ambiente, se consolidaron los datos y logros de la SDA para la rendición de cuenta distrital.</t>
  </si>
  <si>
    <t>Evidencias IAAP  SDA-CPS-20230154</t>
  </si>
  <si>
    <t>Se coordinó como cabeza del sector ambiente, las acciones a que haya lugar, para la presentación del informe de balance del PDD para la rendición de cuentas de la Administración Distrital u otros insumos requeridos conforme a los lineamientos metodológicos distritales.</t>
  </si>
  <si>
    <t>Evidencias RdC Distrital
https://drive.google.com/drive/u/0/folders/1Up-dyALE38Wb0dEVtn5Uz2NH8L7yQVxq</t>
  </si>
  <si>
    <t>En este link se van a contestar las preguntas realizadas en el  marco de la rendición de cuentas.</t>
  </si>
  <si>
    <t>https://www.ambientebogota.gov.co/es/web/transparencia/rendicion-de-cuentas</t>
  </si>
  <si>
    <t>Se atendieron las preguntas realizadas en el marco de la rendición de cuenta de la SDA vigencia 2022</t>
  </si>
  <si>
    <t>Documentos de respuesta
https://drive.google.com/drive/u/0/folders/1Yzuk1iCrpyMXzTJfgrfmGQVl1IPlEXxk</t>
  </si>
  <si>
    <t xml:space="preserve">Se realizó una jornada de dialogo ciudadano y rendición de cuenta de la vigencia 2022, conforme a la ruta de trabajo y lineamientos metodológicos de la Administración distrital y la Veeduría Distrital, llevada a cabo el 31 de marzo de 2023, para ello:
Se preparó el informe de rendición de cuenta de la SDA y su publicación en la web, se gestionó la pieza de invitación a la RdC, consulta temática, proyección de memorandos de preguntas de RdC 2023IE58785 y 2023IE67704 y sus respuestas, elaboración aplicación del formulario en línea para la consulta temática, elaboración y aplicación del formulario en línea para evaluar la rendición de cuenta, elaboración del autodiagnóstico del proceso de rendición de cuenta, elaboración del informe de evaluación el proceso de rendición de cuenta, proyección de memorandos para invitar a los entes de control a la RdC, con radicado 2023EE67684, 2023EE67699, 2023EE67696,2023EE67695   y 2023EE67688, actualización y publicación de contenido para el componente de rendición de cuenta en el Menú Participa de la página web, transmisión de la audiencia de rendición de cuenta, consolidación de la presentación final de rendición de cuentas,, nota de prensa de la rendición de cuenta de la SDA vigencia 2022.
Desde la Oficina Asesora de Comunicaciones, se apoyó la rendición de cuentas vigencia 2022 de la SDA, con los productos comunicacionales solicitados, y el  montaje del evento.
</t>
  </si>
  <si>
    <t>https://drive.google.com/drive/folders/1Uc8P0C0A5zkjYvU3xmUcO9VeinQMIYWi</t>
  </si>
  <si>
    <t>Se realizó una jornada de dialogo ciudadano y rendición de cuenta de la vigencia 2022, conforme a la ruta de trabajo y lineamientos metodológicos de la Administración distrital y la Veeduría Distrital, llevada a cabo el 31 de marzo de 2023.</t>
  </si>
  <si>
    <t>Evidencias y captura de publicación
https://drive.google.com/drive/u/0/folders/1DSc4qdwbj-iCB2zA1FTCHxWQC406WUdL</t>
  </si>
  <si>
    <t>Durante el primer trimestre de 2023, no se realizo el sefguimiento de la supervision de 8 cades: Super Cade CAD, Super Cade Suba,  Cade Toberin, Super Cade Fontibon, Super Cade Bosa, Super Cade Manitas, Super Cade Calle 13, Super Cade Egativa.</t>
  </si>
  <si>
    <t>8 visitas a cade</t>
  </si>
  <si>
    <t>Se realizó una visita de seguimiento al servicio prestado en los diferentes puntos de atención presenciales de la SDA, el 24 de marzo de 2023 a los diferentes SUPERCADE donde hay ventanilla de atención de la SDA: SuperCADE Calle 13, Américas, CAD, Engativá, Manitas, Bosa, Suba y en los CADE Toberín y Fontibón.</t>
  </si>
  <si>
    <t>Acta de visita
https://drive.google.com/drive/u/0/folders/1Nm6-G2nLnvEV9OBR4wkm1wAdm4iErQrg</t>
  </si>
  <si>
    <t>Durante el tercer trimestre de 2023 , se han implementado acciones del Modelo de Servicio a la Ciudadanía dando continuidad a las actividades realizadas en  la vigencia 2019, 2020 , 2021 y 2022,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de canal telefonico y canal presencial
• Entrenamientos y cualificacion a los servidores de manera constante y periodica
• Incentivos y premiación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•Desarrollo e implementacion  de un Chatbot para la pagina web de la entidad</t>
  </si>
  <si>
    <t xml:space="preserve"> 90%implementacion modelo de servicio </t>
  </si>
  <si>
    <t>Se inició la implementación de 9 acciones del  modelo de servicio al ciudadano para la SDA, acorde a los lineamientos dados por la Secretaria General, dando continuidad al modelo de servicios implementado desde la vigencia 2020: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telefonico y virtual, evidenciando el grado de satisfacción sobre la atención prestada en la sala y los diferentes puntos de atención; 3)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4) Seguimiento y control de indicadores de gestión mensualmente de canal telefonico y canal presencial; 5)Entrenamientos y cualificacion a los servidores de manera constante y periodica; 6) Incentivos y premiación a los agentes de servicio, asi como retroalimentacion de la calidad del servicio; 7) Asistencia y participacion en ferias de servicio; 8)Infraestructura adecuada para la prestacion del servicio contando con la señalizacion de sala principal en lengua de señas, braille, etnia wayu, idioma ingles; y 9) Desarrollo e implementacion  de un Chatbot para la pagina web de la entidad</t>
  </si>
  <si>
    <t>Modelo de servicios
https://drive.google.com/drive/u/0/folders/1SSaiPUgzDbhM_pzqvmMI68Z3XrdL4oNI</t>
  </si>
  <si>
    <t xml:space="preserve">Durante el primer trimestre de 2023, se realizaron entrenamientos periodicos en temas relacionados con la misionalidad de la entidad y temas relacionados con servicio ala ciudadania, asi: secop, silvicultura, forest, protocolo de atencion </t>
  </si>
  <si>
    <t xml:space="preserve">4 Capacitaciones </t>
  </si>
  <si>
    <t>Se realizaron 4 actividades de entrenamiento a los servidores del grupo servicio a la ciudadania, en cumplimiento a la política distrital de servicio al ciudadano, en temas relacionados con SECOP, Silvicultura, Forest y protocolo de atención.</t>
  </si>
  <si>
    <t>Actas de reunión
https://drive.google.com/drive/u/0/folders/1QxWdQ26l3ftBwqPzJExi2rbmzFozyjSs</t>
  </si>
  <si>
    <t>Durante el primer trimestre de 2023, se llevó a cabo seguimiento a 6.167 PQR´S registradas ante la Entidad, así: 1498 en enero, 2188 en febrero y 2481 en marzo;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Según con el procedimiento interno PA09-PR03, se realizaron alarmas semanales, las cuales fueron enviados a los líderes y enlaces de PQRF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69% recibió respuesta dentro de los términos de ley, el 8% recibió respuesta fuera de termino, el 4% se encuentra sin respuesta fuera de termino  y  el 20% restante  se encuentra en termino para dar respuesta en los meses de abril y mayo de 2023.  
Por otro lado, respecto al informe de cumplimiento de sobre la calidad de las respuestas en el sistema Bogotá te Escucha, emitido por la Secretaria General, en los meses de enero y febrero se obtiene el siguiente promedio: coherencia 93%, claridad 91%, calidez 93%, oportunidad 81%, manejo del sistema 55%</t>
  </si>
  <si>
    <t xml:space="preserve"> pantallazo Informes PQRS publicados </t>
  </si>
  <si>
    <t>Se realizó seguimiento a la oportunidad de las PQRS  que ingresan a través de los diferentes canales de atención de la SDA, generando un informe de evaluación mensual de PQR y publicandolos en página web en https://www.ambientebogota.gov.co/es/web/transparencia/informe-de-pqrs/-/document_library_display/6nLwHuCsY1JF/view/4406859</t>
  </si>
  <si>
    <t>Informe mensual y captura de publicación
https://drive.google.com/drive/u/0/folders/1NSe_aQ-jSjvvKGpocG60bDb4MEDRe2AP</t>
  </si>
  <si>
    <t>Durante el primer trimestre de la vigencia 2023 se aplicaron un total de  6.198 encuestas a través de los canales de atencion presencial (1510)  telefonico (4169) y virtual (519),  los cuales respondieron a la pregunta ¿se encuentra satisfecho con el servicio prestado? y se obtuvo de esta manera un porcentaje de satisfacción promedio de  97,5%, asi: un 100% de satisfacción mediante el canal presencial, un 100% en el canal telefónico y un 92,4% en el canal virtual.</t>
  </si>
  <si>
    <t>3 Informes de encuestas  98% satisfaccion</t>
  </si>
  <si>
    <t>Se aplicaron 6.198 encuestas en el primer trimestre 2023, en los diferentes canales de atención (presencial (1510)  telefonico (4169) y virtual (519),  obteniendo un porcentaje de satisfacción promedio de 97,5% (100% de satisfacción mediante el canal presencial, un 100% en el canal telefónico y un 92,4% en el canal virtual)</t>
  </si>
  <si>
    <t>Informe mensual de aplicación de encuesta
https://drive.google.com/drive/u/0/folders/1sTKI6oujb_E5M-5Yvr-mcTwqhQzb0aEi</t>
  </si>
  <si>
    <t xml:space="preserve">Durante el primer trimestre, se recibieron 142 reiteradas las cuales fueron gestionados por el Defensor del Ciudadano, como se observa en los informes mensuales del Defensor </t>
  </si>
  <si>
    <t xml:space="preserve">2 Informe del Defensor  </t>
  </si>
  <si>
    <t>Se gestionó la respuesta oportuna y de fondo a las solicitudes reiteradas o allegadas al Defensor del Ciudadano de la SDA para lo cual se elaboró un informe de defensor de ciudadano.</t>
  </si>
  <si>
    <t>Informe Defensor
https://drive.google.com/drive/u/0/folders/1F65ZA8U0VT_Yu2-sfJx6aimwtaHjx-pG</t>
  </si>
  <si>
    <t>Se envió comunicación oficial interna con radicado No 2023IE70035 del 30 de marzo de 2023, con el fin de que por cada dependencia se asignen un representante para la conformación del equipo SARLAFT, cuando todos los miembros del equipo se encuentren designados se procederá a la presentación del mismo al Comité Institucional de Gestión y Desempeño – CIGD.</t>
  </si>
  <si>
    <t>Por confirmar equipo SARLAFT</t>
  </si>
  <si>
    <t>https://drive.google.com/drive/folders/1qYWQQnOv8Q05MKGj4jri00Ofj6ic9RZz
Cominicación oficial interna Radicado No 2023IE70035</t>
  </si>
  <si>
    <t>Se inició la definición del equipo de trabajo para la implementación del Sistema de Administración del Riesgo de Lavado de Activos y Financiación del Terrorismo – SARLAFT, para ello la subsecretaria con radicado No 2023IE70035 del 30 de marzo de 2023, solicitó a cada dependencia asignar a un representante para la conformación del equipo; el proceso indica que cuando todos los miembros del equipo se encuentren designados se procederá a la presentación del mismo al Comité Institucional de Gestión y Desempeño – CIGD.</t>
  </si>
  <si>
    <t>Memorando
https://drive.google.com/drive/u/0/folders/1b8i0L-8gJrx-dZ4Z72A_iHglEl3LSCSf</t>
  </si>
  <si>
    <t>Durante el primer trimestre 2023 no se evidencia avances en el establecimiento del plan de trabajo para implementar el Sistema de Administración del Riesgo de Lavado de Activos y Financiación del Terrorismo – SARLAFT y presentar a aprobación en Comité Institucional de Gestión y Desempeño; el proceso reporta que esta programado para otro periodo.</t>
  </si>
  <si>
    <t>Durante el primer trimestre 2023 no se evidencia avances en el monitoreos al plan de trabajo SARLAFT; el proceso reporta que esta programado para otro periodo.</t>
  </si>
  <si>
    <t>Eliminada</t>
  </si>
  <si>
    <t>A pesar de no estar programado para el periodo, la Oficina de Control Interno adelantó el seguimieto dsobre la publicación de la Estrategia de Racionalización de trámites</t>
  </si>
  <si>
    <t xml:space="preserve">En relación a esta actividad, se observó que en la vigencia 2022, de igual forma se propuso desarrollar esta acción durante el ultimo cuatrimestre de la vigencia; al respecto, esta Oficina, recomienda, considerar, no solo la reprogramación de la actividad, sino también, las situaciones observadas registradas en el Informe de seguimiento al PAAC - Primer Cuatrimestre 2023 - Componente de Riesgos , relacionadas con las debilidades evidenciadas en torno a la aplicación de dicha política, y por consiguiente fortalecer y actualizar la política, con la oportunidad requerida, y no hasta finalizar la vigencia en curso. </t>
  </si>
  <si>
    <r>
      <t xml:space="preserve">En atención a la meta e indicador establecidos e identificados como:
</t>
    </r>
    <r>
      <rPr>
        <b/>
        <sz val="8"/>
        <color theme="1"/>
        <rFont val="Arial"/>
        <family val="2"/>
      </rPr>
      <t>Meta:</t>
    </r>
    <r>
      <rPr>
        <sz val="8"/>
        <color theme="1"/>
        <rFont val="Arial"/>
        <family val="2"/>
      </rPr>
      <t xml:space="preserve"> Un (1) mapa de riesgos de la entidad presentado
</t>
    </r>
    <r>
      <rPr>
        <b/>
        <sz val="8"/>
        <color theme="1"/>
        <rFont val="Arial"/>
        <family val="2"/>
      </rPr>
      <t>Indcador:</t>
    </r>
    <r>
      <rPr>
        <sz val="8"/>
        <color theme="1"/>
        <rFont val="Arial"/>
        <family val="2"/>
      </rPr>
      <t xml:space="preserve"> Mesas de trabajo para revisar y actualizar el mapa de riesgos de la SDA
Se identificó Acta de reunión  - sesión N° 01 de 2023 del Comité Institucional de Coordinación de Control Interno - CICCI (modalidad virtual), convocada mediante memorando Forest SDA 2023IE09619 del 17 de enero de 2023, mediante la cual en el orden del día se identifica en el numeral 5, la presentación del Mapa de Riesgos de Gestión y Corrupción – 2023. No se identificó evidencia sobre las 18 mesas de trabajo informadas.</t>
    </r>
  </si>
  <si>
    <r>
      <t xml:space="preserve">En atención a la meta e indicador establecidos e identificados como:
</t>
    </r>
    <r>
      <rPr>
        <b/>
        <sz val="8"/>
        <color theme="1"/>
        <rFont val="Arial"/>
        <family val="2"/>
      </rPr>
      <t>Meta:</t>
    </r>
    <r>
      <rPr>
        <sz val="8"/>
        <color theme="1"/>
        <rFont val="Arial"/>
        <family val="2"/>
      </rPr>
      <t xml:space="preserve"> Tres (3) divulgaciones del mapa de riesgos  de  gestión y de corrupción de la SDA realizadas
</t>
    </r>
    <r>
      <rPr>
        <b/>
        <sz val="8"/>
        <color theme="1"/>
        <rFont val="Arial"/>
        <family val="2"/>
      </rPr>
      <t>Indcador:</t>
    </r>
    <r>
      <rPr>
        <sz val="8"/>
        <color theme="1"/>
        <rFont val="Arial"/>
        <family val="2"/>
      </rPr>
      <t xml:space="preserve"> Divulgación del mapa de riesgos  de  gestión y de corrupción de la SDA
Se observó radicado radicado No 2023IE19471 de fecha 30 de enero de 2023, mediante el cual se socializó el Mapa de Riesgos 2023 Versión No. 1 a los directores subdirectores y jefes de oficina, a su vez, se identificó publicación del Mapa de Riesgos de Gestión y Corrupción, en la página web institucional, en fecha 23 de marzo de 2023. </t>
    </r>
  </si>
  <si>
    <r>
      <t xml:space="preserve">En atención a la meta e indicador establecidos e identificados como:
</t>
    </r>
    <r>
      <rPr>
        <b/>
        <sz val="8"/>
        <color theme="1"/>
        <rFont val="Arial"/>
        <family val="2"/>
      </rPr>
      <t>Meta:</t>
    </r>
    <r>
      <rPr>
        <sz val="8"/>
        <color theme="1"/>
        <rFont val="Arial"/>
        <family val="2"/>
      </rPr>
      <t xml:space="preserve">  Tres (3) monitoreos al mapa de riesgos 
</t>
    </r>
    <r>
      <rPr>
        <b/>
        <sz val="8"/>
        <color theme="1"/>
        <rFont val="Arial"/>
        <family val="2"/>
      </rPr>
      <t>Indcador:</t>
    </r>
    <r>
      <rPr>
        <sz val="8"/>
        <color theme="1"/>
        <rFont val="Arial"/>
        <family val="2"/>
      </rPr>
      <t xml:space="preserve"> Monitorero cuatrimenstral al mapa de riesgos de gestión y corrupción de la SDA
A pesar de no verse reflejada la programación para el primer cuatrimestre de la vigencia 2023, se debió realizar monitoreo por parte de primera y segunda línea de defensa, dando cumplimiento a los lineamientos establecidos por la entidad y socializados mediante memorando 2023IE66664 del 28 de marzo de 2023,</t>
    </r>
  </si>
  <si>
    <r>
      <t xml:space="preserve">En atención a la meta e indicador establecidos e identificados como:
</t>
    </r>
    <r>
      <rPr>
        <b/>
        <sz val="8"/>
        <color theme="1"/>
        <rFont val="Arial"/>
        <family val="2"/>
      </rPr>
      <t>Meta:</t>
    </r>
    <r>
      <rPr>
        <sz val="8"/>
        <color theme="1"/>
        <rFont val="Arial"/>
        <family val="2"/>
      </rPr>
      <t xml:space="preserve"> Tres (3) informes de seguimiento emitidos y publicados en la página web de la Entidad.
</t>
    </r>
    <r>
      <rPr>
        <b/>
        <sz val="8"/>
        <color theme="1"/>
        <rFont val="Arial"/>
        <family val="2"/>
      </rPr>
      <t xml:space="preserve">Indcador: </t>
    </r>
    <r>
      <rPr>
        <sz val="8"/>
        <color theme="1"/>
        <rFont val="Arial"/>
        <family val="2"/>
      </rPr>
      <t xml:space="preserve">Emisión y publicación de informes de seguimiento
La Oficina de Control Interno, realizó el seguimiento a los 56 riesgos definidos en el Mapa de Riesgos Institucional, compuesto por 39 Riesgos de Gestión y 17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t>
    </r>
  </si>
  <si>
    <t>Se inicia las tareas de depuración, mantenimiento y actualización de los datos abiertos en la plataforma distrital "Datos abiertos Bogotá" https://datosabiertos.bogota.gov.co/ mediante reunión e informes de evaluacion de calidad de objetos publicados en la plataforma distrital de datos abiertos bogota con IDECA.</t>
  </si>
  <si>
    <t>Desde la Oficina Asesora de Comunicaciones, se entrega la información sobre la gestión institucional en lenguaje claro, a través de los canales de comunicación externa, conforme al plan de comunicaciones de la SDA para la vigencia 2023 y las politicas de operación del procedimiento interno del proceso de comunicaciones.
2.	Línea de comunicación externa e informativa
Comunicados de prensa y notas: Se elaboraron 73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febrero se realizaron 4 convocatorias a medios de comunicación: Rueda de prensa Día sin Carro y Moto (2 de febrero), Rueda de prensa Día Mundial de los Humedales (2 de febrero), Lanzamiento de patrulla CazaChimenea (3 de febrero) y operativo de control alerta calidad del aire (28 febrero), y en marzo se realizó 1 Convocatoria pavimentación de vías con criterios ambientales, Ciudad Bolívar - 7 de marzo.
Redes Sociales: En las redes sociales de la entidad durante este periodo los resultados fueron: 3.027 nuevos seguidores en Twitter; en Facebook 1.089 nuevos seguidores; en Instagram 1461; en TikTok 15.668 y 37.043.457 visualizaciones consolidadas de los videos institucionales en el canal de YouTube.
Página Web: Durante enero en la página web de la Secretaría Distrital de Ambiente www.ambientebogota.gov.co se publicaron 95 contenidos y se registraron 309.157 visitas.
Piezas gráficas: En este periodo se diseñaron y publicaron 361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103 contenidos audiovisuales distribuidos así:  94 videos y 9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(22): Bájale el Volumen (externa), Bogotá Responsable con los Plaguicidad (externa), Tinguas (externa, Ibo (externa) y  Libres y en Casa (externa). ): Alerta Fase I por Calidad del Aire (externa), Bogotá es Ramsar (externa), Incendios forestales (externa), Fondo Carga (externa), Día Mundial de los Humedales (externa) y Patrulla CazaChimeneas (externa). Alerta Fase I por Calidad del Aire (externa), Mujeres de Ambiente (externa), Patrulla CazaChimeneas (externa), Actúa Cambio Climático (externa), Unidos por un Nuevo Aire - plusvalía (externa), Bogotá se la Juega por las Mujeres (externa), Mujeres que Reverdecen (externa), Temporada de Lluvias (externa), Lanzamiento de Bosques Urbanos (externa), Mi Promesa Es - Palma de Cera (externa) y Rendición de Cuentas (externa).
Celebraciones (14): Día de la Movilidad Sostenible (interna), Día de la Educación Ambiental (interna y externa) y Apagón Ambiental (interna y externa). Día Mundial de los Humedales (interna y externa), Día de la Movilidad Sostenible (interna), Día sin Carro y Moto (externa) y Apagón Ambiental (interna y externa). Día Internacional del Reciclador (externa), Día internacional de los Derechos de las Mujeres (interna y externa), Día de la Movilidad Sostenible (interna), Día Mundial del Agua (interna y externa), Día Internacional de los Bosques (interna y externa), Día del Hombre (interna) y Apagón Ambiental (interna y externa).
Eventos (20): Reconocimiento Ecobarrio La Esmeralda (externa), evento de la Conmemoración Día Mundial de la Educación Ambiental (externa), Actividad ecosistemas ambientales – Semana de la Movilidad Sostenible (externa) y Operativo de fauna en el terminal El Salitre (externa). Comité de gestión de alertas (externa), Firma Plan de Manejo Ambiental Ramsar (externa), Encuentro Bogotá Circular (externa), firma Decreto Fondo Carga (externa), Conversatorio una Bogotá Sostenible que Reverdece (externa),  Lanzamiento patrulla CazaChimeneas (externa), Plantación y Liberación Día de los Humedales (externa), Día sin Carro y Moto (externa), Operativo de control por alerta ambiental (externa), Comité técnico alerta ambiental (externa) y Conversatorio Tecnologías y Métodos para el conteo de Partículas (externa). Reunión con representantes de motos – alerta ambiental (externa), Evento de presentación de las primeras vías pavimentadas con criterios ambientales (externa), Día Internacional de los Derechos de las Mujeres (externa), Plantación Día Internacional de los Bosques (externa), Inauguración Vagón Ambiental (externa).</t>
  </si>
  <si>
    <t>La OAC reporta que se entrega información sobre la gestión institucional en lenguaje claro, a través de los canales de comunicación externa, conforme al plan de comunicaciones de la SDA para la vigencia 2023 y las politicas de operación del procedimiento interno del proceso de comunicaciones.</t>
  </si>
  <si>
    <t>Se envio a IDECA los informes de evaluación de calidad de todos los objetos geográficos que serán incorporados en la plataforma de Datos Abiertos Bogotá.
Así mismo el 13 y 15 de marzo se realizaron reuniones con el objetivo de revisar los resultados de la evaluación del funcionamiento de los servicios web de la SDA disponibles en la plataforma de IDECA y  seguimiento a la revisión del funcionamiento de los servicios web de la SDA disponibles en la plataforma de IDECA, revisión de la documentación de estándares de la información geográfica y definición de la ruta de trabajo para la finalización del proceso de actualización de la información de la SDA.</t>
  </si>
  <si>
    <t>El proceso reporta que inició revisión de los servicios de los objetos geográficos que ofrece la SDA en la plataforma Distrital, realizó reuniones de trabajo, plan de trabajo para la actualización de información, elaboró y envio a IDECA los informes de evaluación de calidad de todos los objetos geográficos que serán incorporados en la plataforma de Datos Abiertos Bogotá, revisión de la documentación de estándares de la información geográfica y definición de la ruta de trabajo para la finalización del proceso de actualización de la información de la SDA.</t>
  </si>
  <si>
    <t>Se inició la revisión y actualización del catálogo de objetos, diccionario de datos e informe de calidad de los objetos geográficos conforme a los formatos y  lineamientos establecidos IDECA. 
En este primer trimestre se realizó actualización de los objetos geográficos:  Bosques urbanos,  negocios verdes en el visor geográfico ambiental de la SDA, ajustes en capas POT (Dec. 555 de 2021), arbolado urbano.
Se elaboró y envio a IDECA los informes de evaluación de calidad de todos los objetos geográficos que serán incorporados en la plataforma de Datos Abiertos Bogotá, revisión de la documentación de estándares de la información geográfica</t>
  </si>
  <si>
    <t xml:space="preserve">En el primer trimestre del año se avanzó en la búsqueda de información tanto en portales web de instituciones públicas con competencia en el tema así como en los de organizaciones ciudadanas o entidades del tercer sector, bajo los siguientes parámetros de búsqueda: i) comunidades de práctica en innovación y transparencia, ii) lucha contra la corrupción,  iii) riesgo de corrupción, iv) transparencia y acceso a la información , v) veedurias ciuidadanas ambiental. 
Como resultado de la actividad desarrollada se cuenta con fuentes de información para las siguientes entidades: i) Secretaría de Transparencia de la Presidencia de la República que cuenta con el observatorio de transparencia y anticorrupción encargado de diseñar herramientas para la medición y análisis del fenómeno de la corrupción, a partir de la interacción entre entidades públicas y privadas, ciudadanos, y organizaciones del orden nacional y territorial y el portal anticorrupción de Colombia (PACO) como herramienta del observatorio de transparencia y anticorrupción; ii) Departamento Administrativo de la Función pública (DAFP), en el cual se localizó la “ Colección de prácticas en participación ciudadana” producto de un ejercicio de la Dirección de Participación, Transparencia y Servicio al Ciudadano, por medio del cual se identifican experiencias nacionales e internacionales en las que los ciudadanos participan en el ciclo de la gestión de las entidades públicas en una o varias de sus fases de diagnóstico, formulación, implementación y evaluación, generando buenas prácticas que están a disposición de las entidades públicas y la ciudadanía para que puedan conocerlas, apropiarlas e implementarlas.
Es así como del portal de colección de prácticas del DAFP se mapearon inicialmente dos comunidades de práctica para Bogotá que ameritan ser consideradas dentro de las cinco que se tiene como meta por sus propuestas innovadoras institucionales: 1) Plataforma Colibrí de la Veeduría Distrital: tiene como propósito promover la participación ciudadana y el cumplimiento de los compromisos suscritos entre la Administración Distrital y la ciudadanía. A su vez, esta orientada al fortalecimiento del acceso a la información, la rendición de cuentas y el control social mediante tableros de control para el mejoramiento de la gestión pública de la ciudad y de la calidad de vida de sus habitantes. 2) Observatorio de la participación ciudadana del IDPAC: para el monitoreo del estado de cumplimiento de las metas, programas y proyectos de participación ciudadana de los diferentes Planes de Desarrollo Distritales desde 2012 hasta la actualidad. Evalúa el impacto de las políticas públicas de participación en el fortalecimiento de los procesos democráticos de la ciudad. 
También,  se reseñan dos comunidades de práctica y aprendizaje, esta vez ciudadano, correspondientes a organizaciones del tercer sector: 3) Transparencia por Colombia. Capítulo Transparencia internacional: se enfocan en fortalecer a actores sociales locales y territoriales que realizan seguimiento a la acción pública a favor de la transparencia y la lucha contra la corrupción a través de diferentes iniciativas, generar una mayor denuncia de la corrupción, fomentar el control ciudadano, la incidencia pública, y el rechazo y sanción social de la corrupción, para lo cual cuenta con catorce (14) grupos de veedores en las ciudades de Pereira, Armenia, Medellín, Cauca, Caqueta y Bogotá; y la 4) Fundación corte social-veeduria Ambiental (Cali): cuyo su objetivo es contribuir a la gestión y el control ciudadano sobre el proceso de definición ambiental urbana de los procesos de contratación y las acciones desarrolladas por diferentes entidades publicas que tienen que ver con la problemas urbano ambientales de reubicación de viviendas por necesitarse su espacio para el desarrollo de la trama vial del municipio de Cali.
Para el siguiente informe de avance se elaborarán las fichas técnicas de las cuatro comunidades de práctica y aprendizaje, para divulgación a la ciudadanía y a servidores públicos.
</t>
  </si>
  <si>
    <t xml:space="preserve">http://anticorrupcion.gov.co/
https://portal.paco.gov.co/
https://www.funcionpublica.gov.co/web/coleccion-practicas/
www.funcionpublica.gov.co/web/coleccion-practicas/ver-coleccion
http://colibri.veeduriadistrital.gov.co/
www.participacionbogota.gov.co/observatorio-linea-de-investigacion-politicas-publicas
https://transparenciacolombia.org.co/site/movimiento-ciudadano-anticorrupcion
https://camarasocial.org/cortesocial/veeduria-ambiental/
</t>
  </si>
  <si>
    <t>Informe de reporte de mapeo
https://drive.google.com/drive/u/0/folders/1QRnprY6ziQ4lALru597RwaXbR_WPuxF5</t>
  </si>
  <si>
    <t>En el primer trimestre del año se avanzó en la búsqueda de información tanto en portales web de instituciones públicas con competencia en el tema así como en los de organizaciones ciudadanas o entidades del tercer sector y se mapearon inicialmente dos comunidades de práctica para Bogotá propuestas: 1) Plataforma Colibrí de la Veeduría Distrital y 2) Observatorio de la participación ciudadana del IDPAC.</t>
  </si>
  <si>
    <t>Desde la Subsecretaria General se lidera mesa de trabajo donde se presenta la actividad del programa de transparencia y ética de lo publico y se define que la Dirección de Gestión Corporativo - DGC desarrollara esta actividad para la vigencia 2023.</t>
  </si>
  <si>
    <t>https://drive.google.com/drive/folders/1MWoUhAAd7bD4b8YDXDOdhqwbxo3erTEa</t>
  </si>
  <si>
    <t>Durante el primer trimestre 2023 no se evidencia propuesta de estrategia de innovación en temas institucionales</t>
  </si>
  <si>
    <t>El 29 de marzo de 2023, se participó en el 1er encuentro colaborativo equipos de gestión del conocimiento y la innovación Distrital, el cual fue liderado por la Secretaría General - Alcaldía Mayor de Bogotá, en el que se informó que la SDA haría parte de las Redes de conocimiento en desarrollo. Se adjunta Lista de Asistencia y presentación de la capacitación.
Adicionalmente desde la Subsecretaria General se lidera mesa de trabajo donde se presenta la actividad del programa de transparencia y ética de lo publico y se define que la Dirección de Planeación y Sistemas de Información Ambiental – DPSIA, desarrollara esta actividad para la vigencia 2023.</t>
  </si>
  <si>
    <t>https://drive.google.com/drive/folders/1N2ktRZcmJ2t-8DupkxjkXPySlVI8TF63</t>
  </si>
  <si>
    <t>El 29 de marzo de 2023, se participó en el 1er encuentro colaborativo equipos de gestión del conocimiento y la innovación Distrital, el cual fue liderado por la Secretaría General - Alcaldía Mayor de Bogotá, en el que se informó que la SDA haría parte de las Redes de conocimiento en desarrollo. S</t>
  </si>
  <si>
    <t>Se avanza en la depuración de la publicación de datos abiertos con el envio a IDECA los informes de evaluación de calidad de todos los objetos geográficos que serán incorporados en la plataforma de Datos Abiertos Bogotá.
Se participó en la presentación del Observatorio Ambiental de Bogotá (OAB) llevado a cabo en la Universidad Konrad Lorenz con la finalidad de resaltar los datos que reflejen la gestión de la #BogotáCuidadora conmemorando la Celebración Día Internacional de Datos Abiertos.</t>
  </si>
  <si>
    <t>Evidencias IAAP SDA-CPS-20230523</t>
  </si>
  <si>
    <t>Acta de reunión y correo IDECA
https://drive.google.com/drive/u/0/folders/1GNGiu5LTXxUhz2TS-3aRhUlQZetaY3sa</t>
  </si>
  <si>
    <t>Plan de comunicaciones
https://drive.google.com/drive/u/0/folders/1BuA5r6Qttf2YlDIGbyKYdy4p2ljZ8dP2</t>
  </si>
  <si>
    <t>Correo e informe calidad datos abiertos
https://drive.google.com/drive/u/0/folders/1IoX83O90hL2H6vQIQPkxenYQgz0ug93k</t>
  </si>
  <si>
    <t>Acta de reunión y bitacora de actualización
https://drive.google.com/drive/u/0/folders/1HnY0FMaILxmZqJ_tC7AKpd_nIDt3EaL6</t>
  </si>
  <si>
    <t>Propuesdta por definir por la Direcciòn de Gestiòn Corporativa.</t>
  </si>
  <si>
    <t>Lista de asistencia
https://drive.google.com/drive/u/0/folders/1DWRLi25j1Qqu7iI1a8yBAuU9GXXDVA_e</t>
  </si>
  <si>
    <r>
      <t xml:space="preserve">En atención a la meta e indicador establecidos e identificados como:
</t>
    </r>
    <r>
      <rPr>
        <b/>
        <sz val="8"/>
        <color theme="1"/>
        <rFont val="Arial"/>
        <family val="2"/>
      </rPr>
      <t xml:space="preserve">Meta: </t>
    </r>
    <r>
      <rPr>
        <sz val="8"/>
        <color theme="1"/>
        <rFont val="Arial"/>
        <family val="2"/>
      </rPr>
      <t xml:space="preserve">Doce (12) seguimientos de cumplimiento del plan de comunicaciones de la vigencia 2023 realizados
</t>
    </r>
    <r>
      <rPr>
        <b/>
        <sz val="8"/>
        <color theme="1"/>
        <rFont val="Arial"/>
        <family val="2"/>
      </rPr>
      <t>Indicador</t>
    </r>
    <r>
      <rPr>
        <sz val="8"/>
        <color theme="1"/>
        <rFont val="Arial"/>
        <family val="2"/>
      </rPr>
      <t xml:space="preserve">: Seguimiento al cumplimiento del plan de comunicaciones
La Primera y Segunda Líneas de Defensa , en general, señalaron, que se diseñó y ejecutó el Plan de Comunicaciones para la vigencia 2023 y se socializó y divulgó la gestión institucional e información de interés, a través de los canales internos y  externos, como consta en tres  informes mensuales de avance del Plan de Comunicaciones 2023 o de indicadores de la Oficina Asesora de Comunicaciones, en los cuales relacionan, en resumen, las siguientes actividades realizadas durante el primer trimestre de 2023, que están en el drive https://drive.google.com/drive/u/0/folders/1BuA5r6Qttf2YlDIGbyKYdy4p2ljZ8dP2, pero no se informó de las actividades realizadas en abril de 2023, por tanto el nivel de cumplimiento al año es de 25%:
1. Línea de comunicación organizacional e interna: 
a. Carteleras digitales: Se realizó la publicación de contenidos en las carteleras digitales de la entidad:  Total  136.
b. Correos institucionales: Se enviaron  en total 139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c. Fondos de pantalla: Durante este periodo se realizó la publicación de los siguientes fondos de pantalla en los computadores de la SDA, 1 cada mes, 3 en total.
2. Línea de comunicación externa e informativa: 
a. Comunicados de prensa y notas: para divulgar masiva y oportunamente las actuaciones institucionales y la gestión adelantada por las diferentes dependencias de la entidad:  Total 73
b.  Redes Sociales: Los resultados fueron: nuevos seguidores para un consolidado, en: Twitter  156.359 Facebook   56.069, Instagram  46.996, TikTok:  5.219 Igualmente, las visualizaciones de videos institucionales en el canal de YouTube:  12.570.374
c. Convocatoria a medios, sobre los temas de la entidad: total 5
d. Página Web:  www.ambientebogota.gov.co se publicaron en total 95 contenidos y se registraron en total  1.357. 225 visitas. 
e. Piezas gráficas: Se diseñaron y publicaron en total 361 piezas de comunicación  a través de los canales internos y externos que permitieron evidenciar a la comunidad la gestión ambiental en el Distrito Capital, promoviendo la imagen positiva de la SDA. 
f. Material audiovisual: notas periodísticas, cápsulas informativas sobre temas institucionales divulgados en los canales internos y externos de la entidad: videos y animaciones:  Total 103
g. Campañas, eventos y celebraciones:  Total 56 que permitieron divulgar y posicionar los mensajes institucionales, así como contribuir al mejoramiento del ambiente. Los temas desarrollados respondieron a las prioridades de la entidad.
</t>
    </r>
    <r>
      <rPr>
        <b/>
        <sz val="8"/>
        <color theme="1"/>
        <rFont val="Arial"/>
        <family val="2"/>
      </rPr>
      <t xml:space="preserve">Recomendación. </t>
    </r>
    <r>
      <rPr>
        <sz val="8"/>
        <color theme="1"/>
        <rFont val="Arial"/>
        <family val="2"/>
      </rPr>
      <t>Remitir el seguimiento con los soportes correspondientes,  de todo el cuatrimestre por parte de la Primera Línea de Defensa, dentro de la oportunidad requerida por la Oficina de Control Interno, para facilitar el seguimiento de la Segunda y Tercera Línea de Defensa y la presentación oportuna de este informe. Igualmente, anexar el Plan de Comunicaciones de la Vigencia 2023, que no se anexó al drive para cotejar la información.</t>
    </r>
  </si>
  <si>
    <r>
      <t xml:space="preserve">En atención a la meta e indicador establecidos e identificados como:
</t>
    </r>
    <r>
      <rPr>
        <b/>
        <sz val="8"/>
        <color theme="1"/>
        <rFont val="Arial"/>
        <family val="2"/>
      </rPr>
      <t>Meta</t>
    </r>
    <r>
      <rPr>
        <sz val="8"/>
        <color theme="1"/>
        <rFont val="Arial"/>
        <family val="2"/>
      </rPr>
      <t xml:space="preserve">: Porcentaje de elaboración de informes normados de gestión, el estado y calidad de los recursos naturales
</t>
    </r>
    <r>
      <rPr>
        <b/>
        <sz val="8"/>
        <color theme="1"/>
        <rFont val="Arial"/>
        <family val="2"/>
      </rPr>
      <t>Indicador</t>
    </r>
    <r>
      <rPr>
        <sz val="8"/>
        <color theme="1"/>
        <rFont val="Arial"/>
        <family val="2"/>
      </rPr>
      <t xml:space="preserve">: (No. de informes normados elaborados / 5 informes requeridos por normativa y disposición distrital (Acuerdo 067/02, Bogotá Cómo Vamos, Matriz de indicadores de ciudad, ICAU, ODS) x 100
Se elaboraron los siguientes 5 informes reglamentarios (Acuerdo 067/02, Bogotá Cómo Vamos, Matriz de indicadores de ciudad, ICAU, ODS) que rinden cuenta sobre la gestión de la administración Distrital, el estado y calidad de los recursos naturales, que se encuentran en el siguiente enlace: https://drive.google.com/drive/u/0/folders/1DgtOOgFnn9W-MibhRAsiFvBh-Gc6_11g:
1.  Informe Bogotá cómo vamos: Radicado 2023EE52012 del 9 de marzo de 2023, en respuesta al Rad. 2023ER20334
2. Informe del balance de gestión, con la información responsabilidad del Sector Ambiente: Rad. 2023EE35715 del 17 de febrero de 2023. Solicitados con Rad.  2022ER336090 de la Secretaría Distrital de Planeación. 
3. ICAU: Informe sobre indicador Superficie de Área Verde por Habitante: Radicado 2023EE62268 del 23 de marzo de 2023 , a la Secretaría Distrital de Planeación, en respuesta al Rad. 2023ER32052.
4.  Informe de actualización de los indicadores estratégicos de ciudad del sector ambiente con corte a diciembre 31 de 2022: Radicado  2023EE23724 del febrero 3 de 2023 (Matriz Indicadores de ciudad).
5. ODS enviado por correo electrónico.
El informe anexo al Rad. 2023EE35715 no abre en forest.
No se aportó al drive el informe ODS enviado por correo electrónico, por esto se da un cumplimiento del 80 %
El titulo de la meta, el nombre del indicador y la fórmula del indicador, no corresponden a su contenido, se incluyeron por error en una casilla diferente. Lo anterior, debido a que la meta se incluyó en la fórmula del indicador, el nombre del indicador en la meta y la fórmula del indicador en el nombre del indicador.
</t>
    </r>
    <r>
      <rPr>
        <b/>
        <sz val="8"/>
        <color theme="1"/>
        <rFont val="Arial"/>
        <family val="2"/>
      </rPr>
      <t xml:space="preserve">Recomendaciones:
</t>
    </r>
    <r>
      <rPr>
        <sz val="8"/>
        <color theme="1"/>
        <rFont val="Arial"/>
        <family val="2"/>
      </rPr>
      <t>Incluir en las casillas pertinentes la meta, el nombre del indicador y la fórmula del indicador, para evitar confusiones.
Incluir en forest el informe anexo al Rad.  2023EE35715, debido a que no abre y para que exista trazabilidad y no se pierda la información.
Incluir en el drive el informe ODS enviado por correo electrónico.</t>
    </r>
  </si>
  <si>
    <r>
      <t xml:space="preserve">En atención a la meta e indicador establecidos e identificados como:
</t>
    </r>
    <r>
      <rPr>
        <b/>
        <sz val="8"/>
        <color theme="1"/>
        <rFont val="Arial"/>
        <family val="2"/>
      </rPr>
      <t>Meta:</t>
    </r>
    <r>
      <rPr>
        <sz val="8"/>
        <color theme="1"/>
        <rFont val="Arial"/>
        <family val="2"/>
      </rPr>
      <t xml:space="preserve"> Porcentaje de participación de las ferias de servicio al ciudadano
</t>
    </r>
    <r>
      <rPr>
        <b/>
        <sz val="8"/>
        <color theme="1"/>
        <rFont val="Arial"/>
        <family val="2"/>
      </rPr>
      <t>Indicador</t>
    </r>
    <r>
      <rPr>
        <sz val="8"/>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La Primera y Segunda Líneas de Defensa señalaron en resumen que se realizaron 4 ferias de servicios, dos en Rafael Uribe, una en Kennedy y una en San Cristóbal, pero solo se aportó la evidencia, acta de reunión y relación de asistencia, de la mitad, es decir, de dos ferias, una, realizada en Rafael Uribe Uribe el 21 de marzo de 2023 y la otra, en San Cristóbal el 31 de marzo de 2023, como consta en el drive https://drive.google.com/drive/u/0/folders/1GBOp3r3UQ74zx45w0y2m_4qBYCBEzs7q, razón por la cual se da un cumplimiento de este período, del 17%
El titulo de la meta, el nombre del indicador y la fórmula del indicador, no corresponden a su contenido, se incluyeron por error en una casilla diferente. Lo anterior, debido a que la meta se incluyó en la fórmula del indicador, el nombre del indicador en la meta y la fórmula del indicador en el nombre del indicador.
</t>
    </r>
    <r>
      <rPr>
        <b/>
        <sz val="8"/>
        <color theme="1"/>
        <rFont val="Arial"/>
        <family val="2"/>
      </rPr>
      <t xml:space="preserve">Recomendaciones:
</t>
    </r>
    <r>
      <rPr>
        <sz val="8"/>
        <color theme="1"/>
        <rFont val="Arial"/>
        <family val="2"/>
      </rPr>
      <t>Incluir en las casillas pertinentes la meta, el nombre del indicador y la fórmula del indicador, para evitar confusiones.
Aportar las evidencias  de acta y relaciones de asistencia de todas las ferias y eventos de servicio al ciudadano en que hace presencia ésta entidad, organizadas por la Alcaldía Mayor de Bogotá y/o otras entidades, que se realicen en el cuatrimestre.</t>
    </r>
  </si>
  <si>
    <r>
      <t xml:space="preserve">En atención a la meta e indicador establecidos e identificados como:
</t>
    </r>
    <r>
      <rPr>
        <b/>
        <sz val="8"/>
        <color theme="1"/>
        <rFont val="Arial"/>
        <family val="2"/>
      </rPr>
      <t xml:space="preserve">Meta: </t>
    </r>
    <r>
      <rPr>
        <sz val="8"/>
        <color theme="1"/>
        <rFont val="Arial"/>
        <family val="2"/>
      </rPr>
      <t xml:space="preserve">Porcentaje de actividades de coordinación ejecutadas para la presentación del Informe de rendición de cuentas Distrital
</t>
    </r>
    <r>
      <rPr>
        <b/>
        <sz val="8"/>
        <color theme="1"/>
        <rFont val="Arial"/>
        <family val="2"/>
      </rPr>
      <t>Indicador:</t>
    </r>
    <r>
      <rPr>
        <sz val="8"/>
        <color theme="1"/>
        <rFont val="Arial"/>
        <family val="2"/>
      </rPr>
      <t xml:space="preserve"> (No. de actividades de coordinación ejecutadas para la presentación del Informe de rendición de cuentas Distrital / No. de actividades de coordinación solicitadas para la presentación del Informe de rendición de cuentas Distrital) x 100
Se coordinó  como cabeza del sector ambiente, las acciones a lugar, para la presentación del informe de balance del Plan de Desarrollo Distrital- PDD para la rendición de cuentas de la Administración Distrital, que se realizó el 23 de marzo de 2023 desde las 9.00 am, según los lineamientos metodológicos distritales, para lo cual se verificaron los documentos, que se encuentran en el drive: https://drive.google.com/drive/u/0/folders/1Up-dyALE38Wb0dEVtn5Uz2NH8L7yQVxq, como correos de lineamientos metodológicos, las presentaciones y el informe de Rendición de Cuentas Distrital. 
Se da un cumplimiento del 100%.
El titulo de la meta, el nombre del indicador y la fórmula del indicador, no corresponden a su contenido, se incluyeron por error en una casilla diferente. Lo anterior, debido a que la meta se incluyó en la fórmula del indicador, el nombre del indicador en la meta y la fórmula del indicador en el nombre del indicador.
</t>
    </r>
    <r>
      <rPr>
        <b/>
        <sz val="8"/>
        <color theme="1"/>
        <rFont val="Arial"/>
        <family val="2"/>
      </rPr>
      <t xml:space="preserve">Recomendaciones:
</t>
    </r>
    <r>
      <rPr>
        <sz val="8"/>
        <color theme="1"/>
        <rFont val="Arial"/>
        <family val="2"/>
      </rPr>
      <t>Incluir en las casillas pertinentes la meta, el nombre del indicador y la fórmula del indicador, para evitar confusiones.</t>
    </r>
  </si>
  <si>
    <r>
      <t xml:space="preserve">En atención a la meta e indicador establecidos e identificados como:
</t>
    </r>
    <r>
      <rPr>
        <b/>
        <sz val="8"/>
        <color theme="1"/>
        <rFont val="Arial"/>
        <family val="2"/>
      </rPr>
      <t>Meta:</t>
    </r>
    <r>
      <rPr>
        <sz val="8"/>
        <color theme="1"/>
        <rFont val="Arial"/>
        <family val="2"/>
      </rPr>
      <t xml:space="preserve">Porcentaje de atención de preguntas, comentarios y/u observaciones de la ciudadanía resultante de la rendición de cuenta distrital
</t>
    </r>
    <r>
      <rPr>
        <b/>
        <sz val="8"/>
        <color theme="1"/>
        <rFont val="Arial"/>
        <family val="2"/>
      </rPr>
      <t>Indicador</t>
    </r>
    <r>
      <rPr>
        <sz val="8"/>
        <color theme="1"/>
        <rFont val="Arial"/>
        <family val="2"/>
      </rPr>
      <t xml:space="preserve">: (No. de preguntas, comentarios y/u observaciones dirigidas al sector ambiente por la ciudadania / No. de preguntas, comentarios y/u observaciones atendidas por el sector ambiente) x 100
Se atendieron las preguntas, comentarios y/u observaciones realizadas por la ciudadanía dirigidas al sector ambiente, en el proceso de rendición de cuentas distrital, como se observó en los documentos publicados en el Drive: https://drive.google.com/drive/u/0/folders/1Yzuk1iCrpyMXzTJfgrfmGQVl1IPlEXxk
Se da un cumplimiento del 100%.
El titulo de la meta, el nombre del indicador y la fórmula del indicador, no corresponden a su contenido, se incluyeron por error en una casilla diferente. Lo anterior, debido a que la meta se incluyó en la fórmula del indicador, el nombre del indicador en la meta y la fórmula del indicador en el nombre del indicador.
</t>
    </r>
    <r>
      <rPr>
        <b/>
        <sz val="8"/>
        <color theme="1"/>
        <rFont val="Arial"/>
        <family val="2"/>
      </rPr>
      <t xml:space="preserve">Recomendaciones:
</t>
    </r>
    <r>
      <rPr>
        <sz val="8"/>
        <color theme="1"/>
        <rFont val="Arial"/>
        <family val="2"/>
      </rPr>
      <t>Incluir en las casillas pertinentes la meta, el nombre del indicador y la fórmula del indicador, para evitar confusiones.</t>
    </r>
  </si>
  <si>
    <r>
      <t xml:space="preserve">En atención a la meta e indicador establecidos e identificados como:
</t>
    </r>
    <r>
      <rPr>
        <b/>
        <sz val="8"/>
        <rFont val="Arial"/>
        <family val="2"/>
      </rPr>
      <t>Meta:</t>
    </r>
    <r>
      <rPr>
        <sz val="8"/>
        <rFont val="Arial"/>
        <family val="2"/>
      </rPr>
      <t xml:space="preserve"> Realización de la  jornada de dialogo ciudadano y rendición de cuenta de la vigencia 2022
</t>
    </r>
    <r>
      <rPr>
        <b/>
        <sz val="8"/>
        <rFont val="Arial"/>
        <family val="2"/>
      </rPr>
      <t>Indicador:</t>
    </r>
    <r>
      <rPr>
        <sz val="8"/>
        <rFont val="Arial"/>
        <family val="2"/>
      </rPr>
      <t xml:space="preserve"> No. de jornada de dialogo ciudadano y rendición de cuenta realizada de la vigencia 2022
Se realizó una jornada de diálogo ciudadano y rendición de cuenta de la vigencia 2022, conforme a la ruta de trabajo y lineamientos metodológicos de la Administración distrital y la Veeduría Distrital, el 31 de marzo de 2023, se verificó el Informe de rendición de cuentas, correos y comunicaciones, que se encuentran en el drive https://drive.google.com/drive/u/0/folders/1DSc4qdwbj-iCB2zA1FTCHxWQC406WUdL
Se realizaron en general, las siguientes actividades: informe de rendición de cuenta de la SDA,  publicación en la web, invitaciones. comunicaciones de  preguntas y respuestas, formulario en línea para la consulta temática, formulario en línea para evaluar la rendición de cuenta, autodiagnóstico del proceso de rendición de cuenta,  informe de evaluación el proceso de rendición de cuenta, actualización y publicación de contenido para el componente de rendición de cuenta en el Menú Participa de la página web, transmisión de la audiencia de rendición de cuenta, consolidación de la presentación final de rendición de cuentas de la SDA vigencia 2022.
Mediante los radicados 2023IE58785 y 2023IE67704 la Dirección de Planeación y Sistemas de Información Ambiental solicitó a los directivos de las dependencias de la entidad, información y formuló preguntas para la Rendición de Cuentas. Se invitó a entes de control a la Rendición de Cuentas, con los  siguientes radicados a Contralora Delegada Sector Medio Ambiente de la Contraloría, Procurador delegado para Asuntos Ambientales y Agrarios de la Procuraduría General de la Nación General de la Republica, Veedora Delegada para la Participación y los Programas Especiales de la Veeduría Distrital, Contralor Distrital y Personero de Bogotá: 2023EE67699,  2023EE67696, 2023EE67688, 2023EE67695 y 2023EE67684.
Se da un cumplimiento del 100%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t>
    </r>
    <r>
      <rPr>
        <b/>
        <sz val="8"/>
        <rFont val="Arial"/>
        <family val="2"/>
      </rPr>
      <t xml:space="preserve">Recomendación: </t>
    </r>
    <r>
      <rPr>
        <sz val="8"/>
        <rFont val="Arial"/>
        <family val="2"/>
      </rPr>
      <t>Incluir en las casillas pertinentes la meta, el nombre del indicador y la fórmula del indicador, para evitar confusiones.</t>
    </r>
  </si>
  <si>
    <r>
      <t xml:space="preserve">En atención a la meta e indicador establecidos e identificados como:
</t>
    </r>
    <r>
      <rPr>
        <b/>
        <sz val="8"/>
        <color theme="1"/>
        <rFont val="Arial"/>
        <family val="2"/>
      </rPr>
      <t>Meta:</t>
    </r>
    <r>
      <rPr>
        <sz val="8"/>
        <color theme="1"/>
        <rFont val="Arial"/>
        <family val="2"/>
      </rPr>
      <t xml:space="preserve"> Un (1) equipo de trabajo definido
</t>
    </r>
    <r>
      <rPr>
        <b/>
        <sz val="8"/>
        <color theme="1"/>
        <rFont val="Arial"/>
        <family val="2"/>
      </rPr>
      <t>Indcador:</t>
    </r>
    <r>
      <rPr>
        <sz val="8"/>
        <color theme="1"/>
        <rFont val="Arial"/>
        <family val="2"/>
      </rPr>
      <t xml:space="preserve"> Equipo de trabajo para la implementación del Sistema de Administración del Riesgo de Lavado de Activos y Financiación del Terrorismo – SARLAFT
La Subsecretaria General mediante el Rad. No 2023IE70035 del 30 de marzo de 2023 solicitó a directivos de las dependencias de la entidad, se asigne un representante para la conformación del equipo SARLAFT  "Sistema de Administración del Riesgo de Lavado de Activos y Financiación del Terrorismo".
No se demostró o evidenció que se hayan designado o definido a los representantes  del Equipo de trabajo para la implementación del  SARLAFT, que era a más tardar el 14 de abril de 2023, como consta en el mencionado radicado ; ni que se haya convocado y presentado al Comité Institucional de Gestión y Desempeño – CIGD para su aprobación, como consta en la meta, por tanto, se da un cumplimiento del 11%.
</t>
    </r>
    <r>
      <rPr>
        <b/>
        <sz val="8"/>
        <color theme="1"/>
        <rFont val="Arial"/>
        <family val="2"/>
      </rPr>
      <t>Recomendaciones</t>
    </r>
    <r>
      <rPr>
        <sz val="8"/>
        <color theme="1"/>
        <rFont val="Arial"/>
        <family val="2"/>
      </rPr>
      <t>: 
Reiterar a las dependencias la designación del representante al Equipo de trabajo SARLAFT para la implementación del Sistema de Administración del Riesgo de Lavado de Activos y Financiación del Terrorismo  y convocar al Comité Institucional de Gestión y Desempeño – CIGD para su aprobación, con el fin de dar cumplimiento a las demás actividades programadas sobre el tema, para los próximos cuatrimestres de 2023, como, establecer un plan de trabajo para implementar el SARLAFT y realizar monitoreo bimensual al plan de trabajo para implementar el  SARLAFT y presentar avances a la alta dirección. Verificar sí el monitoreo será bimensual, que es dos veces al mes, o bimestral, que es cada dos meses, debido a que en la actividad se señaló bimensual.</t>
    </r>
  </si>
  <si>
    <r>
      <t xml:space="preserve">En atención a la meta e indicador establecidos e identificados como:
</t>
    </r>
    <r>
      <rPr>
        <b/>
        <sz val="8"/>
        <color theme="1"/>
        <rFont val="Arial"/>
        <family val="2"/>
      </rPr>
      <t>Meta</t>
    </r>
    <r>
      <rPr>
        <sz val="8"/>
        <color theme="1"/>
        <rFont val="Arial"/>
        <family val="2"/>
      </rPr>
      <t xml:space="preserve">: Entidad integrada en una (1) red de conocimiento e intercambio de experiencias
</t>
    </r>
    <r>
      <rPr>
        <b/>
        <sz val="8"/>
        <color theme="1"/>
        <rFont val="Arial"/>
        <family val="2"/>
      </rPr>
      <t>Indicador:</t>
    </r>
    <r>
      <rPr>
        <sz val="8"/>
        <color theme="1"/>
        <rFont val="Arial"/>
        <family val="2"/>
      </rPr>
      <t xml:space="preserve"> % de avances en la gestión de integración en la red  
Para el primer cuatrimestre , como evidencia se revisó el Acta No. O1 de fecha  23-03-2023  cuyo objeto fue Gestión del Conocimiento a cargo de la Subsecretaría General.  En dicha reunión se  generaron compromisos correspondientes  para el desarrollo del componente  de Participación e Innovación en la Gestión Pública , Actividad 6.3.1  Redes de Innovación Pública, se observó que hay actividades pendientes de realizar como la de "Implementar los formatos de la SDA de la guía de la Función Pública  de la Política de Gestión del conocimiento y la innovación en la Secretaría Distrital de Ambiente  (DGC,DPSIA Y SG/GESCO+I) así como la socialización de los mismos. - A la fecha no fue posible evidenciar los avances  de este componente.</t>
    </r>
  </si>
  <si>
    <r>
      <t xml:space="preserve">En atención a la meta e indicador establecidos e identificados como:
</t>
    </r>
    <r>
      <rPr>
        <b/>
        <sz val="8"/>
        <color theme="1"/>
        <rFont val="Arial"/>
        <family val="2"/>
      </rPr>
      <t>Meta:</t>
    </r>
    <r>
      <rPr>
        <sz val="8"/>
        <color theme="1"/>
        <rFont val="Arial"/>
        <family val="2"/>
      </rPr>
      <t xml:space="preserve"> Una (1) propuesta de estrategia de innovación en temas institucionales
</t>
    </r>
    <r>
      <rPr>
        <b/>
        <sz val="8"/>
        <color theme="1"/>
        <rFont val="Arial"/>
        <family val="2"/>
      </rPr>
      <t>Indicador:</t>
    </r>
    <r>
      <rPr>
        <sz val="8"/>
        <color theme="1"/>
        <rFont val="Arial"/>
        <family val="2"/>
      </rPr>
      <t xml:space="preserve"> Número de propuesta de estrategia de innovación en temas institucionales
Para el primer cuatrimestre , como evidencia se revisó el Acta No. O1 de fecha  23-03-2023  cuyo objeto fue Gestión del Conocimiento a cargo de la Subsecretaría General.  En dicha reunión se  generaron compromisos correspondientes  para el desarrollo del componente  de Participación e Innovación en la Gestión Pública. A la fecha no fue posible evidenciar  que haya propuesta de estrategia de innovación en temas institucionales para  para la SDA. De otra parte, desde la DGC  informó vía correo electrónico  de fecha 5-05-2023  que para este cuatrimestre no se ha realizado actividad  y señala que dicha actividad  está a cargo de DPSIA y SUBSECRETARÍA GENERAL.  Según reporte de primera línea esta actividad para el 2023  será realizada por la DGC. </t>
    </r>
  </si>
  <si>
    <r>
      <t xml:space="preserve">En atención a la meta e indicador establecidos e identificados como:
</t>
    </r>
    <r>
      <rPr>
        <b/>
        <sz val="8"/>
        <color theme="1"/>
        <rFont val="Arial"/>
        <family val="2"/>
      </rPr>
      <t xml:space="preserve">Meta: </t>
    </r>
    <r>
      <rPr>
        <sz val="8"/>
        <color theme="1"/>
        <rFont val="Arial"/>
        <family val="2"/>
      </rPr>
      <t xml:space="preserve">Se cuenta con el mapeo de cinco (5) comundidades de práctica y aprendizaje ciudadano 
</t>
    </r>
    <r>
      <rPr>
        <b/>
        <sz val="8"/>
        <color theme="1"/>
        <rFont val="Arial"/>
        <family val="2"/>
      </rPr>
      <t>Indicador:</t>
    </r>
    <r>
      <rPr>
        <sz val="8"/>
        <color theme="1"/>
        <rFont val="Arial"/>
        <family val="2"/>
      </rPr>
      <t xml:space="preserve"> (No de comunidades de práctica y aprendizaje mapeadas/ No de comunidades estimadas) X 100
Según el reporte de DPSIA se realizó la búsqueda de iformación en  portales como en organizaciones ciudadanas o entidades del tercer sector. En el DAFP se mapearon dos (2) comunidades:  1-Plataforma Colibrí- Veeduría Distrital y  el 2-Observatorio de la Participación Ciudadana del IDPAC , 3- Transparencia por Colombia , CApítulo Transparencia Internacional  y 4- Fundación Corte Social - Veeduría Ambiental  (Cali). De las 5 comunidades planteadas se reseñaron cuatro (4)  lo que da como resultado el avance del 80%.  Se tiene previsto para el siguiente informe (2 cuatrimestre) la elaboración de fichas técnicas  de las cuatro comunidades de práctica y aprendizaje  para divulgación a la ciudadanía y a servidores públicos.</t>
    </r>
  </si>
  <si>
    <r>
      <t xml:space="preserve">En atención a la meta e indicador establecidos e identificados como:
</t>
    </r>
    <r>
      <rPr>
        <b/>
        <sz val="8"/>
        <color theme="1"/>
        <rFont val="Arial"/>
        <family val="2"/>
      </rPr>
      <t>Meta:</t>
    </r>
    <r>
      <rPr>
        <sz val="8"/>
        <color theme="1"/>
        <rFont val="Arial"/>
        <family val="2"/>
      </rPr>
      <t xml:space="preserve"> Una estrategia de racionalización de trámites de la SDA 2023 inscrita en el SUIT.
</t>
    </r>
    <r>
      <rPr>
        <b/>
        <sz val="8"/>
        <color theme="1"/>
        <rFont val="Arial"/>
        <family val="2"/>
      </rPr>
      <t>Indicador</t>
    </r>
    <r>
      <rPr>
        <sz val="8"/>
        <color theme="1"/>
        <rFont val="Arial"/>
        <family val="2"/>
      </rPr>
      <t xml:space="preserve">: Número de estrategia de racionalización de trámites de la SDA 2023 inscrita en el SUIT.
Se identificó Estrategia de Racionalización de Trámites - SDA - Vigencia 2023, cargada en el aplicativo SUIT, sobre la cual se realizó el seguimiento correspondiente. A su vez, se identificó el documento de Plan de Trabajo del Proceso de Racionalización de Tramites, sobre el cual se  pudo constatar los siguientes soportes: 
Anexo 9 - Soporte del cargue de la Estrategia de Racionalización de Trámites - SDA - Vigencia 2023 (03/30/2023)
Anexo 1 y 1.1  Acta No. 1 del 6 de marzo de 2023 _ Mesa de Trabajo de Racionalización de Trámites
Anexo 2  Correo electrónico de fecha 9 de marzo de 2023, mediante el cual se solicita la Eliminación Trámite "Autorización Ambiental para el Incentivo de Exención del IVApor Acreditación en Inversión Ambiental"
Anexo 3 Correo de fecha 7 de febrero de 2023, mediante el cual se solicita la Eliminación Trámite "Evaluación de Solicitudes de Registro deVertimientos"
Anexo 10 . Acta No 4 del 24 de marzo de 2023, mediante la cual se soporta la capacitación a los líderes y gestión de apoyo a la racionalización de trámites en cada Subdirección, así como al personal nuevo, para garantizar una adecuada comprensión de las responsabilidades y ejecución de actividades durante la vigencia.
Anexo 6: Acta No. 2 de fecha 21 de marzo de 2023, que sustenta la actualización de la descripción del trámite “Clasificación de impacto ambiental para trámites de licencia de construcción en el Distrito Capital”, por efecto de la entrada en vigencia del nuevo Plan de Ordenamiento Territorial.
Anexo 7 - Mesa de ayuda del 21 de marzo de 2023 - Solicitud de corrección de información publicada en la página web de la SDA.
Anexo 15 - Soporte correo electrónico sobre reunión de fecha 31 de marzo de 2023 para integración de tramites de ambiente y catastro en Ventanilla Unica de Inversión VUI
Anexo 14 - Soporte correo electrponico del 40 de abril de 2023, con formato de Encuesta de percepción ciudadana para laautomatización de trámites
Anexo 14.1 . Soporte correo electrónico de fecha 20 de abril de 2023, mediante el cual se identificó Solicitud Base de datos para aplicación de Encuesta-virtualización Auto declaración(Clasificación del Impacto)
Anexo 11 - Soporte Acta de reunión de fecha 4 de abril de 2023, que soporta la capacitación en el uso de la plataforma SUIT y racionalización de trámites para garantizar una adecuada comprensión de las responsabilidades y ejecución de actividades durante la vigencia.
Anexo 19 - Soporte Acta de reunión de fecha 21 de abril de 2023 - Soportando la revisión del procedimiento “Acciones de mitigación de impactos ambientales para usos dotacional, comercio, servicios y residencial dentro de grandes servicios metropolitanos”, para identificar si es un trámite o un OPA, revisar descripción y lenguaje claro.
Anexo 19.1 Soporte Acta de reunión  revisión del trámite “Plan de contingencia para el manejo de derrames de hidrocarburos o sustancias nocivas.”, para identificar las partes del proceso en dónde se efectuará la racionalización del trámite.
Anexo 17. Soporte SUIT sobre monitoreo Subsecretaria  General 
</t>
    </r>
    <r>
      <rPr>
        <b/>
        <sz val="8"/>
        <color theme="1"/>
        <rFont val="Arial"/>
        <family val="2"/>
      </rPr>
      <t>Recomendación</t>
    </r>
    <r>
      <rPr>
        <sz val="8"/>
        <color theme="1"/>
        <rFont val="Arial"/>
        <family val="2"/>
      </rPr>
      <t>: Promover desde el equipo responsable de raccionalización de tramites,  el aseguramiento sobre la información de seguimiento reportada por los responsables de los tramites suscritos, de tal manera que se identifique articulación y corresponsabilidad interna institucional.</t>
    </r>
  </si>
  <si>
    <r>
      <t xml:space="preserve">En atención a la meta e indicador establecidos e identificados como:
</t>
    </r>
    <r>
      <rPr>
        <b/>
        <sz val="8"/>
        <color theme="1"/>
        <rFont val="Arial"/>
        <family val="2"/>
      </rPr>
      <t xml:space="preserve">Meta: </t>
    </r>
    <r>
      <rPr>
        <sz val="8"/>
        <color theme="1"/>
        <rFont val="Arial"/>
        <family val="2"/>
      </rPr>
      <t xml:space="preserve">90% de depuración y actualizados de los datos abiertos que ofrece la SDA en la plataforma Distrital.
</t>
    </r>
    <r>
      <rPr>
        <b/>
        <sz val="8"/>
        <color theme="1"/>
        <rFont val="Arial"/>
        <family val="2"/>
      </rPr>
      <t>Indicador</t>
    </r>
    <r>
      <rPr>
        <sz val="8"/>
        <color theme="1"/>
        <rFont val="Arial"/>
        <family val="2"/>
      </rPr>
      <t>: Porcentaje de depuración y actualizados de los datos abiertos que ofrece la SDA en la plataforma Distrital.
Correo IDECA del 24-02-2023- Acta  del 3-03-2023  Presentar el OAB a la comunidad. - En la página "Datos abiertos Bogota" se observan 63/  58  abiertos en la Plataforma. - En los archivos que se encuentran en el Drive  en total de las 3 entregas suman 24 objetos depurados, de los cuales se han actualizado 17. Se mencionan informes de calidad de los objetos publicados en la plataforma. En el indicador se toma el dato de 58 objetos abiertos en la página y revisada la página se encuentran 63, según lo informado en mesa de trabajo con la Ing. Alejandra Moreno, contratista de la DPSIA, esta diferencia se presenta debido a que se duplican los datos en la plataforma"Datos abiertos Bogota", por lo cual se realiza dicha depuración y se eliminaron los objetos repetidos, quedando un  total de 55 objetos, de estos 55 se han actualizado 17 .  Se recomienda  corregir el dato en el indicador planteado.</t>
    </r>
  </si>
  <si>
    <r>
      <t xml:space="preserve">En atención a la meta e indicador establecidos e identificados como:
</t>
    </r>
    <r>
      <rPr>
        <b/>
        <sz val="8"/>
        <color theme="1"/>
        <rFont val="Arial"/>
        <family val="2"/>
      </rPr>
      <t>Meta</t>
    </r>
    <r>
      <rPr>
        <sz val="8"/>
        <color theme="1"/>
        <rFont val="Arial"/>
        <family val="2"/>
      </rPr>
      <t xml:space="preserve">: Doce (12) seguimientos de cumplimiento de línea de comunicación externa del plan de comunicaciones de la vigencia 2023 realizados
</t>
    </r>
    <r>
      <rPr>
        <b/>
        <sz val="8"/>
        <color theme="1"/>
        <rFont val="Arial"/>
        <family val="2"/>
      </rPr>
      <t>Indicador</t>
    </r>
    <r>
      <rPr>
        <sz val="8"/>
        <color theme="1"/>
        <rFont val="Arial"/>
        <family val="2"/>
      </rPr>
      <t>: Seguimiento al cumplimiento de línea de comunicación externa del plan de comunicaciones de la vigencia 2023
La primera línea reporta avance del 25 , revisados los informes de la OAC (drive) se encuentra que enero  el 5%, febrero el 8% y marzo 8% que suma el 21%. No se evidencian especificados los 12 seguimientos. - No es posible evidenciar el parámetro de lenguaje claro en las publicaciones citadas en los documentos aportados por la OAC. En respuesta por parte de la OAC, en correo de fecha   4 de mayo de 2023 confirma lo ya expuesto en los archivos adjuntos como evidencia en el Drive de consulta.</t>
    </r>
  </si>
  <si>
    <r>
      <t xml:space="preserve">En atención a la meta e indicador establecidos e identificados como:
</t>
    </r>
    <r>
      <rPr>
        <b/>
        <sz val="8"/>
        <color theme="1"/>
        <rFont val="Arial"/>
        <family val="2"/>
      </rPr>
      <t xml:space="preserve">Meta: </t>
    </r>
    <r>
      <rPr>
        <sz val="8"/>
        <color theme="1"/>
        <rFont val="Arial"/>
        <family val="2"/>
      </rPr>
      <t xml:space="preserve">100% de revisión del funcionamiento de los servicios se los objetos geográficos ya dispuestos en la plataforma de datos abiertos
</t>
    </r>
    <r>
      <rPr>
        <b/>
        <sz val="8"/>
        <color theme="1"/>
        <rFont val="Arial"/>
        <family val="2"/>
      </rPr>
      <t>Indicador:</t>
    </r>
    <r>
      <rPr>
        <sz val="8"/>
        <color theme="1"/>
        <rFont val="Arial"/>
        <family val="2"/>
      </rPr>
      <t xml:space="preserve"> Porcentaje de revisión del funcionamiento de los servicios se los objetos geográficos que ofrece la SDA en la plataforma Distrital.
Correo IDECA del 24-02-2023- Acta  del 3-03-2023  Presentar el OAB a la comunidad. - En la página "Datos abiertos Bogota" se observan 63/  58  abiertos en la Plataforma. - En los archivos que se encuentran en el Drive  en total de las 3 entregas suman 24 objetos. Se mencionan informes de calidad de los objetos publicados en la plataforma. en el indicador se toma el dato de 58 objetos abiertos en la página y revisada la página se encuentran 63. El indicador no es claro. Cómo se determina la calidad de los datos</t>
    </r>
  </si>
  <si>
    <r>
      <t xml:space="preserve">En atención a la meta e indicador establecidos e identificados como:
</t>
    </r>
    <r>
      <rPr>
        <b/>
        <sz val="8"/>
        <color theme="1"/>
        <rFont val="Arial"/>
        <family val="2"/>
      </rPr>
      <t>Meta</t>
    </r>
    <r>
      <rPr>
        <sz val="8"/>
        <color theme="1"/>
        <rFont val="Arial"/>
        <family val="2"/>
      </rPr>
      <t xml:space="preserve">: Revisión y actualización del catálogo de objetos, diccionario de datos e informe de calidad de los objetos geográficos conforme a los formatos y  lineamientos establecidos IDECA.
</t>
    </r>
    <r>
      <rPr>
        <b/>
        <sz val="8"/>
        <color theme="1"/>
        <rFont val="Arial"/>
        <family val="2"/>
      </rPr>
      <t>Indicador</t>
    </r>
    <r>
      <rPr>
        <sz val="8"/>
        <color theme="1"/>
        <rFont val="Arial"/>
        <family val="2"/>
      </rPr>
      <t>: Revisión y actualización del catálogo de objetos, diccionario de datos e informe de calidad de los objetos geográficos conforme a los formatos y  lineamientos establecidos IDECA.
Actualizaciones en el trimestre:  Bosques urbanos,  negocios verdes en el visor geográfico ambiental de la SDA, ajustes en capas POT (Dec. 555 de 2021), arbolado urbano. Se revisaron los soportes  ubicados en el Drive y se confirmó que los tres objetos  fueron actualizados.  Esta actividad es continua que se debe realizar durante todo el tiempo . Grabación minuto 6:04</t>
    </r>
  </si>
  <si>
    <r>
      <t xml:space="preserve">En atención a la meta e indicador establecidos e identificados como:
</t>
    </r>
    <r>
      <rPr>
        <b/>
        <sz val="8"/>
        <color theme="1"/>
        <rFont val="Arial"/>
        <family val="2"/>
      </rPr>
      <t>Meta</t>
    </r>
    <r>
      <rPr>
        <sz val="8"/>
        <color theme="1"/>
        <rFont val="Arial"/>
        <family val="2"/>
      </rPr>
      <t xml:space="preserve">: Nivel de actualización del OAB y del ORARBO
</t>
    </r>
    <r>
      <rPr>
        <b/>
        <sz val="8"/>
        <color theme="1"/>
        <rFont val="Arial"/>
        <family val="2"/>
      </rPr>
      <t xml:space="preserve">Indicador: </t>
    </r>
    <r>
      <rPr>
        <sz val="8"/>
        <color theme="1"/>
        <rFont val="Arial"/>
        <family val="2"/>
      </rPr>
      <t xml:space="preserve">(No. de indicadores actualizados / No. total de indicadores que requieren actualización, según su periodicidad de medición ) x 100
Se actualizaron los indicadores ambientales dispuestos en el Observatorio Ambiental de Bogotá-OAB y en el Observatorio Regional Ambiental y de Desarrollo Sostenible del Río Bogotá-ORARBO, con corte a marzo de 2023:
Del  Observatorio Ambiental de Bogotá- OAB: 94.18%: De los 447 indicadores, están actualizados 421 y no actualizados 26. 
Del Observatorio Regional Ambiental y de Desarrollo Sostenible del Río Bogotá-ORARBO: 86.76% con 68 indicadores del Distrito Capital, de los cuales están actualizados 59 y no actualizados 9.
Lo anterior, conforme a las Bitácoras de actualización y los Informes de avance de los Observatorios, ubicados en el drive https://drive.google.com/drive/u/0/folders/1idbp93dS2KO_8X8jW7PjrstIBF3B0f05, en donde se encuentra la información correspondiente a los tres primeros meses del año, como informes de gestión y bitácoras de OAB y ORARBO, faltando los del mes de abril de 2023,  por tanto, el porcentaje de cumplimiento al año es de 25%.
El titulo de la meta, el nombre del indicador y la fórmula del indicador, no corresponden a su contenido, se incluyeron por error en una casilla diferente. Lo anterior, debido a que la meta se incluyó en la fórmula del indicador, el nombre del indicador en la meta y la fórmula del indicador en el nombre del indicador.
</t>
    </r>
    <r>
      <rPr>
        <b/>
        <sz val="8"/>
        <color theme="1"/>
        <rFont val="Arial"/>
        <family val="2"/>
      </rPr>
      <t xml:space="preserve">Recomendaciones: 
</t>
    </r>
    <r>
      <rPr>
        <sz val="8"/>
        <color theme="1"/>
        <rFont val="Arial"/>
        <family val="2"/>
      </rPr>
      <t>Remitir el seguimiento con los soportes correspondientes,  de todo el cuatrimestre por parte de la Primera Línea de Defensa, dentro de la oportunidad requerida por la Oficina de Control Interno, para facilitar el seguimiento de la Segunda y Tercera Línea de Defensa y la presentación oportuna de este informe.
Incluir en las casillas pertinentes la meta, el nombre del indicador y la fórmula del indicador, para evitar confusiones.</t>
    </r>
  </si>
  <si>
    <r>
      <t xml:space="preserve">En atención a la meta e indicador establecidos e identificados como:
</t>
    </r>
    <r>
      <rPr>
        <b/>
        <sz val="8"/>
        <color theme="1"/>
        <rFont val="Arial"/>
        <family val="2"/>
      </rPr>
      <t>Meta:</t>
    </r>
    <r>
      <rPr>
        <sz val="8"/>
        <color theme="1"/>
        <rFont val="Arial"/>
        <family val="2"/>
      </rPr>
      <t xml:space="preserve"> Porcentaje de satisfacción de atención en la sala de Servicio a la Ciudadanía y vía telefónica de la SDA
</t>
    </r>
    <r>
      <rPr>
        <b/>
        <sz val="8"/>
        <color theme="1"/>
        <rFont val="Arial"/>
        <family val="2"/>
      </rPr>
      <t>Indicador:</t>
    </r>
    <r>
      <rPr>
        <sz val="8"/>
        <color theme="1"/>
        <rFont val="Arial"/>
        <family val="2"/>
      </rPr>
      <t xml:space="preserve"> (Sumatoria de los resultados de satisfacción de los usuarios encuestados / No. total de encuestas diligenciadas por los ciudadanos) x 100
Se midió el porcentaje de satisfacción del servicio prestado por el grupo servicio a la ciudadanía, mediante la aplicación de una encuesta de percepción a  los usuarios atendidos por los canales presencial y telefónico de la SDA, en los meses de enero, febrero y marzo de 2023, faltando el de abril de 2023, conforme a los documentos que se encuentran en el siguiente enlace https://drive.google.com/drive/u/0/folders/1sTKI6oujb_E5M-5Yvr-mcTwqhQzb0aEi, razón por la cual se da un cumplimiento del 25%.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t>
    </r>
    <r>
      <rPr>
        <b/>
        <sz val="8"/>
        <color theme="1"/>
        <rFont val="Arial"/>
        <family val="2"/>
      </rPr>
      <t>Recomendación:</t>
    </r>
    <r>
      <rPr>
        <sz val="8"/>
        <color theme="1"/>
        <rFont val="Arial"/>
        <family val="2"/>
      </rPr>
      <t xml:space="preserve"> Incluir en las casillas pertinentes la meta, el nombre del indicador y la fórmula del indicador, para evitar confusiones.
Publicar en los enlaces de evidencia todos los soportes que prueban lo señalado en la actividad, en el cuatrimestre, es decir, los Informes de seguimiento a la medición del porcentaje de satisfacción del servicio prestado por el grupo servicio a la ciudadanía, mediante la aplicación de una encuesta de percepción de los usuarios atendidos por los canales presencial y telefónico de la SDA.</t>
    </r>
  </si>
  <si>
    <r>
      <t xml:space="preserve">En atención a la meta e indicador establecidos e identificados como:
</t>
    </r>
    <r>
      <rPr>
        <b/>
        <sz val="8"/>
        <color theme="1"/>
        <rFont val="Arial"/>
        <family val="2"/>
      </rPr>
      <t xml:space="preserve">Meta: 
</t>
    </r>
    <r>
      <rPr>
        <sz val="8"/>
        <color theme="1"/>
        <rFont val="Arial"/>
        <family val="2"/>
      </rPr>
      <t xml:space="preserve">100% de los PQRSF que ingresan a la entidad con seguimiento semanal.
Un (1) informe mensual de la gestión y a la atención de las PQRSF realizado y publicado. 
</t>
    </r>
    <r>
      <rPr>
        <b/>
        <sz val="8"/>
        <color theme="1"/>
        <rFont val="Arial"/>
        <family val="2"/>
      </rPr>
      <t>Indicador</t>
    </r>
    <r>
      <rPr>
        <sz val="8"/>
        <color theme="1"/>
        <rFont val="Arial"/>
        <family val="2"/>
      </rPr>
      <t xml:space="preserve">:
Porcentaje de PQRSF con seguimiento semestral realizado 
Realización del informe mensual de seguimiento a la atención de PQRSF
Se realizó  seguimiento a la oportunidad de las PQRS  que ingresan a través de los diferentes canales de atención de la SDA, y se efectuó un informe de evaluación mensual de la oportunidad de respuesta, teniendo en cuenta los plazos establecidos en la Ley 1755 de 2015, hasta marzo de 2023,  faltando publicar el de abril, de 2023, conforme a lo verificado en el enlace https://www.ambientebogota.gov.co/es/web/transparencia/informe-de-pqrs/-/document_library_display/6nLwHuCsY1JF/view/4406859. En el enlace https://drive.google.com/drive/u/0/folders/1NSe_aQ-jSjvvKGpocG60bDb4MEDRe2AP, solo están  los enero y febrero de 2023 y los pantallazos de publicación. En ninguno de los enlaces mencionado están las alertas necesarias realizadas conforme se señaló en la actividad. Se da un cumplimiento del 25%
</t>
    </r>
    <r>
      <rPr>
        <b/>
        <sz val="8"/>
        <color theme="1"/>
        <rFont val="Arial"/>
        <family val="2"/>
      </rPr>
      <t xml:space="preserve">Recomendación: 
</t>
    </r>
    <r>
      <rPr>
        <sz val="8"/>
        <color theme="1"/>
        <rFont val="Arial"/>
        <family val="2"/>
      </rPr>
      <t>Publicar en los enlaces de evidencia todos los soportes que prueban lo señalado en la actividad, en el cuatrimestre, es decir, los informes de evaluación mensual de la oportunidad de respuesta y las alertas necesarias realizadas.</t>
    </r>
  </si>
  <si>
    <r>
      <t xml:space="preserve">En atención a la meta e indicador establecidos e identificados como:
</t>
    </r>
    <r>
      <rPr>
        <b/>
        <sz val="8"/>
        <color theme="1"/>
        <rFont val="Arial"/>
        <family val="2"/>
      </rPr>
      <t>Meta:</t>
    </r>
    <r>
      <rPr>
        <sz val="8"/>
        <color theme="1"/>
        <rFont val="Arial"/>
        <family val="2"/>
      </rPr>
      <t xml:space="preserve"> Cumplimiento del número de entrenamientos al personal de servicio a la ciudadanía
</t>
    </r>
    <r>
      <rPr>
        <b/>
        <sz val="8"/>
        <color theme="1"/>
        <rFont val="Arial"/>
        <family val="2"/>
      </rPr>
      <t>Indicador</t>
    </r>
    <r>
      <rPr>
        <sz val="8"/>
        <color theme="1"/>
        <rFont val="Arial"/>
        <family val="2"/>
      </rPr>
      <t xml:space="preserve">: No. de entrenamientos realizados durante la vigencia 2023
Se realizaron 4 actividades de entrenamiento a los servidores del grupo servicio a la ciudadanía, en cumplimiento a la política distrital de servicio al ciudadano, en temas relacionados con SECOP (24.02.2023) , Silvicultura (21.03.2023), Forest (09.03.2023)  y protocolo de atención al ciudadano (21.03.2023),  como consta en las actas de reunión y relaciones de asistencia que consta en el siguiente enlace: https://drive.google.com/drive/u/0/folders/1QxWdQ26l3ftBwqPzJExi2rbmzFozyjSs., una en febrero y tres en marzo de 2023, así.
Se da un cumplimiento del 33%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t>
    </r>
    <r>
      <rPr>
        <b/>
        <sz val="8"/>
        <color theme="1"/>
        <rFont val="Arial"/>
        <family val="2"/>
      </rPr>
      <t>Recomendaciones</t>
    </r>
    <r>
      <rPr>
        <sz val="8"/>
        <color theme="1"/>
        <rFont val="Arial"/>
        <family val="2"/>
      </rPr>
      <t>: Incluir en las casillas pertinentes la meta, el nombre del indicador y la fórmula del indicador, para evitar confusiones.
Controlar la realización de los 30 entrenamientos para el personal de servicio al ciudadano y correspondencia durante el año, debido a que en éste trimestre se realizaron 4, faltando por realizar 26.</t>
    </r>
  </si>
  <si>
    <r>
      <t xml:space="preserve">En atención a la meta e indicador establecidos e identificados como:
</t>
    </r>
    <r>
      <rPr>
        <b/>
        <sz val="8"/>
        <color theme="1"/>
        <rFont val="Arial"/>
        <family val="2"/>
      </rPr>
      <t xml:space="preserve">Meta: </t>
    </r>
    <r>
      <rPr>
        <sz val="8"/>
        <color theme="1"/>
        <rFont val="Arial"/>
        <family val="2"/>
      </rPr>
      <t xml:space="preserve">Porcentaje de implementación del modelo de servicio al ciudadano para la SDA
</t>
    </r>
    <r>
      <rPr>
        <b/>
        <sz val="8"/>
        <color theme="1"/>
        <rFont val="Arial"/>
        <family val="2"/>
      </rPr>
      <t>Indicador:</t>
    </r>
    <r>
      <rPr>
        <sz val="8"/>
        <color theme="1"/>
        <rFont val="Arial"/>
        <family val="2"/>
      </rPr>
      <t xml:space="preserve"> (No. De actividades implementadas del  modelo de servicio de la SDA / No. De actividades programadas del modelo de servicio de la SDA conforme al plan de acción para la vigencia 2023 ) x 100
Se han implementado acciones del  modelo de servicio al ciudadano para la SDA, acorde a los lineamientos dados por la Secretaria General, como las siguientes señaladas por la Primera y Segunda Líneas de Defensa: a. Implementación de Formato de monitoreo de gestión, que busca evaluar el desempeño y la calidad del servicio de cada uno de los agentes, logrando detectar oportunidades de mejora. b.  Implementación y aplicación de encuestas de percepción ciudadana en el canal presencial, telefónico y virtual, evidenciando el grado de satisfacción sobre la atención prestada en la sala y los diferentes puntos de atención. c.  Implementación de estrategias para el fortalecimiento de los canales de atención telefónico y virtual con el fin de garantizar el servicio  y brindar el acceso a los tramites y servicios ofrecidos por la Entidad, así mismo aumentando el numero de atenciones respecto a la vigencia anterior, e. Seguimiento y control de indicadores de gestión mensualmente de canal telefónico y canal presencial, f.  Entrenamientos y cualificación a los servidores de manera constante y periódica. g. Incentivos y premiación a los agentes de servicio, así como retroalimentación de la calidad del servicio. h. Asistencia y participación en ferias de servicio. i. Infraestructura adecuada para la prestación del servicio contando con la señalización de sala principal en lengua de señas, braille, etnia wayu, idioma ingles. desarrollo e implementación  de un Chatbot para la pagina web de la entidad. 
Se incluyeron estas actividades en un archivo Excel, que está en los siguientes enlaces, de la Primera y Segunda Líneas de Defensa, respectivamente: https://drive.google.com/drive/folders/1n5Ooyp0NTDbUloiqJeVzwVRpAhqKXce0 y https://drive.google.com/drive/u/0/folders/1SSaiPUgzDbhM_pzqvmMI68Z3XrdL4oNI; pero no se anexó ningún soporte para verificar su realización, razón por la cual se da un cumplimiento de la mitad del correspondiente a este periodo, es decir, del 17%.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t>
    </r>
    <r>
      <rPr>
        <b/>
        <sz val="8"/>
        <color theme="1"/>
        <rFont val="Arial"/>
        <family val="2"/>
      </rPr>
      <t>Recomendaciones:</t>
    </r>
    <r>
      <rPr>
        <sz val="8"/>
        <color theme="1"/>
        <rFont val="Arial"/>
        <family val="2"/>
      </rPr>
      <t xml:space="preserve"> Incluir en las casillas pertinentes la meta, el nombre del indicador y la fórmula del indicador, para evitar confusiones.
Anexar el soporte de la realización de todas las actividades del cuatrimestre, para verificación de la Segunda y Tercera Líneas de Defensa</t>
    </r>
  </si>
  <si>
    <r>
      <t xml:space="preserve">En atención a la meta e indicador establecidos e identificados como:
</t>
    </r>
    <r>
      <rPr>
        <b/>
        <sz val="8"/>
        <color theme="1"/>
        <rFont val="Arial"/>
        <family val="2"/>
      </rPr>
      <t>Meta:</t>
    </r>
    <r>
      <rPr>
        <sz val="8"/>
        <color theme="1"/>
        <rFont val="Arial"/>
        <family val="2"/>
      </rPr>
      <t xml:space="preserve"> Porcentaje de atención de las solicitudes reiteradas allegadas al defensor del Ciudadano
</t>
    </r>
    <r>
      <rPr>
        <b/>
        <sz val="8"/>
        <color theme="1"/>
        <rFont val="Arial"/>
        <family val="2"/>
      </rPr>
      <t>Indicador</t>
    </r>
    <r>
      <rPr>
        <sz val="8"/>
        <color theme="1"/>
        <rFont val="Arial"/>
        <family val="2"/>
      </rPr>
      <t>: (No. de respuestas atendidas efectivamente por el defensor ciudadano  / No.de solicitudes recibidas por el defensor del ciudadano de la SDA) x 100
Se dio respuesta oportuna y de fondo a las solicitudes reiteradas o allegadas al Defensor del Ciudadano de la SDA, conforme a los informes de seguimiento  de éste tema de los meses de enero y febrero de 2023, publicados en el enlace: https://drive.google.com/drive/folders/1vTzY24rgYv9gPI-YoouBpUHPblnOP6w9. En el enlace   https://drive.google.com/drive/u/0/folders/17eckKX2hXeZG7cvZr-9clC-8a3XudOae, solo está el de enero de 2023: Por lo anterior, se da un cumplimiento de 17%, teniendo en cuenta que faltan los informes de seguimiento de marzo y abril de 2023.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Recomendación: Incluir en las casillas pertinentes la meta, el nombre del indicador y la fórmula del indicador, para evitar confusiones.
Publicar en los enlaces de evidencia todos los soportes que prueban lo señalado en la actividad, en el cuatrimestre, es decir, los Informes de seguimiento a las respuesta oportuna y de fondo dadas a las solicitudes reiteradas o allegadas al Defensor del Ciudadano de la SDA
Firmar por el defensor del ciudadano los informes de seguimiento a las respuestas oportunas y de fondo a las solicitudes reiteradas o allegadas al Defensor del Ciudadano de la SDA</t>
    </r>
  </si>
  <si>
    <t>No tiene programacion para este cuatrimestre</t>
  </si>
  <si>
    <t>Esta actividad no se encuentra programada para este cuatrimestre (Enero- Abril)</t>
  </si>
  <si>
    <t>Durante el primer trimestre del 2033 , se coordina con dpsia la actualizacion de informacion de rendicion de cuentas en el menu participa.</t>
  </si>
  <si>
    <t>https://www.ambientebogota.gov.co/web/transparencia/rendicion-de-cuentas</t>
  </si>
  <si>
    <t>Se inició con la adecuación y publicación de la información en el módulo participa especificamente en la sección Rendición de cuenta.</t>
  </si>
  <si>
    <t>Captura de pantalla e información publicada
https://drive.google.com/drive/u/0/folders/1EHh7HoATIPQzwTmvegMjKTPvfAs3wcQP</t>
  </si>
  <si>
    <t xml:space="preserve">INICIADO </t>
  </si>
  <si>
    <t>Durante el primer trimestre de 2023 , el modulo de atencion se encuentra actualizado en la pagina web de la entidad.
Actualmente el menú Participa contiene informacion en todos los módulos, desde la OPEL se aportó información para los temas de: Intancias de participación ciudadana, Plan de participación ciudadana, Participación para el diagnóstico de necidades e identificación de problemas</t>
  </si>
  <si>
    <t xml:space="preserve">Pantallazo del modulo de antencion al ciudadano </t>
  </si>
  <si>
    <t>https://drive.google.com/drive/u/1/folders/1n5Ooyp0NTDbUloiqJeVzwVRpAhqKXce0
Página web de la entidad link: https://www.ambientebogota.gov.co/es/web/sda/participa</t>
  </si>
  <si>
    <t xml:space="preserve">La Subsecretaria general inició con la adecuación y publicación de la información en el modulo atención y servicios a la ciudadanía en la sede electrónica de la SDA. 
Por parte de la OPEL se aportó información para los temas de Instancias de participación ciudadana, Plan de participación ciudadana, Participación para el diagnóstico de necidades e identificación de problemas para actualizar el modulo Participa. </t>
  </si>
  <si>
    <t>Captura de pantalla 
https://drive.google.com/drive/u/0/folders/1O78NHjSvBUVPMmVzK1VWWEJp1rwwmqt6</t>
  </si>
  <si>
    <t>Durante el primer trimestre del año  la subsecretara  realiza una mesa de trabajo en lo referente al menu participa , especificamente verificando aplicacion de lineamientos en la seccion de rendicion de cuentas.</t>
  </si>
  <si>
    <t>Acta de mesa de trabajo</t>
  </si>
  <si>
    <t>Se realizó acompañamiento para el uso e información de una sección del módulo participa en la sede electrónica de la SDA., especificamente sobre la sección de rendición de cuenta, verificando los contenidos de estas de acuerdo con la guia del menú participa.</t>
  </si>
  <si>
    <t>Acta de reunión
https://drive.google.com/drive/folders/1hy1RGj8A0O0uSuCwDEIrC8dmn9OOeVCz?usp=share_link</t>
  </si>
  <si>
    <t>Esta actividad esta programada para el tercer cuatrimestre del año.</t>
  </si>
  <si>
    <t>Se publicaron las solicitudes generadas a través de la mesa de servicios para el primer trimestre</t>
  </si>
  <si>
    <t>https://drive.google.com/drive/folders/1jxOsHs-mVIz70yKVjggqd_OUJ5zqhBVK?usp=sharing</t>
  </si>
  <si>
    <t>Se realizó las publicaciones de información en la sección de transparencia conforme a la Ley 1712 de 2014, Resolución MinTIC 3564 de 2015 en la página web de la SDA, de acuerdo con la producción y actualización de la información solicitada por los procesos o dependencias en la mesa de servicios durante el primer trimestre 2023.</t>
  </si>
  <si>
    <t>reporte e información publicada
https://drive.google.com/drive/folders/1e6D1YIfAR0aBGj696KrgGI28VT6G4OJx?usp=share_link</t>
  </si>
  <si>
    <t xml:space="preserve">Durante el primer trimestre,  se recibieron 16 y se publicaron 16, asi: en enero 6 y en febrero 10, e generando los informes mensuales de solicitudes de acceso a la información </t>
  </si>
  <si>
    <t xml:space="preserve">Informes de Solicitudes de Acceso a la Informacion </t>
  </si>
  <si>
    <t>Se generó y publicó en la pagina web un informe mensual de gestión de las solicitudes de acceso a la información que incluye copia de las respuestas dadas por la entidad con el respectivo tratamiento de datos personales.
Se publicó en https://www.ambientebogota.gov.co/es/web/transparencia/informe-de-pqrs/-/document_library_display/6nLwHuCsY1JF/view/4345793</t>
  </si>
  <si>
    <t>Captura de pantalla publicación e informes de gestión de solicitudes
https://drive.google.com/drive/u/0/folders/1m4RAe_afXfSJrzaBhpRjztb3a9MITjmb</t>
  </si>
  <si>
    <t xml:space="preserve">1. Se recibió concepto técnico de convalidación de TRD desfavorable el 25 de enero de 2023, con hallazgos en valoración primaria y secundaria, además de observaciones sobre el cuadro de caracterización documental, cuadro de control de cambios, memoria descriptiva y demás anexos del instrumento archivístico. 
2. El grupo del proceso de Gestión Documental, realizó reuniones el 26 de enero de 2023, con el fin de analizar el concepto de convalidación de las TRD remitido por el Consejo Distrital de Archivos y Socializar la elaboración de TRD.  Se adjuntan las actas de reunión y lista de asistencia. 
3. El 31 de marzo se llevó a cabo una mesa de asistencia técnica de TRD en las instalaciones del Archivo de Bogotá. Por parte de la SDA participaron: Guiomar Gil Ardila. Directora Corporativa y los procesionales del proceso de Gestión Documental. Se adjunta registro de asistencia. </t>
  </si>
  <si>
    <t xml:space="preserve">Registro Forest
PC del profesional Lier del proceso de Gestión Documental </t>
  </si>
  <si>
    <t xml:space="preserve">Se realizó gestión para la aprobación de la Tabla de Retención Documental de la SDA ante el Archivo Distrital, para ello se realizaron reuniones para analizar el concepto de convalidación de las TRD remitido por el Consejo Distrital de Archivos y se llevó a cabo una mesa de asistencia técnica de TRD en las instalaciones del Archivo de Bogotá. </t>
  </si>
  <si>
    <t>Actas de reunión y concepto convalidación
https://drive.google.com/drive/u/0/folders/1jUClni19ra9nJv-0o-aum5O0xMcmv7K2</t>
  </si>
  <si>
    <t>Se actualizó el esquema de publicación para el primer trimestre del 2023</t>
  </si>
  <si>
    <t>Se realizó una actualización del esquema de publicación con corte a marzo de 2023</t>
  </si>
  <si>
    <t>Reporte actualización esquema
https://drive.google.com/drive/folders/1l4t3VKx5oDFQOWOxQqrY-HUeBw0B6v16?usp=share_link</t>
  </si>
  <si>
    <t>Se expidió la Resolución 486 del 21 de marzo de 2023. “Por la cual se establecen los costos de reproducción y fotocopiado de la información de carácter público que reposa en la Secretaría Distrital de Ambiente.” Así mismo se encuentra publicada en el Boletín Legal Ambiental y se envió tiket para ser publicada en el link de transparencia y acceso a la inforamción pública.</t>
  </si>
  <si>
    <t>Registro Forest
https://boletinlegal.ambientebogota.gov.co/actos.php</t>
  </si>
  <si>
    <t>Se expidió la Resolución 486 del 21 de marzo de 2023. “Por la cual se establecen los costos de reproducción y fotocopiado de la información de carácter público que reposa en la Secretaría Distrital de Ambiente y se publicó en la sección de transparencia de la SDA en https://www.ambientebogota.gov.co/es/web/transparencia/costos-de-reproduccion</t>
  </si>
  <si>
    <t>Resolución y captura publicación
https://drive.google.com/drive/u/0/folders/17d0ZtOjZXoadYejsviC-EODQUGBSYCW3</t>
  </si>
  <si>
    <t>Esta acción esta programada para el segundo y tercer cuatrimestre del año.</t>
  </si>
  <si>
    <t>Se gestionó la implementación de 6 criterios de accesibilidad web, así:
CC16 - Orden adecuado de los elementos al navegar con tabulación (en proceso de mejora): se está desarrollando una funcionalidad para que se puedan acceder en orden a las subopciones del item tal.
CC23 – Utilice textos adecuados en títulos, páginas y secciones (terminado): se subsanó la página de transparencia y ya no aparece la palabra inicio sino Transparencia en el título.
CC25 - Utilice instrucciones expresas y claras (terminado): Para el boletín legal, se suprimió la ventana de instrucción que quedaba tapando el formulario.
CC26 - Enlaces adecuados (en desarrollo): Para este item se vienen desmontando manual y paulatinamente la visualización de los pesos y sus respectivos enlaces sobre los archivos que se encuentran en la biblioteca de documentos tal.
CC27 – Idioma (terminado): Para el boletín legal ambiental se incorporó la etiqueta html lang con valor= es en todas sus páginas 
CC32 – Manejable por teclado (en proceso de mejora): Este criterio depende del CC16, es decir, cumple pero va ser susceptible de mejora.</t>
  </si>
  <si>
    <t>correo y pantallazos de criterios</t>
  </si>
  <si>
    <t xml:space="preserve">Se gestionó la implementación de 6 criterios de accesibilidad web en la sede electrónica de la SDA, conforme a lo establecido en la Resolución 1519 de 2020 y el plan de trabajo interno, a saber: 
1. Criterio CC16 - Orden adecuado de los elementos al navegar con tabulación (en proceso de mejora): se está desarrollando una funcionalidad para que se puedan acceder en orden a las subopciones del item tal.
2. Criterio CC23 – Utilice textos adecuados en títulos, páginas y secciones (terminado): se subsanó la página de transparencia y ya no aparece la palabra inicio sino Transparencia en el título.
3. Criterio CC25 - Utilice instrucciones expresas y claras (terminado): Para el boletín legal, se suprimió la ventana de instrucción que quedaba tapando el formulario.
4. Criterio CC26 - Enlaces adecuados (en desarrollo): Para este item se vienen desmontando manual y paulatinamente la visualización de los pesos y sus respectivos enlaces sobre los archivos que se encuentran en la biblioteca de documentos tal.
5. Criterio CC27 – Idioma (terminado): Para el boletín legal ambiental se incorporó la etiqueta html lang con valor= es en todas sus páginas 
6. Criterio CC32 – Manejable por teclado (en proceso de mejora): Este criterio depende del CC16, es decir, cumple pero va ser susceptible de </t>
  </si>
  <si>
    <t xml:space="preserve">correo con pantallazos de criterios - plan de trabajo
https://drive.google.com/drive/u/0/folders/1TS_nsP0vKLXMWkPB1oDojbF3s7hojG9U
</t>
  </si>
  <si>
    <t>Esta actividad está programada para el segundo cuatrimestre de 2023</t>
  </si>
  <si>
    <t>Durante el primer trimestre del año, la subsecretaria  realiza acompañamiento  a la auditoria realizada por la OCI ebasada en la matriz Ita por otro lado en el mes de abril se realizara el seguimiento a la amtriz ITA del  ANEXO TECNICO 2: estandares de publicacion y divulgacion de informacion .</t>
  </si>
  <si>
    <t xml:space="preserve">correo electronico, pdf </t>
  </si>
  <si>
    <t>Con el proposito de realizar seguimiento al cumplimiento de la Resolución 1519 de 2020 "Estandares publicación sede electrónica y web"  con la matriz de la Procuraduria, la subsecretaria realizó acompañamiento al seguimiento especial a la implementación de la Ley 1712 de Transparencia realizado por la OCI, donde tuvo en cuenta los parametros contemplado en la matriz ITA de la Procuraduria.
Adicionalmente el proceso indica que para el mes de abril realizará el seguimiento a la matriz ITA del ANEXO TECNICO 2: estandares de publicación y divulgación de información.</t>
  </si>
  <si>
    <t>Correo seguimiento matriz ITA
https://drive.google.com/drive/u/0/folders/1WVQ5SpY6NqzqCdv1EzqSCDE-q5AZ41Da</t>
  </si>
  <si>
    <t xml:space="preserve">Durante el primer trimestre del año, la subsecretaria realiza el seguimiento mensual al esquema de publicacion de la SDA, iniciando en  el mes de febrero. </t>
  </si>
  <si>
    <t>excel esquemas de publicacion con comentarios  y tickets para ajustes.</t>
  </si>
  <si>
    <t>Se inició el seguimiento al cumplimiento del esquema de publicación de la SDA conforme a la Resolución SDA No. 05466 de 2023.</t>
  </si>
  <si>
    <t>excel esquemas de publicación con comentarios  y tickets para ajustes.
https://drive.google.com/drive/u/0/folders/1KLV80xY3vpJArB-CTG2SgZ4C2toEQzAu</t>
  </si>
  <si>
    <t>Durante el primer cuatrimestre, la Oficina de Control Interno, realizó el informe de seguimiento al Cumplimiento de la Ley 1712 de 2014 - Transparencia y Derecho de Acceso a la Información Pública Nacional, el cual se encuentra publicado en la sección Transparencia de la Secretaría Distrital de Ambienta-SDA.</t>
  </si>
  <si>
    <t xml:space="preserve">Informe  emitido y publiucado en página web en el siguiente enlace:  https://acortar.link/tOiAcK  </t>
  </si>
  <si>
    <t>Se realizó seguimiento al Cumplimiento de la Ley 1712 de 2014 - Transparencia y Derecho de Acceso a la Información Pública Nacional, se elaboró el informe de radicado 2023IE69587 y se publicó en la sección Transparencia de la Secretaría Distrital de Ambienta-SDA en https://www.ambientebogota.gov.co/es/web/transparencia/informes-de-la-oficina-de-control-interno</t>
  </si>
  <si>
    <t>Memorando - informe captura publicación
https://drive.google.com/drive/u/0/folders/19y5OKbHwquk1IXL4IvRzmLsPbdbhdhyj</t>
  </si>
  <si>
    <t>Esta actividad está programada para el mes de abril de 2023.</t>
  </si>
  <si>
    <t>Esta actividad esta programada para el segundo cuatrimestre del año.</t>
  </si>
  <si>
    <t xml:space="preserve">Durante el primer bimestre del año, se le preguntó a la ciudadanía, a través de Twitter y la página web de la entidad, sobre la efectividad de la campaña de la patrulla Cazachimeneas como una iniciativa que hace a la ciudadanía corresponsable con los temas de calidad del aire de la ciudad. ¿Crees que esta iniciativa involucra más a la ciudadanía con los temas de calidad del aire?
Respuestas positivas en Twitter: 77 % y en la página web: 82,6 % para un promedio de: 79,8 %
Respuestas negativas en Twitter: 23 % y en la página web: 17,4 % para un promedio de: 20,2 %
Esta encuesta contó con la participación de 39 registros en Twitter y 511 en página web, para un consolidado de 550 votos de participación ciudadana.
</t>
  </si>
  <si>
    <t>Ubicación de los soportes: Unidad Compartida OAC/archivos 2023/indicadores febrero 2023/encuesta. Igualmente en isolución, indicadores de gestión OAC/ Efectividad de los productos comunicacionales.</t>
  </si>
  <si>
    <t>Se diseño y aplicó una encuesta a los ciudadanos sobre las temáticas ambientales divulgadas en los productos comunicacionales de la SDA, relacionada con la efectividad de la campaña de la patrulla Cazachimeneas.</t>
  </si>
  <si>
    <t>Informe
https://drive.google.com/drive/u/0/folders/10SPtdJdMleXGoPvHvkpyRmtulc7WsNTm</t>
  </si>
  <si>
    <t>Se tiene programada para el mes de Abril</t>
  </si>
  <si>
    <t>Se tiene programado para el segundo y tercer cuatrimestre.</t>
  </si>
  <si>
    <t xml:space="preserve">Se desarrolló un diagnóstico del portal de la OAB y de la sede electrónica con relación al tráfico orgánico, los canales de tráfico y las palabras clave posicionadas y se envío a los líderes de equipo de OAC y OAB. Se actualizó el documento con la estrategia para impulsar el tráfico orgánico de la OAB desde el frente de contenidos y de optimización técnica. Se desarrolló un plan de mejora para contenidos de la Secretaría de Ambiente.
Se desarrollaron artículos optimizados para SEO en el portal del OAB con base en las tendencias y los intereses de marca. El documento muestra los artículos creados y sus urls. Se desarrollaron artículos optimizados para SEO en el portal de la sede electrónica con base en las tendencias y los intereses de marca. El documento muestra los artículos creados y sus urls.
Se desarrolló un reporte de métricas e indicadores de SEO en Google Data Studio. Se generó un documento de revisión técnica SEO con ayuda de la herramienta SEMRush para el portal OAB. </t>
  </si>
  <si>
    <t>Soportes IAAP 20230213 D</t>
  </si>
  <si>
    <t xml:space="preserve">Se realizaron diagnosticos y estrategias de contenido o alternativas de solución para mejorar el posicionamiento de la sede electrónica de la entidad (ambientebogota.gov.co) y de las plataformas virtuales de la DPSIA (OAB y  VGA), en los motores de búsqueda, conforme a las metas y visión estratégica de la entidad. </t>
  </si>
  <si>
    <t>Evidencias de reportes y estrategias SEO
https://drive.google.com/drive/u/0/folders/1UiYzRk-g46LxlitPcRTYyV3F8XC323fd</t>
  </si>
  <si>
    <t xml:space="preserve">Se formuló el Plan de Gestión 2023 por los gestores de integridad, el cual fue remitido al Comité de Gestión y Desempeño Institucional por correo electrónico el día 25 de enero de 2023, sometido a consideración y aprobación en sesión realizada en la misma fecha, aprobandose, lo cual consta en el Acta de reunión respectiva.
De igual manera, en la citada acta, quedó el compromiso de publicación del plan en la página web de la entidad. </t>
  </si>
  <si>
    <t>Correo de remisión de la formulación del plan de gestión 2023 y PAAC, de fecha 25 de febrero de 2023.
Se adjunta correo en el que se da a conocer el borrador del acta de la sesión del CIGD de fecha 21 de febrero de 2023, donde consta la presentación y aprobación del citado PAAC y del plan de acción y su correspondiente publicación en el link: https://www.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es%2Fweb%2Ftransparencia%2Fplan-anticorrupcion-y-de-atencion-al-ciudadano1%2F-%2Fdocument_library_display%2FY0VDqzfpYjO5%2Fview%2F4267849&amp;_110_INSTANCE_Y0VDqzfpYjO5_fileEntryId=4267859</t>
  </si>
  <si>
    <t>Se formuló el Plan de Acción del programa de gestión de integridad de la SDA para la vigencia 2023</t>
  </si>
  <si>
    <t>Plan  de integridad y borrador acta
https://drive.google.com/drive/u/0/folders/1zbcG7iHCAygzZAhhHcN4i58bOFqF7V0m</t>
  </si>
  <si>
    <t>Para este periodo, se programó la realización de 4 actividades:
1. Diseñar  la estrategia de comunicación y piezas divulgativas de los valores de integridad. Con el fin de realizar el diseño de las campañas y piezas de comunicación, divulgación de los valores de integridad, se adelantaron durante el periodo tres reuniones con los gestores de integridad y los profesionales de apoyo de la Oficina Asesora de Comunicaciones. Se proyecta para el 24 de abril tener diseños ya concretos para iniciar en el mes de mayo la ejecución de las campañas.
2.Evaluación de la gestión de integridad 2022. Se adelanta en reunión de gestores de integridad de fecha 6 de febrero de 2023, en la cual se tiene en cuenta el Informe de resultados de la gestión de integridad de 2022, y el diagnóstico arrojado de vulneración de valores e impacto de la gestión, a fin de tenerlas en cuenta en las actividades a desarrollar en la presente vigencia.
3.Articulación de la gestión de Integridad  con el Plan Anticorrupción de la SDA y otros instrumentos de gestión. Se formuló el Plan de Gestión de Integridad 2023 y se articuló con el Plan anticorrupción y de atención al ciudadano para la vigencia. 
También se desarrolló la herramienta de Medición del Indice de Transparencia por Bogotá, atendiendo los lineamientos impartidos desde la Dirección de Desarrollo Institucional de la Alcaldía Mayor de Bogotá.
4. Articulación institucional e interinstucional para el desarrollo de iniciativas asociadas a la gestión de integridad.  En el mes de enero de 2023, se convocó a participar en el desarrollo del evento "Construyamos Bogotá con Integridad", en donde se desarrolló una actividad de rompecabezas, para lo cual se identificó desde la entidad, el aplicativo Observatorio Ambiental como una herramienta de gobierno abierto, dicha actividad se llevó a cabo el día 1 de febrero de 2023 a las 9:00 a.m. en la Alcaldía Mayor de Bogotá, para cuya actividad fue delegada la funcionaria Adriana del Pilar Rodríguez Amador.</t>
  </si>
  <si>
    <t>Se ha dado cumplimiento a las actividades programadas para el periodo en un 100%</t>
  </si>
  <si>
    <t>1.Actas de reunión de gestores de integridad de fecha 6 de febrero de 2023, 6 de marzo de 2023, y 10 de abril de 2023.
2.Acta de reunión de gestores de integridad de fecha 6 de febrero de 2023.
3. Formulación del PAAC y del Plan de Gestión de Integridad publicado en la página web de la entidad.  Diligenciamiento del cuestionario de Indice de transparencia por Bogotá, con sus anexos, que cuenta con el correo electrónico de reporte de la correspondiente información.
4. Se adjunta material fotográfico de la jornada y correo electrónico correspondiente.</t>
  </si>
  <si>
    <t xml:space="preserve">Se dio inicio a la ejecución del plan de acción del programa de gestión de integridad de la SDA para la vigencia 2023, para el primer trimestre 2023 se realizó 1. Diseñar  la estrategia de comunicación y piezas divulgativas de los valores de integridad. 2.Evaluación de la gestión de integridad 2022. 3.Articulación de la gestión de Integridad  con el Plan Anticorrupción de la SDA y otros instrumentos de gestión. 4. Articulación institucional e interinstucional para el desarrollo de iniciativas asociadas a la gestión de integridad. </t>
  </si>
  <si>
    <t>Actas y documentos
https://drive.google.com/drive/u/0/folders/1Hfi7arslYdCnFY9qVYQ3MCvaMCy7LwfG</t>
  </si>
  <si>
    <t>No esta programado durante el periodo</t>
  </si>
  <si>
    <t>Se participó en las actividades promovidas  por la Secretaría de la Alcaldía Mayor de Bogotá, durante el periodo,  asociadas a la gestión de integridad.  En el mes de enero de 2023, se convocó a participar en el desarrollo del evento "Construyamos Bogotá con Integridad", en donde se desarrolló una actividad de rompecabezas, para lo cual se identificó desde la entidad, el aplicativo Observatorio Ambiental como una herramienta de gobierno abierto, dicha actividad se llevó a cabo el día 1 de febrero de 2023 a las 9:00 a.m. en la Alcaldía Mayor de Bogotá, para cuya actividad fue delegada la funcionaria Adriana del Pilar Rodríguez Amador, en la que se participó activamente.</t>
  </si>
  <si>
    <t>Cumplimiento al 100% en las actividades distritales promovidas durante el periodo</t>
  </si>
  <si>
    <t>Se adjunta material fotográfico de la jornada y correo electrónico correspondiente.</t>
  </si>
  <si>
    <t>Se participó en la actividad distrital asociadas a la gestión de integridad que se promuevan desde la Secretaría General de la Alocaldía Mayor de Bogotá en marco de la iniciativa Bogota con Integridad, a través de el evento "Construyamos Bogotá con Integridad", en donde se desarrolló una actividad de rompecabezas, para lo cual se identificó desde la entidad, el aplicativo Observatorio Ambiental como una herramienta de gobierno abierto.</t>
  </si>
  <si>
    <t xml:space="preserve">Informe evento distrital Integridad
https://drive.google.com/drive/u/0/folders/1koQeRU67oZAIb9I1rqqx6pZOUKZ65QPQ
</t>
  </si>
  <si>
    <t>La DGC se encuentra en el proceso de realizar el autodiagnostico PARA LA GESTIÓN DE CONFLICTO DE INTERESES.
El equipo de gestores reporta que se encuentra en proceso de articulación con las diferentes dependencias para adelantar la formulación del plan de gestión de conflicto de intereses para la vigencia. En proceso de firma del memorando de convocatoria de reunión para la primera semana de mayo de 2023.</t>
  </si>
  <si>
    <t>El proceso reporta que se encuentra realizando un autodiagnóstico para la gestión de conflicto de intereses. Sin embargo no se adjunta evidencia. 
El equipo de gestores reporta que se encuentra en proceso de articulación con las diferentes dependencias para adelantar la formulación del plan de gestión de conflicto de intereses para la vigencia. En proceso de firma del memorando de convocatoria de reunión para la primera semana de mayo de 2023.</t>
  </si>
  <si>
    <t>Se incluyó  la cláusula relacionada con manifestar cualquier conflicto de intereses en el que se encuentren incursos, por la relación con los procesos judiciales y extrajudiciales de toda índole, asignados a cargo, en los contratos de prestación de servicios de los apoderados judiciales.</t>
  </si>
  <si>
    <t>Unidad compartida DLA</t>
  </si>
  <si>
    <t>Estudios previos - contratos
https://drive.google.com/drive/u/0/folders/1WGzr1wSvw1NvbWSwIMu_Nyv-EwxpzDi3</t>
  </si>
  <si>
    <t>Se realizará la programacion de actividades en el mes de mayo.</t>
  </si>
  <si>
    <t>Durante el primer trimestre 2023 no se evidencia avances en la formulación, ejecución y hacer seguimiento al plan de implementación para la vigencia 2023 conforme a la Politica Antisoborno de la SDA.</t>
  </si>
  <si>
    <r>
      <t xml:space="preserve">En atención a la meta e indicador establecidos e identificados como:
</t>
    </r>
    <r>
      <rPr>
        <b/>
        <sz val="8"/>
        <color theme="1"/>
        <rFont val="Arial"/>
        <family val="2"/>
      </rPr>
      <t>Meta:</t>
    </r>
    <r>
      <rPr>
        <sz val="8"/>
        <color theme="1"/>
        <rFont val="Arial"/>
        <family val="2"/>
      </rPr>
      <t xml:space="preserve"> Módulo participa adecuado con sus seis componentes
</t>
    </r>
    <r>
      <rPr>
        <b/>
        <sz val="8"/>
        <color theme="1"/>
        <rFont val="Arial"/>
        <family val="2"/>
      </rPr>
      <t>Indicador</t>
    </r>
    <r>
      <rPr>
        <sz val="8"/>
        <color theme="1"/>
        <rFont val="Arial"/>
        <family val="2"/>
      </rPr>
      <t xml:space="preserve">: (No. de secciones del módulo participa adecuados con información publicada / 6 secciones del módulo participa)*100
Se observó la adecuacion de informacion de 1 modulo en el menu participa correspondiente a un avance del 16,6%
Una vez consultado el link de la pagina web con la seccion rendicion de cuentas reportado por 1 linea y drive de la 2 linea que cuenta con pantallazo de lo que expone el boton rendicion de cuentas del menu participa se encuentra evidencia que soporta la inclusion de la 5 seccion de los lineamientos del menu participa incluidos en la guia de Funcion Publica, no obstante la caja de herramientas incluida en la seccion de rendicion de cuentas tiene 2 botones (acciones afirmativas y publicaciones) los cuales no contienen informacion y al clickear no lleva a ningun enlace, adicionalmente 
Pendientes actas de reunion que mencionen los ajustes, propuestas o compromisos. se debieron cumplir 2 secciones.
no se pueden identificar los modulos que seran intervenidos.
no es posible comparar los cambios realizados en rendicion de cuentas ya que no se observo evidencia de como estaba antes vs actualizacion reciente.  
</t>
    </r>
  </si>
  <si>
    <r>
      <t xml:space="preserve">En atención a la meta e indicador establecidos e identificados como:
</t>
    </r>
    <r>
      <rPr>
        <b/>
        <sz val="8"/>
        <color theme="1"/>
        <rFont val="Arial"/>
        <family val="2"/>
      </rPr>
      <t xml:space="preserve">Meta: </t>
    </r>
    <r>
      <rPr>
        <sz val="8"/>
        <color theme="1"/>
        <rFont val="Arial"/>
        <family val="2"/>
      </rPr>
      <t xml:space="preserve">Módulo atención y servicios a la ciudadanía adecuado en 100%
</t>
    </r>
    <r>
      <rPr>
        <b/>
        <sz val="8"/>
        <color theme="1"/>
        <rFont val="Arial"/>
        <family val="2"/>
      </rPr>
      <t xml:space="preserve">Indicador: </t>
    </r>
    <r>
      <rPr>
        <sz val="8"/>
        <color theme="1"/>
        <rFont val="Arial"/>
        <family val="2"/>
      </rPr>
      <t>(No. de acciones realizadas para la adecuación del Módulo atención y servicios a la ciudadanía  / No. de acciones programadas para la adecuación del Módulo atención y servicios a la ciudadanía  )*100
Revisados los reportes se evidencio : El link de reporte de 1 linea esta roto y no funciona, la evidencia de 2 linea reporta la seccion tramites del boton de transparencia, una vez consultado desde la web se evidencia que desde el modulo de atencion y servicios a la ciudadania, en la seccion "Trámites, Otros Procedimientos Administrativos y consultas de acceso a información pública" que lleva a la guia de tramites y suit, junto con el listado de sus 52 tramites</t>
    </r>
  </si>
  <si>
    <r>
      <t xml:space="preserve">En atención a la meta e indicador establecidos e identificados como:
</t>
    </r>
    <r>
      <rPr>
        <b/>
        <sz val="8"/>
        <color theme="1"/>
        <rFont val="Arial"/>
        <family val="2"/>
      </rPr>
      <t>Meta</t>
    </r>
    <r>
      <rPr>
        <sz val="8"/>
        <color theme="1"/>
        <rFont val="Arial"/>
        <family val="2"/>
      </rPr>
      <t xml:space="preserve">:6 mesas de trabajo para el uso de las diferentes secciones del modulo participa
</t>
    </r>
    <r>
      <rPr>
        <b/>
        <sz val="8"/>
        <color theme="1"/>
        <rFont val="Arial"/>
        <family val="2"/>
      </rPr>
      <t>Indicador</t>
    </r>
    <r>
      <rPr>
        <sz val="8"/>
        <color theme="1"/>
        <rFont val="Arial"/>
        <family val="2"/>
      </rPr>
      <t xml:space="preserve">: (No. de secciones del modulo participa con acompañamiento para su apropiación / 6 secciones del modulo participa para apropiación)*100
Se evidencia cumplimiento de la meta, se observa (1) una mesa de trabajo entre la SG y DPSIA del 23 de marzo de 2023 en relacion al acompañamiento a la apropiacion y uso de las diferentes secciones del modulo participa en la web, no obstante no se puede calcular cumplimiento del indicador ya que es subjetivo de la activivdad.
Link de consulta: https://drive.google.com/drive/u/0/folders/1hy1RGj8A0O0uSuCwDEIrC8dmn9OOeVCz
Parcialmente cumplida ya que su avance deberia ir en el 33%.
</t>
    </r>
  </si>
  <si>
    <r>
      <t xml:space="preserve">En atención a la meta e indicador establecidos e identificados como:
</t>
    </r>
    <r>
      <rPr>
        <b/>
        <sz val="8"/>
        <color theme="1"/>
        <rFont val="Arial"/>
        <family val="2"/>
      </rPr>
      <t>Meta</t>
    </r>
    <r>
      <rPr>
        <sz val="8"/>
        <color theme="1"/>
        <rFont val="Arial"/>
        <family val="2"/>
      </rPr>
      <t xml:space="preserve">:Publicación del 100% de la información, conforme a las solicitudes de publicación en la sección de transparencia y acceso a la información de la SDA, realizadas por los procesos o dependencias solicitadas en la mesa de servicios.
</t>
    </r>
    <r>
      <rPr>
        <b/>
        <sz val="8"/>
        <color theme="1"/>
        <rFont val="Arial"/>
        <family val="2"/>
      </rPr>
      <t>Indicador</t>
    </r>
    <r>
      <rPr>
        <sz val="8"/>
        <color theme="1"/>
        <rFont val="Arial"/>
        <family val="2"/>
      </rPr>
      <t>:(No. de publicaciones realizadas en la sección de transparencia de la sede electrónica / No. de publicaciones solicitadas en el sección de transparencia) x 100
Se solicita informacion a natalia de DPSIA quien envia matriz, en la cual se evidencian las solicitudes (por demanda) de publicacion, seguimiento y solucion con publicacion en el boton transparencia. (la matriz se encuentra cargada en la carpeta de evidencias del drive de la OCI)
Se revisaron solicitudes de la oci y su efectiva publicacion en boton transparencia
-1 Linea reporta el 100% no obstante es un seguimiento cuatrimestral (3)  durante la vigencia por lo cual su avance real es de 33,3%</t>
    </r>
  </si>
  <si>
    <r>
      <t xml:space="preserve">En atención a la meta e indicador establecidos e identificados como:
</t>
    </r>
    <r>
      <rPr>
        <b/>
        <sz val="8"/>
        <color theme="1"/>
        <rFont val="Arial"/>
        <family val="2"/>
      </rPr>
      <t>Meta:</t>
    </r>
    <r>
      <rPr>
        <sz val="8"/>
        <color theme="1"/>
        <rFont val="Arial"/>
        <family val="2"/>
      </rPr>
      <t xml:space="preserve"> Asignar el 100% de solicitudes de acceso a la información generadas por parte de la ciudadanía en la vigencia 2023
</t>
    </r>
    <r>
      <rPr>
        <b/>
        <sz val="8"/>
        <color theme="1"/>
        <rFont val="Arial"/>
        <family val="2"/>
      </rPr>
      <t>Indicador</t>
    </r>
    <r>
      <rPr>
        <sz val="8"/>
        <color theme="1"/>
        <rFont val="Arial"/>
        <family val="2"/>
      </rPr>
      <t>: Porcentaje de asignación de las solicitudes de acceso a la información
Respecto a la actividad Generar y publicar un informe mensual de gestión de las solicitudes de acceso a la información que incluya copia de las respuestas dadas por la entidad. Se espera a la fecha 3 informes, respecto al indicador se requiere el No. de solicitudes de acceso de información asignadas, con seguimiento y publicadas.
Se evidencia informe de enero, febrero y marzo asi mismo cumplimiento del indicador que es por demanda con sus respuesta y publicacion no obstante no es posible evidenciar el seguimiento.
Links consultados: drive https://drive.google.com/drive/u/0/folders/1m4RAe_afXfSJrzaBhpRjztb3a9MITjmb
pagina web: https://www.ambientebogota.gov.co/es/web/transparencia/informe-de-pqrs/-/document_library_display/6nLwHuCsY1JF/view/4345793?_110_INSTANCE_6nLwHuCsY1JF_redirect=https%3A%2F%2Fwww.ambientebogota.gov.co%2Fes%2Fweb%2Ftransparencia%2Finforme-de-pqrs%2F-%2Fdocument_library_display%2F6nLwHuCsY1JF%2Fview%2F955656%3F_110_INSTANCE_6nLwHuCsY1JF_redirect%3Dhttps%253A%252F%252Fwww.ambientebogota.gov.co%252Fes%252Fweb%252Ftransparencia%252Finforme-de-pqrs%253Fp_p_id%253D110_INSTANCE_6nLwHuCsY1JF%2526p_p_lifecycle%253D0%2526p_p_state%253Dnormal%2526p_p_mode%253Dview%2526p_p_col_id%253Dcolumn-2%2526p_p_col_pos%253D1%2526p_p_col_count%253D3</t>
    </r>
  </si>
  <si>
    <t>En atención a la meta e indicador establecidos e identificados como:
Meta: 100% de actualización del cuadro de activos de información, índice de información clasificada y reservada actualizada de acuerdo a las modificaciones de los procedimientos y activos de información adoptados en la entidad.
Indcador:( No. de procesos que actualizan los activos de información índice de información clasificada y reservada / No. total de procesos que deben actualizarlo) x 100
Se observó que, en el PAAC vigente publicado en la web el 30 de enero,  esta actividad se encontraba programada para el I Cuatrimestre no obstante en la matriz de monitoreo remitida por la segunda linea esta actividad fue  eliminada de la programacion de I cuatrimestre.</t>
  </si>
  <si>
    <r>
      <t xml:space="preserve">En atención a la meta e indicador establecidos e identificados como:
</t>
    </r>
    <r>
      <rPr>
        <b/>
        <sz val="8"/>
        <color theme="1"/>
        <rFont val="Arial"/>
        <family val="2"/>
      </rPr>
      <t>Meta</t>
    </r>
    <r>
      <rPr>
        <sz val="8"/>
        <color theme="1"/>
        <rFont val="Arial"/>
        <family val="2"/>
      </rPr>
      <t xml:space="preserve">: 1 actualización trimestral del esquema de publicación de información de la SDA.
</t>
    </r>
    <r>
      <rPr>
        <b/>
        <sz val="8"/>
        <color theme="1"/>
        <rFont val="Arial"/>
        <family val="2"/>
      </rPr>
      <t>Indicador</t>
    </r>
    <r>
      <rPr>
        <sz val="8"/>
        <color theme="1"/>
        <rFont val="Arial"/>
        <family val="2"/>
      </rPr>
      <t>:(No. de actualizaciones del esquema de publicación de la información / 4 actualizaciones de esquema de publicación programadas en la vigencia 2023)
Se observa matriz de excel la cual según reporte es el esquema de publicacion con 38 actualizaciones realizadas durante el I Trimeste de la vigencia  , no obstante no se evidencian documentos que soporten el cumplimiento de la medicion del indicador si bien son por demanda,no se observa planificacion o cronograma de las actualizaciones de esquema de publicacion programadas que estan mencionadas en el mismo para realizar
A su vez se indaga conel area quien indica que las 4 actualizaciones hacen referencia a 1 por cada trimestre, ratificando que cada actualizacion del esquema es por demanda.</t>
    </r>
  </si>
  <si>
    <r>
      <t xml:space="preserve">En atención a la meta e indicador establecidos e identificados como:
</t>
    </r>
    <r>
      <rPr>
        <b/>
        <sz val="8"/>
        <color theme="1"/>
        <rFont val="Arial"/>
        <family val="2"/>
      </rPr>
      <t xml:space="preserve">Meta: </t>
    </r>
    <r>
      <rPr>
        <sz val="8"/>
        <color theme="1"/>
        <rFont val="Arial"/>
        <family val="2"/>
      </rPr>
      <t xml:space="preserve">100% de actividades de gestión realizadas para la aprobación de la Tabla de Retención Documental de la SDA.
</t>
    </r>
    <r>
      <rPr>
        <b/>
        <sz val="8"/>
        <color theme="1"/>
        <rFont val="Arial"/>
        <family val="2"/>
      </rPr>
      <t>Indicador</t>
    </r>
    <r>
      <rPr>
        <sz val="8"/>
        <color theme="1"/>
        <rFont val="Arial"/>
        <family val="2"/>
      </rPr>
      <t xml:space="preserve">: (No. de actividades de gestión realizadas para la aprobación de la Tabla de Retención Documental de la SDA / No. De actividades de gestión programadas para la aprobación de la Tabla de Retención Documental de la SDA) x 100
Revisadas las evidencias, se observaron 2 listados de asistencia sobre los cuales no hay acta de reunion en la que se definan los temas tratados ni compromisos adquiridos  y en relacion a la comunicacion del radicado 2-2023-1699 del 25 de enero de 2023 sobre la convalidacion delas TRD ante el archivo de Bogota  se enumeran varias observaciones relacionadas con:  
1.se recibió en la ventanilla electrónica un correo electrónico de la Secretaría Distrital de Ambiente de la dirección DGC@ambientebogota.gov.co, sin que dicha
comunicación contará con las características de una comunicación oficial, esto es:
• Elaborada en el formato de calidad para este tipo de comunicaciones.
• Suscrita por el competente para firmar comunicaciones oficiales.
• Radicado de salida de la Entidad proveniente.
Ademas se identifica que este comunicado debia responderse dentro de los 30 dias habiles, no obstante dentro de las evidencias suministradas no se identifica ninguna respuesta sobre las gestion que se hizo respecto a la solicitud del archivo.
En relacion a la medicion del indicador, se recibio informacion mediante correo electronico de la Direccion de Gestion Corporativa el 02 de mayo de 2023 en el que se identifica una serie de actividades con unas fechas estimadas, sin embargo esta informacion no sustenta el cronograma o plan de trabajo en relacion a las actividades de gestion que estan programadas para la vigencia. </t>
    </r>
  </si>
  <si>
    <r>
      <t xml:space="preserve">En atención a la meta e indicador establecidos e identificados como:
</t>
    </r>
    <r>
      <rPr>
        <b/>
        <sz val="8"/>
        <color theme="1"/>
        <rFont val="Arial"/>
        <family val="2"/>
      </rPr>
      <t>Meta</t>
    </r>
    <r>
      <rPr>
        <sz val="8"/>
        <color theme="1"/>
        <rFont val="Arial"/>
        <family val="2"/>
      </rPr>
      <t xml:space="preserve">: 1 acto administrativo de costos de reproducción de la información pública
</t>
    </r>
    <r>
      <rPr>
        <b/>
        <sz val="8"/>
        <color theme="1"/>
        <rFont val="Arial"/>
        <family val="2"/>
      </rPr>
      <t>Indicador</t>
    </r>
    <r>
      <rPr>
        <sz val="8"/>
        <color theme="1"/>
        <rFont val="Arial"/>
        <family val="2"/>
      </rPr>
      <t>: (# de acto administrativo expedido y publicado / 1) * 100
Se evidencia cumplimiento de la actividad con la expedicion del acto administrativo Nº 00486 del  21 de marzo respecto a los costos de reproduccion, se consulto en el drive la informacion cargada con la resolucion y pantallazos de publicacion en la web asi mismo se consulto la pagina de la sda evidenciando publicacion de la misma 
Link :https://drive.google.com/drive/u/0/folders/17d0ZtOjZXoadYejsviC-EODQUGBSYCW3</t>
    </r>
  </si>
  <si>
    <r>
      <t xml:space="preserve">En atención a la meta e indicador establecidos e identificados como:
</t>
    </r>
    <r>
      <rPr>
        <b/>
        <sz val="8"/>
        <color theme="1"/>
        <rFont val="Arial"/>
        <family val="2"/>
      </rPr>
      <t>Meta:</t>
    </r>
    <r>
      <rPr>
        <sz val="8"/>
        <color theme="1"/>
        <rFont val="Arial"/>
        <family val="2"/>
      </rPr>
      <t xml:space="preserve"> 9 criterios de accesibilidad web gestionados, de acuerdo con la priorización del plan de trabajo
</t>
    </r>
    <r>
      <rPr>
        <b/>
        <sz val="8"/>
        <color theme="1"/>
        <rFont val="Arial"/>
        <family val="2"/>
      </rPr>
      <t>Indcador:</t>
    </r>
    <r>
      <rPr>
        <sz val="8"/>
        <color theme="1"/>
        <rFont val="Arial"/>
        <family val="2"/>
      </rPr>
      <t xml:space="preserve"> (No. de criterios de accesibilidad web gestionados / 9 criterios de accesibilidad web gestionados programados en la vigencia 2023)
Revisadas las evidencias, se observo plan de trabajo con los 9 criterios de accesibilidad y seguidamente se observo correo electronico donde se decribe el avance de 6 de ellos. Se consulta en la pagina web y se evidencian los cambios relacionados en el correo 
se consulta link de las evidencias y link de la pagina web :https://drive.google.com/drive/u/0/folders/1TS_nsP0vKLXMWkPB1oDojbF3s7hojG9U
https://www.ambientebogota.gov.co/es/inicio#ventana-one</t>
    </r>
  </si>
  <si>
    <r>
      <t xml:space="preserve">En atención a la meta e indicador establecidos e identificados como:
</t>
    </r>
    <r>
      <rPr>
        <b/>
        <sz val="8"/>
        <color theme="1"/>
        <rFont val="Arial"/>
        <family val="2"/>
      </rPr>
      <t>Meta</t>
    </r>
    <r>
      <rPr>
        <sz val="8"/>
        <color theme="1"/>
        <rFont val="Arial"/>
        <family val="2"/>
      </rPr>
      <t xml:space="preserve">: Un (1) seguimiento cuatrimestral al cumplimiento de la Resolución 1519 de 2020
</t>
    </r>
    <r>
      <rPr>
        <b/>
        <sz val="8"/>
        <color theme="1"/>
        <rFont val="Arial"/>
        <family val="2"/>
      </rPr>
      <t>Indicador</t>
    </r>
    <r>
      <rPr>
        <sz val="8"/>
        <color theme="1"/>
        <rFont val="Arial"/>
        <family val="2"/>
      </rPr>
      <t>: No. de seguimiento realizados a la Resolución 1519 de 2020 / 3 seguimiento programados a la Resolución ) x 100
revisadas las evidencias no se identifican soportes por parte de la Subsecretaria General en las que se vea reflejado el seguimiento a la resolución 1519 de 2020 ni de la matriz de la procuraduría, toda vez que los soportes que están suministrando hacen parte del seguimiento a la Ley 1712 de 2014 de Transparencia realizado por la Oficina de Control Interno y esta es diferente e  independiente a las actividades de gestión que se han desarrolladas por las áreas y no está relacionado a la actividad.</t>
    </r>
  </si>
  <si>
    <r>
      <t xml:space="preserve">En atención a la meta e indicador establecidos e identificados como:
</t>
    </r>
    <r>
      <rPr>
        <b/>
        <sz val="8"/>
        <color theme="1"/>
        <rFont val="Arial"/>
        <family val="2"/>
      </rPr>
      <t>Meta</t>
    </r>
    <r>
      <rPr>
        <sz val="8"/>
        <color theme="1"/>
        <rFont val="Arial"/>
        <family val="2"/>
      </rPr>
      <t xml:space="preserve">: Un (1) seguimiento mensual al esquema de publicación de la SDA
</t>
    </r>
    <r>
      <rPr>
        <b/>
        <sz val="8"/>
        <color theme="1"/>
        <rFont val="Arial"/>
        <family val="2"/>
      </rPr>
      <t>Indicador</t>
    </r>
    <r>
      <rPr>
        <sz val="8"/>
        <color theme="1"/>
        <rFont val="Arial"/>
        <family val="2"/>
      </rPr>
      <t>: No. de seguimiento realizados a la ejecución del esquema / 12 seguimiento realizados a la ejecución del esquema ) x 100
En la matriz de PAAC publicado en la página web el 30 de enero de 2023,se identificó la programación de 12 seguimientos sobre la ejecución del esquema de publicación; sin embargo, posteriormente se observó un ajuste en el número del indicador reduciendo a 11 seguimientos, por tanto, no se suministra evidencia del seguimiento realizado en el mes de enero.</t>
    </r>
  </si>
  <si>
    <r>
      <t xml:space="preserve">En atención a la meta e indicador establecidos e identificados como:
</t>
    </r>
    <r>
      <rPr>
        <b/>
        <sz val="8"/>
        <color theme="1"/>
        <rFont val="Arial"/>
        <family val="2"/>
      </rPr>
      <t>Meta</t>
    </r>
    <r>
      <rPr>
        <sz val="8"/>
        <color theme="1"/>
        <rFont val="Arial"/>
        <family val="2"/>
      </rPr>
      <t xml:space="preserve">: Un (1) informe de seguimiento emitido y publicado en la página web de la Entidad.
</t>
    </r>
    <r>
      <rPr>
        <b/>
        <sz val="8"/>
        <color theme="1"/>
        <rFont val="Arial"/>
        <family val="2"/>
      </rPr>
      <t xml:space="preserve">Indicador: </t>
    </r>
    <r>
      <rPr>
        <sz val="8"/>
        <color theme="1"/>
        <rFont val="Arial"/>
        <family val="2"/>
      </rPr>
      <t>Emisión y publicación del informe de seguimiento
Mediante radicado Forest Nº 2023IE69587 del 30 de marzo de 2023 se evidencia emision del  "Informe de Seguimiento al Cumplimiento de la Ley 1712 de 2014 -Transparencia y Acceso a la Información Pública"  emitido por la OCI, dando asi cumplimiento de la actividad y el indicador.
Link de las evidencias revisadas: https://drive.google.com/drive/u/0/folders/19y5OKbHwquk1IXL4IvRzmLsPbdbhdhyj
Link de consulta en la web: https://www.ambientebogota.gov.co/es/web/transparencia/informes-de-la-oficina-de-control-interno?p_p_id=110_INSTANCE_dQE7lgXxsm6s&amp;p_p_lifecycle=0&amp;p_p_state=normal&amp;p_p_mode=view&amp;p_p_col_id=column-2&amp;p_p_col_count=2&amp;_110_INSTANCE_dQE7lgXxsm6s_struts_action=%2Fdocument_library_display%2Fview_file_entry&amp;_110_INSTANCE_dQE7lgXxsm6s_redirect=https%3A%2F%2Fwww.ambientebogota.gov.co%2Fes%2Fweb%2Ftransparencia%2Finformes-de-la-oficina-de-control-interno%2F-%2Fdocument_library_display%2FdQE7lgXxsm6s%2Fview%2F4203859%3F_110_INSTANCE_dQE7lgXxsm6s_redirect%3Dhttps%253A%252F%252Fwww.ambientebogota.gov.co%252Fes%252Fweb%252Ftransparencia%252Finformes-de-la-oficina-de-control-interno%252F-%252Fdocument_library_display%252FdQE7lgXxsm6s%252Fview%252F4203835%253F_110_INSTANCE_dQE7lgXxsm6s_redirect%253Dhttps%25253A%25252F%25252Fwww.ambientebogota.gov.co%25252Fes%25252Fweb%25252Ftransparencia%25252Finformes-de-la-oficina-de-control-interno%25253Fp_p_id%25253D110_INSTANCE_dQE7lgXxsm6s%252526p_p_lifecycle%25253D0%252526p_p_state%25253Dnormal%252526p_p_mode%25253Dview%252526p_p_col_id%25253Dcolumn-2%252526p_p_col_count%25253D2&amp;_110_INSTANCE_dQE7lgXxsm6s_fileEntryId=4560713</t>
    </r>
  </si>
  <si>
    <r>
      <t xml:space="preserve">En atención a la meta e indicador establecidos e identificados como:
</t>
    </r>
    <r>
      <rPr>
        <b/>
        <sz val="8"/>
        <color theme="1"/>
        <rFont val="Arial"/>
        <family val="2"/>
      </rPr>
      <t>Meta</t>
    </r>
    <r>
      <rPr>
        <sz val="8"/>
        <color theme="1"/>
        <rFont val="Arial"/>
        <family val="2"/>
      </rPr>
      <t xml:space="preserve">: Un (1) informe de seguimiento emitido y publicado en la página web de la Entidad.
</t>
    </r>
    <r>
      <rPr>
        <b/>
        <sz val="8"/>
        <color theme="1"/>
        <rFont val="Arial"/>
        <family val="2"/>
      </rPr>
      <t>Indicador:</t>
    </r>
    <r>
      <rPr>
        <sz val="8"/>
        <color theme="1"/>
        <rFont val="Arial"/>
        <family val="2"/>
      </rPr>
      <t xml:space="preserve"> (# de informes emitidos y publicados / 1) * 100
De acuerdo al Plan Anual de Auditoria vigencia 2023, esta actividad se debe reprogramar en el documento del PAAC para el III Cuatrimestre.</t>
    </r>
  </si>
  <si>
    <r>
      <t xml:space="preserve">En atención a la meta e indicador establecidos e identificados como:
</t>
    </r>
    <r>
      <rPr>
        <b/>
        <sz val="8"/>
        <color theme="1"/>
        <rFont val="Arial"/>
        <family val="2"/>
      </rPr>
      <t>Meta:</t>
    </r>
    <r>
      <rPr>
        <sz val="8"/>
        <color theme="1"/>
        <rFont val="Arial"/>
        <family val="2"/>
      </rPr>
      <t xml:space="preserve"> 6 encuestas diseñadas y aplicadas a los ciudadanos sobre las temáticas ambientales divulgadas en los productos comunicacionales de la SDA.
</t>
    </r>
    <r>
      <rPr>
        <b/>
        <sz val="8"/>
        <color theme="1"/>
        <rFont val="Arial"/>
        <family val="2"/>
      </rPr>
      <t>Indicador</t>
    </r>
    <r>
      <rPr>
        <sz val="8"/>
        <color theme="1"/>
        <rFont val="Arial"/>
        <family val="2"/>
      </rPr>
      <t>: (# de encuestas aplicadas sobre las temáticas ambientales divulgadas en los productos comunicacionales de la SDA / 6 encuestas programadas para aplicar)* 100
Se identifico soporte de una pregunta realizada por twitter y la pagina web sobre " la efectividad de la campaña de la patrulla Cazachimeneas como una inciativa que hace a la ciudadanía corresponsable con los temas de calidad del aire" a su vez la pregunta fue: ¿crees que esta iniciativa involucra mas a la ciudadania con los temas de calidad del aire?  no obstante esta informacion no sustenta la realizacion de una encuesta sobre las tematicas ambientales divulgadas en los productos comunicacionales de la SDA, ademas la  pregunta es ambigua y no genera un valor agregado en relacion a la actividad.</t>
    </r>
  </si>
  <si>
    <r>
      <t xml:space="preserve">En atención a la meta e indicador establecidos e identificados como:
</t>
    </r>
    <r>
      <rPr>
        <b/>
        <sz val="8"/>
        <color theme="1"/>
        <rFont val="Arial"/>
        <family val="2"/>
      </rPr>
      <t>Meta</t>
    </r>
    <r>
      <rPr>
        <sz val="8"/>
        <color theme="1"/>
        <rFont val="Arial"/>
        <family val="2"/>
      </rPr>
      <t xml:space="preserve">: 3 actividades de promoción o divulgación de la sección de transparencia y acceso a la información pública (uno cada cuatrimestre)
</t>
    </r>
    <r>
      <rPr>
        <b/>
        <sz val="8"/>
        <color theme="1"/>
        <rFont val="Arial"/>
        <family val="2"/>
      </rPr>
      <t>Indicador:</t>
    </r>
    <r>
      <rPr>
        <sz val="8"/>
        <color theme="1"/>
        <rFont val="Arial"/>
        <family val="2"/>
      </rPr>
      <t xml:space="preserve"> No. De actividades de divulgación de la sección de transparencia y acceso a la información pública realizadas
En el PAAC vigente publicado en la web el 30 de enero,  esta actividad se encontraba programada para el I Cuatrimestre no obstante en la matriz de monitoreo remitida por la segunda linea esta actividad fue eliminada del I cuatrimestre.</t>
    </r>
  </si>
  <si>
    <r>
      <t xml:space="preserve">En atención a la meta e indicador establecidos e identificados como:
</t>
    </r>
    <r>
      <rPr>
        <b/>
        <sz val="8"/>
        <color theme="1"/>
        <rFont val="Arial"/>
        <family val="2"/>
      </rPr>
      <t>Meta</t>
    </r>
    <r>
      <rPr>
        <sz val="8"/>
        <color theme="1"/>
        <rFont val="Arial"/>
        <family val="2"/>
      </rPr>
      <t xml:space="preserve">: Una estrategia para la sede electrónica, Una estrategia para las plataformas de la DPSIA (OAB y Visor)
</t>
    </r>
    <r>
      <rPr>
        <b/>
        <sz val="8"/>
        <color theme="1"/>
        <rFont val="Arial"/>
        <family val="2"/>
      </rPr>
      <t>Indicador</t>
    </r>
    <r>
      <rPr>
        <sz val="8"/>
        <color theme="1"/>
        <rFont val="Arial"/>
        <family val="2"/>
      </rPr>
      <t>:  No. De estrategias de contenido o alternativas de solución para mejorar el posicionamiento de la sede electrónica y de las plataformas virtuales de la DPSIA
Se observaron  estrategias de posicionamiento SEO existentes en el mercado y presentaciones de power point  del plan SEO presentado,</t>
    </r>
  </si>
  <si>
    <r>
      <t xml:space="preserve">En atención a la meta e indicador establecidos e identificados como:
</t>
    </r>
    <r>
      <rPr>
        <b/>
        <sz val="8"/>
        <color theme="1"/>
        <rFont val="Arial"/>
        <family val="2"/>
      </rPr>
      <t>Meta</t>
    </r>
    <r>
      <rPr>
        <sz val="8"/>
        <color theme="1"/>
        <rFont val="Arial"/>
        <family val="2"/>
      </rPr>
      <t xml:space="preserve">: Un Plan de acción del  programa de gestión de integridad formulado y aprobado para la vigencia 2023
</t>
    </r>
    <r>
      <rPr>
        <b/>
        <sz val="8"/>
        <color theme="1"/>
        <rFont val="Arial"/>
        <family val="2"/>
      </rPr>
      <t>Indicador</t>
    </r>
    <r>
      <rPr>
        <sz val="8"/>
        <color theme="1"/>
        <rFont val="Arial"/>
        <family val="2"/>
      </rPr>
      <t>: No. De plan de acción del programa de gestión de Integridad SDA 2023 formulado y aprobado
Se anexó documento de plan de acción (sin especificación de fechas de inicio y finalización de las actividades), del programa de integridad para la vigencia 2023; sin embargo, al realizar la validación del Acta de Comité Institucional de Desempeño - CIGD de fecha 25 de enero de 2023, se constató, que dicho plan, no se aprobó dentro del acta, y tampoco se encontraba publicado en la página web institucional; por tanto, no se cumplió con la fecha de publicación requerida</t>
    </r>
  </si>
  <si>
    <r>
      <t xml:space="preserve">En atención a la meta e indicador establecidos e identificados como:
</t>
    </r>
    <r>
      <rPr>
        <b/>
        <sz val="8"/>
        <color theme="1"/>
        <rFont val="Arial"/>
        <family val="2"/>
      </rPr>
      <t>Meta</t>
    </r>
    <r>
      <rPr>
        <sz val="8"/>
        <color theme="1"/>
        <rFont val="Arial"/>
        <family val="2"/>
      </rPr>
      <t xml:space="preserve">: Ejecución del 100% de las acciones programadas en el Plan de acción  del programa de gestión de integridad vigencia 2023
</t>
    </r>
    <r>
      <rPr>
        <b/>
        <sz val="8"/>
        <color theme="1"/>
        <rFont val="Arial"/>
        <family val="2"/>
      </rPr>
      <t>Indicador</t>
    </r>
    <r>
      <rPr>
        <sz val="8"/>
        <color theme="1"/>
        <rFont val="Arial"/>
        <family val="2"/>
      </rPr>
      <t xml:space="preserve">: (No. de actividades ejecutadas en la vigencia / No.total de actividades programadas en el Plan de acción de gestión de Integridad 2023) x 100
Se revisa el Plan de Accion, el cual tiene 4 actividades programadas para el 1 cuatrimestre y revisadas las evidencias, se da cumplimiento a estas acciones de la siguiente manera:
1. Diseñar  la estrategia de comunicación y piezas divulgativas de los valores de integridad: 2 reuniones abordando el tema con el apoyo de comunicaciones acta 2 del 6 de marzo y acta Nº 3 del 10 de abril.
2.Evaluación de la gestión de integridad 2022: reunión del 6 de febrero con los gestores de integridad con observaciones de los resultados 2022
3.Articulación de la gestión de Integridad  con el Plan Anticorrupción de la SDA y otros instrumentos de gestión. Se formuló el Plan de Gestión de Integridad 2023 y se articuló con el PAAC y se encuentra adjunta la herramienta de Medición del Indice de Transparencia.
4. Articulación institucional e interinstucional para el desarrollo de iniciativas asociadas a la gestión de integridad.  evidencia del  evento "Construyamos Bogotá con Integridad" el día 1 de febrero de 2023 a las 9:00 a.m. en la Alcaldía Mayor de Bogotá donde asistio gestora de integridad.
Link evidencia: https://drive.google.com/drive/u/0/folders/1Hfi7arslYdCnFY9qVYQ3MCvaMCy7LwfG
</t>
    </r>
  </si>
  <si>
    <r>
      <t xml:space="preserve">En atención a la meta e indicador establecidos e identificados como:
</t>
    </r>
    <r>
      <rPr>
        <b/>
        <sz val="8"/>
        <color theme="1"/>
        <rFont val="Arial"/>
        <family val="2"/>
      </rPr>
      <t>Meta:</t>
    </r>
    <r>
      <rPr>
        <sz val="8"/>
        <color theme="1"/>
        <rFont val="Arial"/>
        <family val="2"/>
      </rPr>
      <t xml:space="preserve"> Un (1) informe de resultados de la gestión de Integridad del 2023 elaborado, presentado y publicado.
</t>
    </r>
    <r>
      <rPr>
        <b/>
        <sz val="8"/>
        <color theme="1"/>
        <rFont val="Arial"/>
        <family val="2"/>
      </rPr>
      <t>Indicador</t>
    </r>
    <r>
      <rPr>
        <sz val="8"/>
        <color theme="1"/>
        <rFont val="Arial"/>
        <family val="2"/>
      </rPr>
      <t>: No. de informes de resultados de la gestión de integridad elaborados, presentados y publicados.
Se identificó en el reporte de monitoreo de primera y segunda línea, la reprogramación de la actividad para el III cuatrimestre de la vigencia; sin embargo, este ajuste, no tiene soporte de aprobación de cambios en la versión del PAAC publicado en la página web institucional, de fecha 23 de enero de 2023; por lo cual, la acción se encuentra incumplida.</t>
    </r>
  </si>
  <si>
    <r>
      <t xml:space="preserve">En atención a la meta e indicador establecidos e identificados como:
</t>
    </r>
    <r>
      <rPr>
        <b/>
        <sz val="8"/>
        <color theme="1"/>
        <rFont val="Arial"/>
        <family val="2"/>
      </rPr>
      <t>Meta</t>
    </r>
    <r>
      <rPr>
        <sz val="8"/>
        <color theme="1"/>
        <rFont val="Arial"/>
        <family val="2"/>
      </rPr>
      <t xml:space="preserve">: 100% de participación en las actividades distritales asociadas a la gestión de integridad
</t>
    </r>
    <r>
      <rPr>
        <b/>
        <sz val="8"/>
        <color theme="1"/>
        <rFont val="Arial"/>
        <family val="2"/>
      </rPr>
      <t>Indicador</t>
    </r>
    <r>
      <rPr>
        <sz val="8"/>
        <color theme="1"/>
        <rFont val="Arial"/>
        <family val="2"/>
      </rPr>
      <t>: No. de actividades distritalespromovidas  asociadas a la gestión de integridad/No. de actividades de participación en las actividades promovidas asociadas a la gestión de integridad 
Revisadas las evidencias, se observo la participacion de la SDA por medio de la gestora de integridad  en la actividad de la Secretaria General de la Alcaldia Mayor de Bogota realizada el 1 de febrero de 2023 "Construyamos Bogotá con Integridad".
Link Evidencia: https://drive.google.com/drive/u/0/folders/1koQeRU67oZAIb9I1rqqx6pZOUKZ65QPQ
https://drive.google.com/drive/u/0/folders/1koQeRU67oZAIb9I1rqqx6pZOUKZ65QPQ</t>
    </r>
  </si>
  <si>
    <r>
      <t xml:space="preserve">En atención a la meta e indicador establecidos e identificados como:
</t>
    </r>
    <r>
      <rPr>
        <b/>
        <sz val="8"/>
        <color theme="1"/>
        <rFont val="Arial"/>
        <family val="2"/>
      </rPr>
      <t>Meta:</t>
    </r>
    <r>
      <rPr>
        <sz val="8"/>
        <color theme="1"/>
        <rFont val="Arial"/>
        <family val="2"/>
      </rPr>
      <t xml:space="preserve"> 100% de ejecución de actividades del plan de trabajo para la gestión de conflicto de intereses 2023
</t>
    </r>
    <r>
      <rPr>
        <b/>
        <sz val="8"/>
        <color theme="1"/>
        <rFont val="Arial"/>
        <family val="2"/>
      </rPr>
      <t>Indicador</t>
    </r>
    <r>
      <rPr>
        <sz val="8"/>
        <color theme="1"/>
        <rFont val="Arial"/>
        <family val="2"/>
      </rPr>
      <t>: Porcentaje de ejecución de las actividades del plan de trabajo para la gestión de conflicto de intereses 2023
Para esta actividad no se observaron evidencias que permitieran verificar el avance de la accion, por su parte primera linea y segunda linea reportan lo siguiente: "El equipo de gestores reporta que se encuentra en proceso de articulación con las diferentes dependencias para adelantar la formulación del plan de gestión de conflicto de intereses para la vigencia. En proceso de firma del memorando de convocatoria de reunión para la primera semana de mayo de 2023."
Al respecto esta oficina indago con el area y ratifico el avance con la siguiente respuesta dada mediante correo electronico el 03 de mayo por parte de la gestora de integridad y enlace asignado :" Se ha efectuado un diagnóstico preliminar informal y unas propuestas de acciones para la presente vigencia, los cuales se presentarán en la reunión que se tiene prevista para los primeros días de mayo, por ello el documento no se incluye en el reporte"; no obstante a fecha de 08 de mayo no se evidencia ejecucion de la actividad ni compromisos reportados"</t>
    </r>
  </si>
  <si>
    <r>
      <t xml:space="preserve">En atención a la meta e indicador establecidos e identificados como:
</t>
    </r>
    <r>
      <rPr>
        <b/>
        <sz val="8"/>
        <color theme="1"/>
        <rFont val="Arial"/>
        <family val="2"/>
      </rPr>
      <t>Meta</t>
    </r>
    <r>
      <rPr>
        <sz val="8"/>
        <color theme="1"/>
        <rFont val="Arial"/>
        <family val="2"/>
      </rPr>
      <t xml:space="preserve">: Una (1) cláusula de conflicto de intereses incluida en los contratos de prestación de servicios de los apoderados judiciales
</t>
    </r>
    <r>
      <rPr>
        <b/>
        <sz val="8"/>
        <color theme="1"/>
        <rFont val="Arial"/>
        <family val="2"/>
      </rPr>
      <t xml:space="preserve">Indicador: </t>
    </r>
    <r>
      <rPr>
        <sz val="8"/>
        <color theme="1"/>
        <rFont val="Arial"/>
        <family val="2"/>
      </rPr>
      <t>No. de cláusulas de conflicto de intereses incluida en los contratos de prestación de servicios de los apoderados judiciales
En relación a la actividad 7.4.2., se anexo la ruta drive https://drive.google.com/drive/u/0/folders/1WGzr1wSvw1NvbWSwIMu_Nyv-EwxpzDi3; sin embargo, al momento de consultar esta ruta, se identificó que la carpeta denominada “Clausulas Judiciales”, se encontraba vacía, por tanto, no fue posible verificar el estado del avance de la actividad.</t>
    </r>
  </si>
  <si>
    <r>
      <t xml:space="preserve">En atención a la meta e indicador establecidos e identificados como:
</t>
    </r>
    <r>
      <rPr>
        <b/>
        <sz val="8"/>
        <color theme="1"/>
        <rFont val="Arial"/>
        <family val="2"/>
      </rPr>
      <t>Meta:</t>
    </r>
    <r>
      <rPr>
        <sz val="8"/>
        <color theme="1"/>
        <rFont val="Arial"/>
        <family val="2"/>
      </rPr>
      <t xml:space="preserve"> 100% de ejecución de actividades del  plan de implementación de la política antisoborno de la SDA 2023
</t>
    </r>
    <r>
      <rPr>
        <b/>
        <sz val="8"/>
        <color theme="1"/>
        <rFont val="Arial"/>
        <family val="2"/>
      </rPr>
      <t>Indicador:</t>
    </r>
    <r>
      <rPr>
        <sz val="8"/>
        <color theme="1"/>
        <rFont val="Arial"/>
        <family val="2"/>
      </rPr>
      <t xml:space="preserve"> # de actividades ejecutadas del plan de implementación de la política antisoborno / # de actividades programadas del plan de implmentación de la política antisoborno x 100
No se aportó evidencias que dieran cuenta del avance de las mismas</t>
    </r>
  </si>
  <si>
    <t>	Frente a las actividades 2.2.1, 2.2.2 y 2.2.3., que se encuentran registradas en la versión del PAAC publicado en la página web institucional, se identificó que la Oficina de Participación, Educación y Localidades - OPEL, emitió el radicado 2023IE78611, informando a la Dirección de Planeación y Sistemas de Información Ambiental, que dichas actividades se encuentran contempladas en el Plan de acción del Plan Institucional de Participación Ciudadana de la Política de Participación de MIPG, así como en el Plan de acción del proyecto de inversión 7657, por tanto, debían ser retiradas del PAAC; sin embargo, no se observó la realización y formalización de este ajuste.</t>
  </si>
  <si>
    <t>SEGUIMIENTO TERCER LINEA DE DEFENSA 
II CUATRIMESTRE (mayo - agosto 2023)
Oficina de Control Interno - OCI</t>
  </si>
  <si>
    <t>Programación Ajustada</t>
  </si>
  <si>
    <t>Actividad Eliminada</t>
  </si>
  <si>
    <t>6.1.2</t>
  </si>
  <si>
    <t>Promover los escenarios y espacios de participación ciudadana con énfasis ambiental en las 20 localidades del Distrito Capital que incluya la aplicación del enfoque diferencial, territorial y de derechos</t>
  </si>
  <si>
    <t>100% de ejecución de los espacios y escenarios de participación programados en el 2023</t>
  </si>
  <si>
    <t>Porcentaje de ejecución de los escenarios y espacios de participación.</t>
  </si>
  <si>
    <t>(No. de espacios de participación ejecutados / No. de espacios de participación programados) x 100</t>
  </si>
  <si>
    <t>Plan de trabajo de las Comisiones Ambientales Locales y del Consejo Consultivo de Ambiente
Actas de reunión</t>
  </si>
  <si>
    <t>Oficina de Participación, Educación y Localidades</t>
  </si>
  <si>
    <t>Nueva Actividad</t>
  </si>
  <si>
    <t xml:space="preserve">Actividad Eliminada en la versión 2 del Plan Anticorrupción y de Atención al Ciudadano / Programa de Transparencia y Ética Pública - PTEP, publicada en fecha 3 de mayo de 2023, en la página web de la SDA. </t>
  </si>
  <si>
    <t>30 de enero de 2023</t>
  </si>
  <si>
    <t>Ajustes en el indicador y actividades conforme a los radicados 2023IE82365 ajuste SUBSECRETARIA y 2023IE78611 ajuste OPEL</t>
  </si>
  <si>
    <t>25 de abril de 2023</t>
  </si>
  <si>
    <t>TOTAL ACTIVIDADES PTEP</t>
  </si>
  <si>
    <t>REPORTE PRIMERA LÍNEA DE DEFENSA
II TRIMESTRE (abril - junio 2023)
(Responsable de la actividad - Líder de proceso)</t>
  </si>
  <si>
    <t>SEGUIMIENTO SEGUNDA LÍNEA DE DEFENSA
II TRIMESTRE (abril-junio 2023)
(Dirección de Planeación y Sistemas de Información Ambiental)</t>
  </si>
  <si>
    <t>OPEL: Se incluyó información del programa de Voluntariado Ambiental en el sitio prinicpal del Menu Participa. Se modificó el calendario de actividades de participación ambiental del Distrito Capital.
DPSIA: Se adecuó el componente de Rendición de cuenta del modulo participa</t>
  </si>
  <si>
    <t>https://www.ambientebogota.gov.co/es/participa
https://docs.google.com/spreadsheets/d/10-EZAAAxn3nxqPhGRR2iUt_u-9tw0WcD/edit?usp=sharing&amp;ouid=114256168582872572765&amp;rtpof=true&amp;sd=true
https://drive.google.com/drive/folders/10fMiRCa841ninbCp7ebNSOL6Hgxdj2Mh</t>
  </si>
  <si>
    <t xml:space="preserve">Se incluyó información del programa de Voluntariado Ambiental en el sitio principal del Menu Participa  https://www.ambientebogota.gov.co/es/voluntariado-ambiental y se modificó el calendario de actividades de participación ambiental del Distrito Capital.
Se adecuó uno de los seis componentes del modulo participa, el referente a Rendición de cuenta.
Se sugiere completar la revisión y actualización de los 5 componentes restantes del menu participa https://www.ambientebogota.gov.co/es/participa: participación para el diagnostico, 2)planeación y/o presupuesto participativo, 3) Consulta a la ciudadanía; 4) Colaboración e innovación abierta y 5) Control social. </t>
  </si>
  <si>
    <t>Acta de adecuación del menu participa
https://drive.google.com/drive/folders/10fMiRCa841ninbCp7ebNSOL6Hgxdj2Mh
https://www.ambientebogota.gov.co/es/voluntariado-ambiental</t>
  </si>
  <si>
    <t>ATRASADO</t>
  </si>
  <si>
    <t xml:space="preserve">Durante el segundo trimestre de 2023 , el modulo de atencion se encuentra actualizado en la pagina web de la entidad. De esta manera se evidencia la publicacion de tramites, OPAS, canales de atencion PQRSD e informacion de interes
</t>
  </si>
  <si>
    <t xml:space="preserve">https://drive.google.com/drive/u/1/folders/1pf7AYn4-APsWPAy9XyUlEwh-dymqLVjl   </t>
  </si>
  <si>
    <t>La SG reporta que el módulo atención y servicios a la ciudadanía de la página web esta actualizado, indicando que se vienen realizando las publicaciones mensuales respecto a los PQR.  Se evidencia en  https://www.ambientebogota.gov.co/web/transparencia/atencion-y-servicios-a-la-ciudadania 
Se sugiere revisar el item de Canales de atención y pide una cita, Notificaciones, publicaciones-control-disciplinario, Publicación de citaciones, Información de Interés, Banco de proyectos ambientales, Defensor del ciudadano, que presentan información desactualizada.</t>
  </si>
  <si>
    <t>Captura modulo servicio a la ciudadania
https://drive.google.com/drive/folders/1QiDIn6EjzddHeLUiZfkKqH5Yc9mxbnpg</t>
  </si>
  <si>
    <t>EN EJECUCIÓN</t>
  </si>
  <si>
    <t>Durante el segundo trimestre del año  la subsecretara  realiza una mesa de trabajo en lo referente al menu participa , especificamente verificando aplicacion de lineamientos en la seccion de Mas exactamente
los ítems de contenidos del menú participa, descripción general del menú,.</t>
  </si>
  <si>
    <t>Acta de mesa de trabajo,https://drive.google.com/drive/u/0/folders/1UE7XdYYD_VYvyaj3dJ5ZheJsB9XjqLcf</t>
  </si>
  <si>
    <t>La SG reporta una mesa de trabajo para la verificación de items en la descripción general del menú participa, sin embargo no se evidencia acompañamiento a la apropiación y uso de las diferentes secciones del modulo participa en la sede electrónica de la SDA, como indica esta actividad</t>
  </si>
  <si>
    <t>No aplica</t>
  </si>
  <si>
    <t>Se realizaron las solicitudes de publicación de información en el sitio de transparencia de la página web generadas a través de la mesa de servicios para el segundo trimestre</t>
  </si>
  <si>
    <t>https://drive.google.com/drive/folders/1he4rbyk4cFi5YXAeUclyhY6tgNeWfTAL</t>
  </si>
  <si>
    <t>Se realizó las publicaciones de información en la sección de transparencia conforme a la Ley 1712 de 2014, Resolución MinTIC 3564 de 2015 en la página web de la SDA, de acuerdo con la producción y actualización de la información solicitada por los procesos o dependencias en la mesa de servicios durante el segundo trimestre 2023.</t>
  </si>
  <si>
    <t>reporte mesa de servicios
https://drive.google.com/drive/folders/1he4rbyk4cFi5YXAeUclyhY6tgNeWfTAL</t>
  </si>
  <si>
    <t xml:space="preserve">Durante el segundo trimestre,  se recibieron 33 y se publicaron 33, asi: en abril 6 , en mayo 15 y en junio 12,  generando los informes mensuales de solicitudes de acceso a la información </t>
  </si>
  <si>
    <t xml:space="preserve">https://drive.google.com/drive/u/1/folders/1pf7AYn4-APsWPAy9XyUlEwh-dymqLVjl    </t>
  </si>
  <si>
    <t>Se generó y publicó en la pagina web los informes mensual de gestión de las solicitudes de acceso a la información que incluye copia de las respuestas dadas por la entidad con el respectivo tratamiento de datos personales.
Se publicó en https://www.ambientebogota.gov.co/es/web/transparencia/informe-de-pqrs
Se recomienda verificar el informe de junio publicado ya que se observa un documento en blanco, es decir no se visualiza el contenido</t>
  </si>
  <si>
    <t>Informes de Solicitudes de Acceso a la Informacion 
https://www.ambientebogota.gov.co/es/web/transparencia/informe-de-pqrs/-/document_library_display/6nLwHuCsY1JF/view/4345793</t>
  </si>
  <si>
    <t xml:space="preserve">Por error humano, esta celda estaba oculta y la primera línea no realizó reporte en el primer trimestre.
Respecto al avance del segundo trimestre, se avanzó en la revisión de los activos de información de 8 procesos que realizaron la identificación. </t>
  </si>
  <si>
    <t>https://drive.google.com/drive/folders/1t1BnZrjxzgH4MMZPHLzTpeL81PotWqZ0</t>
  </si>
  <si>
    <t xml:space="preserve">Dado que la primera línea no reportó avance, no se realizó monitoreo del primer trimestre. 
Respecto al segundo trimestre se reporta avance en la revisión de los activos de información de 8 procesos que realizaron la identificación. </t>
  </si>
  <si>
    <t>Activos
https://drive.google.com/drive/folders/1t1BnZrjxzgH4MMZPHLzTpeL81PotWqZ0</t>
  </si>
  <si>
    <r>
      <t xml:space="preserve">1. Según lo definido en el Acuerdo 04 de 2019, una vez el </t>
    </r>
    <r>
      <rPr>
        <i/>
        <sz val="10"/>
        <color theme="1"/>
        <rFont val="Arial"/>
        <family val="2"/>
      </rPr>
      <t>"ente convalidador"</t>
    </r>
    <r>
      <rPr>
        <sz val="10"/>
        <color theme="1"/>
        <rFont val="Arial"/>
        <family val="2"/>
      </rPr>
      <t xml:space="preserve"> emita concepto con observaciones, la entidad cuenta con hasta 30 días hábiles para subsanar dichas observaciones. En caso de requerir un tiempo adicional, la entidad debía remitir comunicación de solicitud al </t>
    </r>
    <r>
      <rPr>
        <i/>
        <sz val="10"/>
        <color theme="1"/>
        <rFont val="Arial"/>
        <family val="2"/>
      </rPr>
      <t>"ente convalidador"</t>
    </r>
    <r>
      <rPr>
        <sz val="10"/>
        <color theme="1"/>
        <rFont val="Arial"/>
        <family val="2"/>
      </rPr>
      <t>, es decir, al Consejo Distrital de Archivos, un plazo de hasta 30 días hábiles adicionales, actividad que no se realizó. 
2. La Dirección de Gestión Corporativa, con el equipo interdisciplinario de gestión documental, realizó la revisión total y ajustes a las TRD y sus anexos. 
3. La DGC presentó la TRD ante el Comité Institucional de Gestión y Desempeño el 9 de junio de 2023. 
4. La DGC remitió las TRD al Consejo Distrital de Archivos el 16 de junio de 2023. 
5. De acuerdo con lo establecido en el Acuerdo 04 de 2019, el Consejo Distrital de Archivos puede requerir de hasta 30 días hábiles, que son extensibles hasta por un total de 90 días hábiles para convalidar el instrumento archivístico. Este tiempo no está definido ni puede ser controlado por la SDA. 
La entidad debe esperar a que el Consejo Distrital de Archivos emita el Concepto Técnico de Convalidación.</t>
    </r>
  </si>
  <si>
    <t xml:space="preserve">Comunicación oficial externa presentación TRD ante el CDA 2023EE134453.pdf </t>
  </si>
  <si>
    <t>El proceso realizó gestión para la aprobación de la Tabla de Retención Documental de la SDA ante el Archivo Distrital, para ello la DGC presentó la TRD ante el Comité Institucional de Gestión y Desempeño el 9 de junio de 2023, recibiendo aprobación por parte de dicha instancia y las remitió al Consejo Distrital de Archivos el 16 de junio de 2023 con radicado SDA 2023EE134453. Conforme al Acuerdo 04 de 2019 el Consejo Distrital de Archivos tiene hasta 90 días hábiles para pronunciarse o emita el concepto técnico de convalidación, hasta entonces la SDA no puede realizar ninguna otra gestión.</t>
  </si>
  <si>
    <t>Acta del comité y radicado de envio TRD al archivo
https://drive.google.com/drive/folders/1gPESpEHSjdbGTXrjK4ColfLJYOAUUdn7</t>
  </si>
  <si>
    <t>Se realizaron las actualizaciones al esquema de publicación de la información de la SDA, de acuerdo con la Resolución SDA No. 05466 de 2022 y se público en la web https://www.ambientebogota.gov.co/es/web/transparencia/esquema-de-publicacion-de-informacion de acuerdo con las solicitudes de registro de publicación web a través de la mesa de servicios de la SDA.</t>
  </si>
  <si>
    <t>https://drive.google.com/drive/folders/1qbOsc5IXHCC44rJerNPsOjr7g96gmRYZ</t>
  </si>
  <si>
    <t>Se evidencia actualizaciones al esquema de publicación, evidenciando que se encuentra actualizado a 21 de julio de 2023, como se pudo constatar en los detalles de la hoja drive del esquema de publicación dispuesta en la página web.
Esta actualización sumada a la realizada en el primer semestre, son dos actualizaciones de las cuatro programadas para el año, lo que corresponde a un 50% de cumplimiento de la meta.</t>
  </si>
  <si>
    <t>Esquema de publicación publico en la web: https://docs.google.com/spreadsheets/d/1TcOU3QJF1e_-PYeHdI5R7YAy16LhEeaZ/edit#gid=291811949
Captura de pantalla de fecha de actualización: https://drive.google.com/drive/folders/1qbOsc5IXHCC44rJerNPsOjr7g96gmRYZ</t>
  </si>
  <si>
    <t xml:space="preserve">Esta acción ya fue cumplida en el primer trimestre con la expidición de la Resolución 486 del 21 de marzo de 2023. “Por la cual se establecen los costos de reproducción y fotocopiado de la información de carácter público que reposa en la Secretaría Distrital de Ambiente.” </t>
  </si>
  <si>
    <t>Esta acción ya fue cumplida en el primer trimestre con la expidición de la Resolución 486 del 21 de marzo de 2023. “Por la cual se establecen los costos de reproducción y fotocopiado de la información de carácter público que reposa en la Secretaría Distrital de Ambiente”.</t>
  </si>
  <si>
    <t>Resolución 486 del 21 de marzo de 2023</t>
  </si>
  <si>
    <t>CUMPLIDA</t>
  </si>
  <si>
    <t xml:space="preserve">El programa de Gestión Documental esta actualizado conforme al acta de reunión del CIGD del 3 de agosto de 2022, por lo que esta actividad se realizará a partir del mes de septiembre de 2023. </t>
  </si>
  <si>
    <t>Dado que el programa de Gestión Documental está vigente hasta el agosto de 2023, el proceso indica que esta actividad se realizará a partir del mes de septiembre de 2023.</t>
  </si>
  <si>
    <t>https://www.ambientebogota.gov.co/es/web/transparencia/programa-de-gestion-documental</t>
  </si>
  <si>
    <t xml:space="preserve">Se gestionó la implementación de los 3 criterios de accesibilidad restantes:
CC2: Complemento para vídeos o elementos multimedia: se elabora por parte de la OAC los videos con subtitulos los cuales son publicados en Url: https://www.ambientebogota.gov.co/es/inicio
CC8: Todo documento y página está organizado en secciones. se realizaron adecuaciones Url: https://www.ambientebogota.gov.co/inicio#ventana-one
CC14: Orden adecuado de los contenidos si es significativo: se realizaron las adecuaciones y se cumple con el criterio ejemplo en Url: https://www.ambientebogota.gov.co/es/inicio#ventana-one
</t>
  </si>
  <si>
    <t>https://drive.google.com/drive/folders/19P_cPHQbCKBhJd75ZxLXIvKQH_OUdtAg</t>
  </si>
  <si>
    <t>Se gestionó la implementación de los 3 criterios de accesibilidad restantes:
CC2 - Complemento para vídeos o elementos multimedia
CC8 -Todo documento y página está organizado en secciones
CC14 - Orden adecuado de los contenidos si es significativo
Adicionalmente, en la evidencia suministra se observó la implementación o cumplimientos de otros criterios de accesibilidad web.
Estos 3 criterios, sumados a los 6 ya reportados en el primer trimestre, suman los 9 criterios establecidos en el plan de trabajo y en la meta, cumpliendo 100% con la actividad.</t>
  </si>
  <si>
    <t>Pantallazos de CC
https://drive.google.com/drive/folders/19P_cPHQbCKBhJd75ZxLXIvKQH_OUdtAg</t>
  </si>
  <si>
    <t xml:space="preserve">No se evidencia inicio de la actividad, esta programado para segundo y tercer cuatrimestre, se recomienda realizar una de las dos capacitaciones o sensibilizaciones sobre producción documental con criterios de accesibilidad, lenguaje claro y enfoque diferencial, a fin de ser publicados en la sede electrónica de la SDA, según la Resolución Mintic No. 1519 de 2020, programadas, al menos una para el mes de agosto, es decir antes de que termine el segundo cuatrimestre. </t>
  </si>
  <si>
    <t>Se realiza un seguimiento  a la matriz ita en Abril, ya que la revision de la matriz  se realiza una vez por cuatrimestre la siguiente  tendra lugar en el mes de agosto.</t>
  </si>
  <si>
    <t>matriz ita revisada , https://drive.google.com/drive/u/0/folders/1UE7XdYYD_VYvyaj3dJ5ZheJsB9XjqLcf</t>
  </si>
  <si>
    <t>La SG reporta un seguimiento realizado al cumplimiento de la Resolución 1519 de 2020 "Estandares publicación sede electrónica y web"  a través de la herramienta ITA de la Procuraduria, la cual incluye la verificación de los contenidos de la Ley 1712 y los anexos técnicos a los que se refiere la Resolución 1519 de 2020.</t>
  </si>
  <si>
    <t>Matriz ITA revisada
https://drive.google.com/drive/folders/1auOyHR4vKt883O2gpjVu8Tnw6K4FmtTj</t>
  </si>
  <si>
    <t xml:space="preserve">Durante el segundo trimestre del año, la subsecretaria realiza el seguimiento mensual al esquema de publicacion de la SDA. </t>
  </si>
  <si>
    <t>excel esquemas de publicacion con comentarios  y tickets para ajustes, https://drive.google.com/drive/u/0/folders/1UE7XdYYD_VYvyaj3dJ5ZheJsB9XjqLcf</t>
  </si>
  <si>
    <t>La SG reporta realización de un seguimiento mensual al esquema de publicación de la SDA</t>
  </si>
  <si>
    <t>Seguimiento mensual
https://drive.google.com/drive/folders/1CINPz3b7M5-C42wDDe6ZgIzGL_GnqmVL</t>
  </si>
  <si>
    <t>Esta meta ya se cumplió en primer cuatrimestre</t>
  </si>
  <si>
    <t xml:space="preserve">No aplica </t>
  </si>
  <si>
    <t>N</t>
  </si>
  <si>
    <t xml:space="preserve">Tal como se informó en el seguimiento anterior, y de acuerdo con lo establecido en el Plan Anual de Auditorias aprobado para la vigencia 2023, este trabajo se encuentra programado para efectuarse en el mes de octubre de 2023. </t>
  </si>
  <si>
    <t>Si bien esta acción estaba programada en este plan anticorrupción/programa de transparencia para el segundo cuatrimestre 2023, conforme al plan anual de auditoria interna 2023 adoptado por el CICCI este informe de seguimiento se encuentra programado para el mes de octubre de 2023.</t>
  </si>
  <si>
    <t>Plan de auditoria 2023
https://drive.google.com/drive/folders/1CVzaXDmoBljwUb4gDCCIezb6S1ttHfwB</t>
  </si>
  <si>
    <r>
      <rPr>
        <b/>
        <sz val="10"/>
        <color theme="1"/>
        <rFont val="Arial"/>
        <family val="2"/>
      </rPr>
      <t>Encuesta segundo bimestre:</t>
    </r>
    <r>
      <rPr>
        <sz val="10"/>
        <color theme="1"/>
        <rFont val="Arial"/>
        <family val="2"/>
      </rPr>
      <t xml:space="preserve">
Durante el segundo bimestre del año, se le preguntó a la ciudadanía, a través de Twitter y la página web de la entidad, sobre divulgación de la rendición de cuentas vigencia 2022. El pasado 31 de marzo, @ambientebogota rindió cuentas y puso en marcha una campaña para visibilizar logros y avances, y fomentar la participación de la ciudadanía. ¿Crees que de esta forma los ciudadanos se involucran más con la gestión de la entidad?
Respuestas positivas en Twitter: 56 % y en la página web: 79,3 % para un promedio de: 67,7 % Respuestas negativas en Twitter: 44 % y en la página web: 20,7 % para un promedio de: 32,4 %. Esta encuesta contó con la participación de 27 registros en Twitter y 237 en página web, para un consolidado de 264 votos de participación ciudadana. Se cumple con la meta programada, pero se evidencia un nivel de aceptación superior al estimado.
Ubicación de los soportes: Unidad Compartida OAC, archivos 2023, indicadores, abril 2023,encuesta.
</t>
    </r>
    <r>
      <rPr>
        <b/>
        <sz val="10"/>
        <color theme="1"/>
        <rFont val="Arial"/>
        <family val="2"/>
      </rPr>
      <t xml:space="preserve">
Encuesta tercer bimestre</t>
    </r>
    <r>
      <rPr>
        <sz val="10"/>
        <color theme="1"/>
        <rFont val="Arial"/>
        <family val="2"/>
      </rPr>
      <t xml:space="preserve">
Durante el tercer bimestre del año, se le preguntó a la ciudadanía, a través de Twitter y la página web de la entidad, sobre la efectividad de la Semana Ambiental 2023 en la promoción de la corresponsabilidad entre ciudadanía y entidades en pro del cuidado de los recursos naturales. Mas de 4.000. personas se unieron a la Semana Ambiental 2023, ¿crees que esta estrategia distrital ayuda a aumentar la corresponsabilidad de la ciudadanía en el cuidado de los recursos naturales?
Respuestas positivas en Twitter: 70 % y en la página web: 90,5 % para un promedio de: 80,3 %. Respuestas negativas en Twitter: 30 % y en la página web: 9,5 % para un promedio de: 19,8 %. Esta encuesta contó con la participación de 20 registros en Twitter y 305 en página web, para un consolidado de 325 votos de participación ciudadana. Se cumple con la meta programada, pero se evidencia un nivel de aceptación superior al estimado.
Ubicación de los soportes: Unidad Compartida OAC, archivos 2023, indicadores, junio 2023, encuesta.</t>
    </r>
  </si>
  <si>
    <t xml:space="preserve"> Unidad Compartida OAC, archivos 2023, indicadores, abril, junio 2023,
encuesta.</t>
  </si>
  <si>
    <t>El proceso reporta la realización de dos encuestas diseñadas y aplicadas a los ciudadanos sobre las temáticas ambientales divulgadas en los productos comunicacionales de la SDA, la primera sobre divulgación de la rendición de cuentas vigencia 2022 y la segunda sobre la efectividad de la Semana Ambiental 2023.
Estas dos encuestas, sumada a la reportada en el primer trimestre sobre efectividad de la campaña de la patrulla Cazachimeneas, corresponden a tres encuestas de las seis establecidas en la meta, con un avance de cumplimiento del 50% de la meta.</t>
  </si>
  <si>
    <t>Encuestas 
https://drive.google.com/drive/folders/10jLc3WU4NSgrv7Ho7Nw-cBOBc53zbcqK</t>
  </si>
  <si>
    <t>Durante el segundo trimestre del año se realiza la divulgacion de los principios de tranparencia pro emdio de un flash , el cual se envia mediante correo electronico 
La oficina Asesora de Comunicaciones apoyo en la elaboración y divulgación de la pieza solicitada por el área</t>
  </si>
  <si>
    <t>flash  principios de transparencia ,https://drive.google.com/drive/u/0/folders/1UE7XdYYD_VYvyaj3dJ5ZheJsB9XjqLcf</t>
  </si>
  <si>
    <t>La SG reporta la realización de 1 actividad de promoción o divulgación de la sección de transparencia y acceso a la información pública, a través del envió de una pieza grafica sobre la Ley 1712 de transparencia.</t>
  </si>
  <si>
    <t xml:space="preserve">Flash transparencia
https://drive.google.com/drive/folders/1aRUZ9wuo4I_twz-seitHGnpohRqF_d4U
</t>
  </si>
  <si>
    <t>Se desarrolló un diagnóstico del portal de la OAB y de la sede electrónica con relación al tráfico orgánico, los canales de tráfico y las palabras clave posicionadas.
Se elaboró un brief con la estrategia para impulsar el tráfico pago (pauta digital) de la OAB a través de Facebook, Instagram, TikTok y Google en convenio con ETB Se desarrolló un plan de contenidos enfocados en SEO de la Secretaría de Ambiente. Se desarrollaron artículos optimizados para SEO en el portal del OAB con base en las tendencias y los intereses de marca. Se generó un documento de revisión técnica SEO con ayuda de la herramienta SEMRush para el portal OAB</t>
  </si>
  <si>
    <t>https://drive.google.com/drive/folders/19SpPTeynC_EwrRgoTuZqkYG9PqiVe1aR</t>
  </si>
  <si>
    <t>Se continuaron realizando diagnósticos y estrategias de contenido o alternativas de solución para mejorar el posicionamiento de la sede electrónica de la entidad (ambientebogota.gov.co) y de la plataforma virtual OAB. Se elaboró un brief con la estrategia para impulsar el tráfico pago (pauta digital) de la OAB. Se desarrolló un plan de contenidos enfocados en SEO</t>
  </si>
  <si>
    <t>informes y documentos
https://drive.google.com/drive/folders/19SpPTeynC_EwrRgoTuZqkYG9PqiVe1aR</t>
  </si>
  <si>
    <r>
      <rPr>
        <b/>
        <sz val="10"/>
        <color theme="1"/>
        <rFont val="Arial"/>
        <family val="2"/>
      </rPr>
      <t>REPORTE DE INDICADORES DE GESTIÓN OAC, SEGUNDO TRIMESTRE 2023.</t>
    </r>
    <r>
      <rPr>
        <sz val="10"/>
        <color theme="1"/>
        <rFont val="Arial"/>
        <family val="2"/>
      </rPr>
      <t xml:space="preserve">
La Oficina Asesora de Comunicaciones ejecuta el Plan de Comunicaciones 2023 a través de dos líneas estratégicas. A continuación, se relacionan las actividades realizadas durante el mes de marzo correspondiente a cada línea.  
</t>
    </r>
    <r>
      <rPr>
        <b/>
        <sz val="10"/>
        <color theme="1"/>
        <rFont val="Arial"/>
        <family val="2"/>
      </rPr>
      <t xml:space="preserve">1.	Línea de comunicación organizacional e interna </t>
    </r>
    <r>
      <rPr>
        <sz val="10"/>
        <color theme="1"/>
        <rFont val="Arial"/>
        <family val="2"/>
      </rPr>
      <t xml:space="preserve">
</t>
    </r>
    <r>
      <rPr>
        <b/>
        <sz val="10"/>
        <color theme="1"/>
        <rFont val="Arial"/>
        <family val="2"/>
      </rPr>
      <t xml:space="preserve">Carteleras digitales: </t>
    </r>
    <r>
      <rPr>
        <sz val="10"/>
        <color theme="1"/>
        <rFont val="Arial"/>
        <family val="2"/>
      </rPr>
      <t xml:space="preserve">Durante este periodo se realizó la publicación de 239 contenidos en las carteleras digitales de la entidad.
</t>
    </r>
    <r>
      <rPr>
        <b/>
        <sz val="10"/>
        <color theme="1"/>
        <rFont val="Arial"/>
        <family val="2"/>
      </rPr>
      <t>Correo institucional:</t>
    </r>
    <r>
      <rPr>
        <sz val="10"/>
        <color theme="1"/>
        <rFont val="Arial"/>
        <family val="2"/>
      </rPr>
      <t xml:space="preserve"> Se enviaron 156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t>
    </r>
    <r>
      <rPr>
        <b/>
        <sz val="10"/>
        <color theme="1"/>
        <rFont val="Arial"/>
        <family val="2"/>
      </rPr>
      <t>Fondos de pantalla</t>
    </r>
    <r>
      <rPr>
        <sz val="10"/>
        <color theme="1"/>
        <rFont val="Arial"/>
        <family val="2"/>
      </rPr>
      <t xml:space="preserve">: Durante este periodo se realizó la publicación de 6 fondos de pantalla en los computadores de la Secretaría de Ambiente.
</t>
    </r>
    <r>
      <rPr>
        <b/>
        <sz val="10"/>
        <color theme="1"/>
        <rFont val="Arial"/>
        <family val="2"/>
      </rPr>
      <t xml:space="preserve">
1.	Línea de comunicación externa e informativa
Comunicados de prensa y notas:</t>
    </r>
    <r>
      <rPr>
        <sz val="10"/>
        <color theme="1"/>
        <rFont val="Arial"/>
        <family val="2"/>
      </rPr>
      <t xml:space="preserve"> Se elaboraron 123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febrero se realizaron 3 convocatorias a medios de comunicación: Convocatoria conversatorio periodismo social y ambiental. (3 de mayo). Liberación de fauna silvestre el Día Mundial del Medioambiente (5 junio) y convocatoria al conversatorio “El papel de los datos en las tomas de decisiones para la sostenibilidad de una ciudad” (15 junio).
</t>
    </r>
    <r>
      <rPr>
        <b/>
        <sz val="10"/>
        <color theme="1"/>
        <rFont val="Arial"/>
        <family val="2"/>
      </rPr>
      <t>Redes Sociales:</t>
    </r>
    <r>
      <rPr>
        <sz val="10"/>
        <color theme="1"/>
        <rFont val="Arial"/>
        <family val="2"/>
      </rPr>
      <t xml:space="preserve"> En las redes sociales de la entidad durante este periodo los resultados fueron: 937 nuevos seguidores en Twitter; en Facebook 748 nuevos seguidores; en Instagram 1.031 en TikTok 15.719 y 38.239.548 visualizaciones consolidadas de los videos institucionales en el canal de YouTube.
</t>
    </r>
    <r>
      <rPr>
        <b/>
        <sz val="10"/>
        <color theme="1"/>
        <rFont val="Arial"/>
        <family val="2"/>
      </rPr>
      <t xml:space="preserve">Página Web: </t>
    </r>
    <r>
      <rPr>
        <sz val="10"/>
        <color theme="1"/>
        <rFont val="Arial"/>
        <family val="2"/>
      </rPr>
      <t xml:space="preserve">Durante enero en la página web de la Secretaría Distrital de Ambiente www.ambientebogota.gov.co se publicaron 160 contenidos y se registraron 1.192.127 visitas
</t>
    </r>
    <r>
      <rPr>
        <b/>
        <sz val="10"/>
        <color theme="1"/>
        <rFont val="Arial"/>
        <family val="2"/>
      </rPr>
      <t xml:space="preserve">Piezas gráficas: </t>
    </r>
    <r>
      <rPr>
        <sz val="10"/>
        <color theme="1"/>
        <rFont val="Arial"/>
        <family val="2"/>
      </rPr>
      <t xml:space="preserve">En este periodo se diseñaron y publicaron 400 piezas de comunicación a través de los canales internos y externos que permitieron evidenciar a la comunidad la gestión ambiental en el Distrito Capital, promoviendo la imagen positiva de la Secretaría Distrital de Ambiente.
</t>
    </r>
    <r>
      <rPr>
        <b/>
        <sz val="10"/>
        <color theme="1"/>
        <rFont val="Arial"/>
        <family val="2"/>
      </rPr>
      <t>Material audiovisual:</t>
    </r>
    <r>
      <rPr>
        <sz val="10"/>
        <color theme="1"/>
        <rFont val="Arial"/>
        <family val="2"/>
      </rPr>
      <t xml:space="preserve"> Durante este mes se produjeron 162 contenidos audiovisuales distribuidos así:  140 videos y 22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(25): Bogotá responsable con los plaguicidas (externa), Bájale el volumen (externa), Palma de Cera (externa), Rendición de Cuentas (externa), Temporada de Lluvias (externa), Juntos por la Tierra (externa), Mujeres que Reverdecen (externa), Laurel de Cera (externa), Mi Promesa Es – Semana Santa (externa) y Libres y en Casa (externa). Observatorio Ambiental de Bogotá (externa), Bogotá Reverdece (externa), Mujeres que Reverdecen (externa), Temporada de Lluvias (externa), Bogotá Menos Plásticos (externa), Laurel de Cera (externa), Día del Río Bogotá (externa) y Semana Ambiental (externa). Lanzamiento de la Intranet de la SDA (interno), Libres y en Casa (externa), Bogotá Menos Plástico (externa), Temporada de Lluvias (externa), Pagos por Servicios Ambientales (externa), Mujeres que Reverdecen (externa) y Semana Ambiental 2023 (externa).
Celebraciones (24): Día Internacional de la concienciación del ruido (externa), Día del árbol (interna y externa), Día de la Movilidad Sostenible (interna), Día de la niñez (interna), Día de la secretaria y el secretario (interna), Día de la Tierra (interna y externa) y Apagón Ambiental (interna y externa). Día Afrocolombianidad (externa), Día Mundial de las Abejas (externa), Día Mundial del Reciclaje (externa), Día del Río Bogotá (externa e interna), Día Mundial de los Anfibios (externa), Apagón Ambiental (externa e interna), Dìa de la Movilidad Sostenible (interna), Dìa de la Madre (interna) y Día Internacional contra la Homofobia, la Transfobia y la Bifobia. Día Mundial de la Bicicleta (interna y externa), Día Mundial del Medio Ambiente (interna y externa), Apagón Ambiental (interna y externa), Día del Padre (interna), Día del Orgullo LBTIQ+ (interna y externa), Día Mundial del Árbol (interna y externa), Semana de los Insectos (externa) y Día del Campesino (externa).
Eventos (36): Semana Sindical (interna), Grados funcionarios: especialización en Gestión Pública de la UNAD (interna), Conversatorio Ecobarrios (externa), Operativo Palma de Cera (externa), evento públicos y privados, juntos por la Tierra (externa), Plantación Día de la Tierra (externa), Feria Hecho en Bogotá (externa), Conversatorio Cambio Climático Filbo (externa). Global Big Day (externa), Conmemoración Día del Río Bogotá (externa), Bogotá Fashion Week (externa), Carnetización Voluntariado Ambiental (externa), Panel “El Cambio hacia la sostenibilidad local como un desafío global (externa), Smart City Expo (externa), Semana Ambiental por un Corazón más Verde (interna), Reciclatón (externa), Plantación 100 árboles en la vereda El Verjón Bajo (externa), Panel Feria Internacional de Ambiente (externa), Lanzamiento CIMAB en la Feria Internacional de Ambiente (externa), Conversatorio de Pagos por Servicios Ambientales FIMA (externa), Llantatón 2023 (externa), Semana Ambiental caminata La Vieja (externa), Conversatorio “experiencias exitosas en buenas prácticas ambientales” (externa), Charla “Conoce y aprende sobre la normativa ambiental para el sector curtidor (externa), Plantación Entrenubes Día Mundial del Medio Ambiente (externa), Feria de Moda sostenible (externa), Foro Usaquén en Acción Climática (externa), Recorrido Smart Cities en Santa María del Lago (externa), Smart Cities Expo (externa), Plantación humedal Techo (externa), Foro Ciudad de Paz (externa), Plantación Día del Árbol Usme (externa), Women Deliver recorrido Aula ambiental Juan Rey (externa), Women Deliver – Conversatorio caso Bogotá: ¿Puede una ciudad reimaginarse alrededor del cuidado? (externa), Plantación humedal Capellanía (externa), Women Deliver – Conversatorio “Entre el cuidado de las personas y el cuidado del planeta” (externa).</t>
    </r>
  </si>
  <si>
    <t>Se reporta la realización de tres seguimientos de cumplimiento del plan de comunicaciones de la vigencia 2023, los cuales incluye los resultados de las actividades llevadas a cabo en la línea de comunicación organizacional e interna y en la línea externa e informativa. Estos tres seguimientos más los reportados en el primer trimestre, suman seis de los doce establecidos, alcanzando un 50% de cumplimiento de la meta.</t>
  </si>
  <si>
    <t>Informes de seguimiento
https://drive.google.com/drive/folders/13VXEiBvOv7XUf-__KMam7OFUb73hYSDT</t>
  </si>
  <si>
    <t>Se realiza toda la administración integral de los indicadores ambientales dispuestos en el Observatorio Ambiental de Bogotá-OAB y en el Observatorio Regional Ambiental y de Desarrollo Sostenible del Río Bogotá-ORARBO. Se continuaron realizando actividades de divulgación a través del portal OAB, adicionalmente se diseñó el plan de trabajo de divulgación, comunicaciones y alianzas, se realizó depuración y actualización de los indicadores tanto en el OAB como en el ORARBO.
Para el caso de ORARBO/SIRIO, se da continuidad a la actualización de indicadores por parte de los delegados y se realizan los informes de gestión mensual de observatorios. 
El ORARBO, a nivel distrital se presentó un leve aumento en el porcentaje, siendo para junio de 84,72 % y mayo 81,94 %, con 72 indicadores al aire, debido a la actualización de varios indicadores. El OAB alcanzó nivel de actualización del 99,33% con corte a junio de 2023.</t>
  </si>
  <si>
    <t xml:space="preserve">OAB: 99,33% 
ORARBO: 84,72% </t>
  </si>
  <si>
    <t>https://drive.google.com/drive/folders/1wGG7kGo0VBEtCr71exLu7EMdmc8VuKar</t>
  </si>
  <si>
    <t>Se vienen actualizando los indicadores ambientales dispuestos en el Observatorio Ambiental de Bogotá-OAB y en el Observatorio Regional Ambiental y de Desarrollo Sostenible del Río Bogotá-ORARBO, con corte a junio de 2023 se alcanzó:
* En el OAB se alcanzó un nivel de actualización de 99,33% con 442 indicadores dispuestos.
* En el ORARBO se alcanzó un nivel de actualización de 84,72% con 72 indicadores del distrito capital dispuestos.
Lo anterior representa un avance frente a la meta establecida de "Alcanzar un nivel de actualización de 96% del OAB y del 81% del ORARBO, al finalizar la vigencia 2023"</t>
  </si>
  <si>
    <t>Informes de administración y bitácoras
https://drive.google.com/drive/folders/1wGG7kGo0VBEtCr71exLu7EMdmc8VuKar</t>
  </si>
  <si>
    <t>Esta acción ya fue cumplida en el primer con la realización de los 5 informes normados.
Se atiende a las recomendaciones de la tercera línea:
Se acomodaron las casillas pertinentes la meta, el nombre del indicador y la fórmula del indicador.
Se incluyó informe de Acuerdo 067  adjunto al  radicado 2023EE35715. 
Se incluyó el informe ODS enviado por correo electrónico.</t>
  </si>
  <si>
    <t>https://drive.google.com/drive/folders/18maPIfaHKDy091_KEKAUeJ5V5Hk67Gf7</t>
  </si>
  <si>
    <t>Esta acción ya fue cumplida en el primer con la realización de los 5 informes normados.
El proceso reporta atender las recomendaciones de la tercera línea, evidenciando en el drive, el suministro de la información solicitada de los informes normados: ODS y Acuerdo 067. 
Se considera completada la actividad.</t>
  </si>
  <si>
    <t>Informes, memorando y correo
https://drive.google.com/drive/folders/18maPIfaHKDy091_KEKAUeJ5V5Hk67Gf7</t>
  </si>
  <si>
    <r>
      <t xml:space="preserve">ESTA ACCIÓN SE ELIMINA. EN LA VERSIÓN 2 DEL PAAC/PTEP se documenta dicho ajuste. Este plan es publicado en página web como versión 2. https://www.ambientebogota.gov.co/es/web/transparencia/plan-anticorrupcion-y-de-atencion-al-ciudadano1/-/document_library_display/Y0VDqzfpYjO5/view/4267849
Teniendo en cuenta el lineamiento de operación del procedimiento "Formulación y seguimiento del Plan de Acción Institucional" código PE01-PR09,  establece que </t>
    </r>
    <r>
      <rPr>
        <i/>
        <sz val="10"/>
        <color theme="1"/>
        <rFont val="Arial"/>
        <family val="2"/>
      </rPr>
      <t>"La actualización (creación, modificación o anulación) a la información de los componentes del Plan de Acción Institucional es tramitada, mediante memorando, ante la Dirección de Planeación y Sistemas de Información Ambiental por parte del responsable o líder de plan y/o proceso, según corresponda. Esta actualización se incluirá en el "control de cambios" del Plan de Acción Institucional y no requiere aprobación adicional por parte del Comité Institucional de Gestión y Desempeño"</t>
    </r>
  </si>
  <si>
    <t>Durnate el segundo trimestre de 2023, la SDA hizo presnecia en 7 ferias de servicio a las cuales fue convocada, logrando la atencion de 976 ciudadanos asi:
- Feria CC Metro Recreo atendiendo 41 ciudadanos
- Feria la toscana, atendiendo 44 coiudadanos  
- Feria Camara de Comercio de Bogota atendiendo 105 ciudadanos
- Feria Parque Jazmin, atendiendo 20 ciudadanos
- Feria Plazoleta la Mariposa, atendiendo 59 ciudadanos
- Feria FIMA, atendiendo 700 ciudadanos
- Feria San Cristobal, atendiendo 7 ciudadanos</t>
  </si>
  <si>
    <t xml:space="preserve">Actas de Ferias de Servicio </t>
  </si>
  <si>
    <t>Se participó en el 100% de las ferias y eventos de servicio al ciudadano organizadas por la Alcaldía Mayor de Bogotá y/o otras entidades, en este sentido, se reporta durante el segundo trimestre de 2023 la presencia de la SDA en 7 ferias de servicios: 1. En el CC Metro Recreo, 2. En la toscana, 3. En la Camara de Comercio de Bogota, 4. En el Parque Jazmin, 5. En la Plazoleta la Mariposa, 6. En la FIMA Corferias y 7. En San Cristobal.</t>
  </si>
  <si>
    <t>Feria de servicios
https://drive.google.com/drive/folders/17x8yVQvBs-LNTR4y-B0xfFffYcIE9DN7</t>
  </si>
  <si>
    <t>Se reorganizan las casillas de meta, nombre de indicador y formula de indicador.
Esta acción ya fue cumplida en el primer trimestre 2023</t>
  </si>
  <si>
    <t>Durante el segundo trimestre de 2023, se realizo el seguimiento de la supervision de 7  puntos de atención: Super Cade CAD, Super Cade Fontibon, Super Cade Bosa, Super Cade Manitas, Super Cade Calle 13, Super Cade Egativa.</t>
  </si>
  <si>
    <t xml:space="preserve">Actas de visita de seguimiento </t>
  </si>
  <si>
    <t>La SG reporta realización de 7 visitas de seguimiento a los puntos de atención de la SDA, durante el segundo trimestre de 2023, evidenciando en actas de supervisión de los puntos: 1. Super Cade CAD, 2. Super Cade Fontibon, 3. Super Cade Bosa, 4. Super Cade Manitas, 5. Super Cade Calle 13, 6. Super Cade Engativa y 7. Super Cade Américas.
Se reorganizan las casillas de meta, nombre de indicador y formula de indicador.</t>
  </si>
  <si>
    <t>Actas de seguimiento
https://drive.google.com/drive/folders/1roDFuBz-eJ8IgkE3KRIgIezvcpItF58U</t>
  </si>
  <si>
    <t xml:space="preserve">Durante el segundo trimestre de 2023 , se han implementado acciones del Modelo de Servicio a la Ciudadanía dando continuidad a las actividades realizadas en  la vigencia 2019, 2020 , 2021 y 2022,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de canal telefonico y canal presencial
• Entrenamientos y cualificacion a los servidores de manera constante y periodica
• Incentivos y premiación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t>
  </si>
  <si>
    <t xml:space="preserve">90% implementacion </t>
  </si>
  <si>
    <t>Se continuó con la implementación de los ocho componentes y 35 acción del plan de implementación del modelo de servicio al ciudadano para la SDA, acorde a los lineamientos dados por la Secretaria General: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telefonico y virtual, evidenciando el grado de satisfacción sobre la atención prestada en la sala y los diferentes puntos de atención; 3)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4) Seguimiento y control de indicadores de gestión mensualmente de canal telefonico y canal presencial; 5)Entrenamientos y cualificacion a los servidores de manera constante y periodica; 6) Incentivos y premiación a los agentes de servicio, asi como retroalimentacion de la calidad del servicio; 7) Asistencia y participacion en ferias de servicio; 8)Infraestructura adecuada para la prestacion del servicio contando con la señalizacion de sala principal en lengua de señas, braille, etnia wayu, idioma ingles.
Se reorganizan las casillas de meta, nombre de indicador y formula de indicador.</t>
  </si>
  <si>
    <t>PLAN DE ACCIONES Y ACTIVIDADES IMPLEMENTACION MODELO DE SERVICIO
https://drive.google.com/drive/folders/16d900UzhkQZb9lqpT3KpCySq2ZPGDYeq</t>
  </si>
  <si>
    <t>Durante el segundo trimestre de 2023, se realizaron entrenamientos periodicos en temas relacionados con la misionalidad de la entidad y temas relacionados con servicio ala ciudadania, asi: Ecourbanismo y ruralidad, Guia para la produciion de contenidos audivisuales, Direccion legal ambiental, subdireccion fianciera, Silvicultura- flora y Protocolos de atencion .
Lo anterior tiene como beneficio a la ciudadania que el personal que lo atiende este cualificado y entrenado para brindar una informacion y servicio confiable.</t>
  </si>
  <si>
    <t>Actas Capacitaciones</t>
  </si>
  <si>
    <t>Se realizaron 8 actividades de entrenamiento a los servidores del grupo servicio a la ciudadania, en cumplimiento a la política distrital de servicio al ciudadano, en temas relacionados con Ecourbanismo y ruralidad, Guia para la produciion de contenidos audivisuales, Direccion legal ambiental, subdireccion fianciera, Silvicultura- flora y Protocolos de atencion.
Estas 8 capacitaciones sumadas a las 4 realizadas en el primer trimestre, suman en total 12 de los 30 programados, es decir un 40% de cumplimiento de la meta.
Se reorganizan las casillas de meta, nombre de indicador y formula de indicador.</t>
  </si>
  <si>
    <t>Entrenamientos
https://drive.google.com/drive/folders/1KDfQljWdWxlKzYonLYScMc93HPms8j_L</t>
  </si>
  <si>
    <t>Durante el segundo trimestre de 2023, se llevó a cabo seguimiento a 6.337 PQR´S registradas ante la Entidad, así: 1877 en abril, 2481 en mayo y 1979 en junio;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Según con el procedimiento interno PA09-PR03, se realizaron alarmas semanales, las cuales fueron enviados a los líderes y enlaces de PQRF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74% recibió respuesta dentro de los términos de ley, el 8% recibió respuesta fuera de termino, el 3% se encuentra sin respuesta fuera de termino  y  el 15% restante  se encuentra en termino para dar respuesta en los meses de julio y agosto de 2023.</t>
  </si>
  <si>
    <t>Informes de seguimiento de PQRSF</t>
  </si>
  <si>
    <t xml:space="preserve">https://www.ambientebogota.gov.co/es/web/transparencia/informe-de-pqrs  
https://drive.google.com/drive/u/1/folders/1pf7AYn4-APsWPAy9XyUlEwh-dymqLVjl    </t>
  </si>
  <si>
    <t>Se realizaron los informes mensuales de seguimiento a la atención de las PQRS de los meses de abril y mayo.
Aun no se evidencia publicación del informe de junio de 2023 en http://192.168.175.241:8090/es/web/transparencia/informe-de-pqrs/-/document_library_display/6nLwHuCsY1JF/view/4406859</t>
  </si>
  <si>
    <t>Informes de seguimiento de PQRSF
https://drive.google.com/drive/folders/1JvMIq_php81VlE91OqwHfHTAHoP56AJc</t>
  </si>
  <si>
    <t>Durante el segundo trimestre de la vigencia 2023 se aplicaron un total de  6.562 encuestas a través de los canales de atencion presencial (1221)  telefonico (4822) y virtual (519),  los cuales respondieron a la pregunta ¿se encuentra satisfecho con el servicio prestado? y se obtuvo de esta manera un porcentaje de satisfacción promedio de  97,5%, asi: un 100% de satisfacción mediante el canal presencial, un 100% en el canal telefónico y un 92,5% en el canal virtual</t>
  </si>
  <si>
    <t xml:space="preserve">97,5% satisfaccion promedio canales de atención
Infomres mensuales de encuestas
</t>
  </si>
  <si>
    <t>La SG reporta la aplicaron de  6.562 encuestas durante el segundo trimestre, a través de los canales de atencion presencial (1221)  telefonico (4822) y virtual (519),  obteniendo de esta manera un porcentaje de satisfacción promedio del 97,5% (100% de satisfacción mediante el canal presencial, un 100% en el canal telefónico y un 92,5% en el canal virtual). Se evidencia informes mensuales de las encuestas aplicadas en abril, mayo y junio.
Se reorganizan las casillas de meta, nombre de indicador y formula de indicador.</t>
  </si>
  <si>
    <t>Encuestas satisfacción
https://drive.google.com/drive/folders/1q6nZt1aRQVmHu5SnriL3ZqWNWoQuiKzF</t>
  </si>
  <si>
    <t xml:space="preserve">Durante el primer trimestre, se recibieron 147 reiteradas las cuales fueron gestionados por el Defensor del Ciudadano, como se observa en los informes mensuales del Defensor </t>
  </si>
  <si>
    <t xml:space="preserve">Informes Defensor del Ciudadano </t>
  </si>
  <si>
    <t>Se reporta la realización de dos informes de seguimiento de defensor del ciudadano, uno del mes de abril y el otro de mayo. En dichos informes, se evidencia la gestión para la respuesta oportuna y de fondo a las solicitudes reiteradas o allegadas al Defensor del Ciudadano de la SDA.
Se reorganizan las casillas de meta, nombre de indicador y formula de indicador.</t>
  </si>
  <si>
    <t>InformesDefensor
https://drive.google.com/drive/folders/1uiJtjOZksBQQFOt111WI5Z9WMTdKZEwB</t>
  </si>
  <si>
    <t xml:space="preserve">La estrategia de racionalización se encuentra publicada en el Sistema Único de Información de Trámites SUIT, para ejecución durante el periodo comprendido entre el 1/02/2023 al 31/12/2023. </t>
  </si>
  <si>
    <t xml:space="preserve">Plan de trabajo
https://drive.google.com/drive/u/1/folders/1pf7AYn4-APsWPAy9XyUlEwh-dymqLVjl    </t>
  </si>
  <si>
    <t>La estrategia de racionalización de trámites de la SDA 2023 fue inscrita en el SUIT. Así mismo se publicó en la página web de la SDA en http://192.168.175.241:8090/es/web/transparencia/plan-anticorrupcion-y-de-atencion-al-ciudadano1/-/document_library_display/Y0VDqzfpYjO5/view/4267849</t>
  </si>
  <si>
    <t>Estrategia SUIT
https://drive.google.com/drive/folders/1s-kwViO4z28oTcKId32JZds8hJvs3kKx</t>
  </si>
  <si>
    <t xml:space="preserve">De acuerdo con el Plan Anual de Auditorías aprobado para la vigencia 2023 y  en cumplimiento del rol de Evaluaciónde la gestión del riesgo la Oficina de Control Interno realizó el Informe de Seguimiento a las Acciones de PAAC /Programa de Transparencia y Ética Pública (Componentes, Mapa de Riesgos y Reporte Aplicativo SUIT) / Primer Cuatrimestre 2023, el cual fue comunicado mediante radicado No.2023IE107483 del 15 de mayo de 2023, y se encuentra publicado y disponible para consulta en la sección de transparencia (Transparencia/Transparencia/4. Planeación, presupuesto e Informes/4.8. Informes de la oficina de control interno/3. Vigencia 2023/3. Evaluación de la Gestión del Riesgo/2. Seguimiento PAAC-PT y Mapa de Riesgos.pdf) en el enlace: https://acortar.link/gdS72b </t>
  </si>
  <si>
    <t>Pagina  web institucional SDA: https://acortar.link/gdS72b 
Aplicativo FOREST Radicado No.2023IE107483 del 15 de mayo de 2023</t>
  </si>
  <si>
    <t>La OAC realizó seguimiento cuatrimestral al PAAC/programa de transparencia y lo comunicó mediante radicado 2023IE107483 del 15 de mayo de 2023 y fue publicado en web. 
No obstante, no se evidencia soporte del seguimiento realizado en la plataforma SUIT de la Función Pública, a la Estrategia de Racionalización de Trámites como rol de control interno.</t>
  </si>
  <si>
    <t>Memorando de seguimiento y captura de pantalla de publicación en web.
https://drive.google.com/drive/folders/1RlsqH_4C6AcYtOquvPgH2qG3BBogNo74</t>
  </si>
  <si>
    <t xml:space="preserve">Se realizó revisión de la actualización de 20 datos dispuestos en el portal datos abiertos Bogotá y su correspondiente publicación para consulta al público.
</t>
  </si>
  <si>
    <t>Actas de reunión y correo
https://drive.google.com/drive/folders/1VyTsFvx_COE98mzI46nkSlHS6FJ5q83R</t>
  </si>
  <si>
    <t>Se evidencia revisión de la actualización de 20 datos dispuestos en el portal datos abiertos Bogotá y reuniones para revisar el funcionamiento de servicios web de la SDA dispuestos en las plataformas de IDECA.</t>
  </si>
  <si>
    <r>
      <t xml:space="preserve">Desde la Oficina Asesora de Comunicaciones, se entrega la información sobre la gestión institucional en lenguaje claro, a través de los canales de comunicación externa, conforme al plan de comunicaciones de la SDA para la vigencia 2023, el cual se encuentra publicado en el link https://www.ambientebogota.gov.co/web/intranet/plan-de-comunicaciones-2023 y las politicas de operación del procedimiento interno del proceso de comunicaciones.
</t>
    </r>
    <r>
      <rPr>
        <b/>
        <sz val="10"/>
        <color theme="1"/>
        <rFont val="Arial"/>
        <family val="2"/>
      </rPr>
      <t>2.	Línea de comunicación externa e informativa abril</t>
    </r>
    <r>
      <rPr>
        <sz val="10"/>
        <color theme="1"/>
        <rFont val="Arial"/>
        <family val="2"/>
      </rPr>
      <t xml:space="preserve">
Comunicados de prensa y notas: Se elaboraron 40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abril no se realizaron convocatorias a medios de comunicación.
Redes Sociales: En las redes sociales de la entidad durante este periodo los resultados fueron: 567 nuevos seguidores en Twitter para un consolidado de 156.926; en Facebook 376 nuevos seguidores para un consolidado de 56.448; en Instagram 493 para un consolidado de 47.489; en TikTok 5.235 y 12,583,786 visualizaciones consolidadas de los videos institucionales en el canal de YouTube.
Página Web: Durante abril en la página web de la Secretaría Distrital de Ambiente www.ambientebogota.gov.co se publicaron 56 contenidos y se registraron 431.612 visitas.
Piezas gráficas: En este periodo se diseñaron y publicaron 173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40 contenidos audiovisuales sobre los diferentes temas de interés de la Secretaría Distrital de Ambiente, divididos así: 35 videos y 5 animaciones.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(10): Bogotá responsable con los plaguicidas (externa), Bájale el volumen (externa), Palma de Cera (externa), Rendición de Cuentas (externa), Temporada de Lluvias (externa), Juntos por la Tierra (externa), Mujeres que Reverdecen (externa), Laurel de Cera (externa), Mi Promesa Es – Semana Santa (externa) y Libres y en Casa (externa).
Celebraciones (7): Día Internacional de la concienciación del ruido (externa), Día del árbol (interna y externa), Día de la Movilidad Sostenible (interna), Día de la niñez (interna), Día de la secretaria y el secretario (interna), Día de la Tierra (interna y externa) y Apagón Ambiental (interna y externa).
Eventos (8): Semana Sindical (interna), Grados funcionarios: especialización en Gestión Pública de la UNAD (interna), Conversatorio Ecobarrios (externa), Operativo Palma de Cera (externa), evento públicos y privados, juntos por la Tierra (externa), Plantación Día de la Tierra (externa), Feria Hecho en Bogotá (externa), Conversatorio Cambio Climático Filbo (externa).
</t>
    </r>
    <r>
      <rPr>
        <b/>
        <sz val="10"/>
        <color theme="1"/>
        <rFont val="Arial"/>
        <family val="2"/>
      </rPr>
      <t xml:space="preserve">
2.	Línea de comunicación externa e informativa mayo
</t>
    </r>
    <r>
      <rPr>
        <sz val="10"/>
        <color theme="1"/>
        <rFont val="Arial"/>
        <family val="2"/>
      </rPr>
      <t xml:space="preserve">Comunicados de prensa y notas: Se elaboraron 40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mayo se realizaron la siguiente convocatoria a medios de comunicación: Convocatoria conversatorio periodismo social y ambiental. (3 de mayo).
Redes Sociales: En las redes sociales de la entidad durante este periodo los resultados fueron: 185 nuevos seguidores en Twitter para un consolidado de 157.111; en Facebook 186 nuevos seguidores para un consolidado de 56.634; en Instagram 269 para un consolidado de 47.758; en TikTok 5.237 y 12,593,818 visualizaciones consolidadas de los videos institucionales en el canal de YouTube.
Página Web: Durante mayo en la página web de la Secretaría Distrital de Ambiente www.ambientebogota.gov.co se publicaron 52 contenidos y se registraron 434.872 visitas.
Piezas gráficas: En este periodo se diseñaron y publicaron 124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60 contenidos audiovisuales sobre los diferentes temas de interés de la Secretaría Distrital de Ambiente, divididos así: 56 videos y 4 animaciones. Estos contenidos fueron notas periodísticas, videos informativos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(8): Observatorio Ambiental de Bogotá (externa), Bogotá Reverdece (externa), Mujeres que Reverdecen (externa), Temporada de Lluvias (externa), Bogotá Menos Plásticos (externa), Laurel de Cera (externa), Día del Río Bogotá (externa) y Semana Ambiental (externa).
Celebraciones (9): Día Afrocolombianidad (externa), Día Mundial de las Abejas (externa), Día Mundial del Reciclaje (externa), Día del Río Bogotá (externa e interna), Día Mundial de los Anfibios (externa), Apagón Ambiental (externa e interna), Dìa de la Movilidad Sostenible (interna), Dìa de la Madre (interna) y Día Internacional contra la Homofobia, la Transfobia y la Bifobia.
Eventos (6): Global Big Day (externa), Conmemoración Día del Río Bogotá (externa), Bogotá Fashion Week (externa), Carnetización Voluntariado Ambiental (externa), Panel “El Cambio hacia la sostenibilidad local como un desafío global (externa), Smart City Expo (externa).
</t>
    </r>
    <r>
      <rPr>
        <b/>
        <sz val="10"/>
        <color theme="1"/>
        <rFont val="Arial"/>
        <family val="2"/>
      </rPr>
      <t xml:space="preserve">
2.	Línea de comunicación externa e informativa junio
</t>
    </r>
    <r>
      <rPr>
        <sz val="10"/>
        <color theme="1"/>
        <rFont val="Arial"/>
        <family val="2"/>
      </rPr>
      <t>Comunicados de prensa y notas: Se elaboraron 43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junio se realizaron 2 convocatorias a medios de comunicación: Liberación de fauna silvestre el Día Mundial del Medioambiente (5 junio) y convocatoria al conversatorio “El papel de los datos en las tomas de decisiones para la sostenibilidad de una ciudad” (15 junio).
Redes Sociales: En las redes sociales de la entidad los resultados durante este mes fueron: 185 nuevos seguidores en Twitter para un consolidado de 157.169; en Facebook 186 nuevos seguidores para un consolidado de 56.894; en Instagram 269 para un consolidado de 47.822; en TikTok 5.247 y 13,061,944 visualizaciones consolidadas de los videos institucionales en el canal de YouTube.
Página Web: Durante junio en la página web de la Secretaría Distrital de Ambiente www.ambientebogota.gov.co se publicaron 52 contenidos y se registraron 325.643 visitas.
Piezas gráficas: En este periodo se diseñaron y publicaron 103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62 contenidos audiovisuales sobre los diferentes temas de interés de la Secretaría Distrital de Ambiente, divididos así: 49 videos y 13 animaciones.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(7): Lanzamiento de la Intranet de la SDA (interno), Libres y en Casa (externa), Bogotá Menos Plástico (externa), Temporada de Lluvias (externa), Pagos por Servicios Ambientales (externa), Mujeres que Reverdecen (externa) y Semana Ambiental 2023 (externa).
Celebraciones (8): Día Mundial de la Bicicleta (interna y externa), Día Mundial del Medio Ambiente (interna y externa), Apagón Ambiental (interna y externa), Día del Padre (interna), Día del Orgullo LBTIQ+ (interna y externa), Día Mundial del Árbol (interna y externa), Semana de los Insectos (externa) y Día del Campesino (externa).
Eventos (22): Semana Ambiental por un Corazón más Verde (interna), Reciclatón (externa), Plantación 100 árboles en la vereda El Verjón Bajo (externa), Panel Feria Internacional de Ambiente (externa), Lanzamiento CIMAB en la Feria Internacional de Ambiente (externa), Conversatorio de Pagos por Servicios Ambientales FIMA (externa), Llantatón 2023 (externa), Semana Ambiental caminata La Vieja (externa), Conversatorio “experiencias exitosas en buenas prácticas ambientales” (externa), Charla “Conoce y aprende sobre la normativa ambiental para el sector curtidor (externa), Plantación Entrenubes Día Mundial del Medio Ambiente (externa), Feria de Moda sostenible (externa), Foro Usaquén en Acción Climática (externa), Recorrido Smart Cities en Santa María del Lago (externa), Smart Cities Expo (externa), Plantación humedal Techo (externa), Foro Ciudad de Paz (externa), Plantación Día del Árbol Usme (externa), Women Deliver recorrido Aula ambiental Juan Rey (externa), Women Deliver – Conversatorio caso Bogotá: ¿Puede una ciudad reimaginarse alrededor del cuidado? (externa), Plantación humedal Capellanía (externa), Women Deliver – Conversatorio “Entre el cuidado de las personas y el cuidado del planeta” (externa).</t>
    </r>
  </si>
  <si>
    <t>La OAC reporta entrega de la información sobre la gestión institucional en lenguaje claro a través de los canales de comunicación externa, para ello expone en el seguimiento mensual al cumplimiento de línea de comunicación externa del plan de comunicaciones, los comunicados de prensa y notas, la información que se entrega a través de medios de comunicación, la información que se mueve a través de redes sociales, las campañas, eventos y celebraciones y el Material audiovisual que se produce.</t>
  </si>
  <si>
    <t>Se desarrolló dos reuniones en conjunto con los delegados IDECA relacionadas con la publicación de servicios geográficos en las plataformas IDECA, en las reuniomes se trataron los siguientes temas: Revisión del funcionamiento de servicios web de la SDA dispuestos en las plataformas de IDECA y Seguimiento a la publicación de los servicios web de la SDA disponibles en la plataforma de IDECA.</t>
  </si>
  <si>
    <t>Se evidencia reuniones para revisar el funcionamiento de servicios web de la SDA dispuestos en las plataformas de IDECA.</t>
  </si>
  <si>
    <t>Se publicaron los siguientes servicios geográficos para incorporación al portal datos abiertos Bogotá y mapas Bogotá de acuerdo al plan de trabajo establecido con IDECA: Adaptación al Cambio Climático Y Negocios Verdes</t>
  </si>
  <si>
    <t>https://drive.google.com/drive/folders/1Ubw6OXJBHZ235maumWIdNArDDvfWzT2z</t>
  </si>
  <si>
    <t>Se evidencia reportes de estandarización para publicar servicios geográficos: Adaptación al Cambio Climático Y Negocios Verdes, a fin de ser incorporación al portal datos abiertos Bogotá y mapas, con IDECA.</t>
  </si>
  <si>
    <t>Soportes estandarización
https://drive.google.com/drive/folders/1Ubw6OXJBHZ235maumWIdNArDDvfWzT2z</t>
  </si>
  <si>
    <t>Se continuo con la gestión de identificar comunidades de práctica y aprendizaje ciudadano para la gestión del conocimiento y la innovación, para lo cual se indentificaron dos: la Comunidad de Práctica - CoP- de CGI Distrital y el Laboratorio de Innovación Pública (iBo), a las cuales se les envió comunicación para articular trabajos y participar en ellas.</t>
  </si>
  <si>
    <t>Oficios 2023EE139171 del 22 de junio y 2023EE139831 del 23 de junio de 2023.</t>
  </si>
  <si>
    <t>Se evidencia avances en la identificación de comunidades de práctica y aprendizaje ciudadano para la gestión del conocimiento y la innovación, en este trimestre se evidencia la Comunidad de Práctica - CoP- de CGI Distrital y el Laboratorio de Innovación Pública (iBo), a las cuales se les envió comunicación de radicados 2023EE139171 del 22 de junio a Secretaria General y 2023EE139831 del 23 de junio de 2023 a la Alta Consejeria de las TIC, para articular trabajos y poder participar.</t>
  </si>
  <si>
    <t>Comunicaciones
https://drive.google.com/drive/folders/1LxC9xoCFXIzohb3DRatTlQXZXmmFh53i</t>
  </si>
  <si>
    <t>Durante el segundo trimestre del 2023 se llevaron a cabo 65 sesiones de las Comisiones Ambientales Locales en las 20 localidades del D.C. y 6 sesiones del Consejo Consultivo de Ambiente (incluyendo sesiones de las mesas que lo conforman). De esta forma, se desarrollaron las actividades propias de la función de la Secretaría Técnica de las Comisiones Ambientales Locales (CAL) para la planificación de los cronogramas y planes de acción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t>
  </si>
  <si>
    <t>unidad compartida de la OPEL: https://drive.google.com/drive/folders/1vWAUfX3sb5a7XiPNdxIj483Ub6B4dqOy?usp=drive_link y https://drive.google.com/drive/folders/1z3E1y8Y9Qwc2TEiX5wc3wrbgH_2ZJPLB?usp=drive_link</t>
  </si>
  <si>
    <t xml:space="preserve">La OPEL reporta la realización de 65 sesiones de las Comisiones Ambientales Locales en las 20 localidades del D.C. y 6 sesiones del Consejo Consultivo de Ambiente. A través de estos escenarios y espacios se promueve la participación ciudadana  con énfasis ambiental en las 20 localidades del Distrito Capital incluyendo lineamientos distritales para el enfoque diferencial, territorial y de derechos.
No se realizó seguimiento de la OCI, dado que tomó la versión 1 del PAAC/PTEP y como se evidencia en el control de cambios, la inclusión de esta actividad se realizó 2023IE78611.
</t>
  </si>
  <si>
    <t>listados Consejo consultivo
https://drive.google.com/drive/folders/1vWAUfX3sb5a7XiPNdxIj483Ub6B4dqOy
Informes secretaria técnica
https://drive.google.com/drive/folders/1z3E1y8Y9Qwc2TEiX5wc3wrbgH_2ZJPLB</t>
  </si>
  <si>
    <r>
      <t xml:space="preserve">DGC: Se elaboró el documento de </t>
    </r>
    <r>
      <rPr>
        <i/>
        <sz val="10"/>
        <color theme="1"/>
        <rFont val="Arial"/>
        <family val="2"/>
      </rPr>
      <t>“estrategia para la implementación de la política de gestión del conocimiento y la innovación”</t>
    </r>
    <r>
      <rPr>
        <sz val="10"/>
        <color theme="1"/>
        <rFont val="Arial"/>
        <family val="2"/>
      </rPr>
      <t xml:space="preserve">, documento que fue enviado al correo electrónico del SIG el 17 de mayo de 2023, en el cual se encuentras los integrantes del equipo de gestión del conocimiento y la innovación, con el fin de recibir los respectivos aportes, documento que hasta la fecha no ha sido aprobado.  
SG: Según mesas de trabajo realizadas para la política Gestión del conocimiento y la innovación, por las dependencias Subsecretaria General (SIG), la Dirección de Planeación y Sistemas de Información Ambiental (DPSIA) y la Dirección de Gestión Corporativa (DGC), se acuerda que esta actividad es responsabilidad de la DPSIA y la DGC.   </t>
    </r>
  </si>
  <si>
    <t>Se adjunta proyecto de memorando.</t>
  </si>
  <si>
    <t>Se elaboró documento de “estrategia para la implementación de la política de gestión del conocimiento y la innovación” enviado el 17 de julio de 2023 a los integrantes del equipo de gestión del conocimiento y la innovación de cada proceso, con el fin de recibir los respectivos aportes.
Teniendo en cuenta que la meta era Una (1) propuesta de estrategia de innovación en temas institucionales, se considera que la propuesta de estrategia esta elaborada, no obstante se recomienda gestionar las observaciones por parte del equipo y concretar la aprobación por la instancia pertinente.</t>
  </si>
  <si>
    <t>Propuesta de estrategia
https://drive.google.com/drive/folders/11__pGwgVTtCSe6GKazDt7vfwcLFsXK8U</t>
  </si>
  <si>
    <t>DPSIA: se envió comunicación a la Dirección Distrital de Desarrollo Institucional Secretaría General - Alcaldía Mayor de Bogotá, para ingresar como miembro activo en la Comunidad de Práctica - CoP- de CGI Distrital.
SG: Según mesas de trabajo realizadas para la política Gestión del conocimiento y la innovación, por las dependencias Subsecretaria General (SIG), la Dirección de Planeación y Sistemas de Información Ambiental (DPSIA) y la Dirección de Gestión Corporativa (DGC), se acuerda que esta actividad es responsabilidad de la DPSIA.</t>
  </si>
  <si>
    <t>Se evidencian avances en la gestión de integración en la red, a través de reuniones de acercamiento y articulación y envio de comunicaciones  de la SDA con radicados 2023EE139171 del 22 de junio a Secretaria General y 2023EE139831 del 23 de junio de 2023 a la Alta Consejeria de las TIC, para ser parte de la red Comunidad de Práctica - CoP- de CGI distrital</t>
  </si>
  <si>
    <t>Gestiones para ingresar a una red
https://drive.google.com/drive/folders/1LxC9xoCFXIzohb3DRatTlQXZXmmFh53i</t>
  </si>
  <si>
    <t>Esta actividad se realizó a cabalidad, se elaboró la formulación del Plan de gestión de Integridad de la SDA, el cual se presentó y aprobó en la sesión del 25 de enero de 2023 del comité CIGD. Se encuentra cumplida en el primer trimestre de 2023, lo cual consta en el númeral 3.13 del acta de sesión correspondiente.En la que se deja constancia de tal circunstancia, así como, que no hubo observaciones por parte del Jefe de la Oficina de Control Interno</t>
  </si>
  <si>
    <t xml:space="preserve">Acta de sesión del comité CIGD del 25 de enero de 2023.
</t>
  </si>
  <si>
    <t>Esta acción fue cumplida en el primer trimestre.</t>
  </si>
  <si>
    <t>En este periodo cuatrimestral, se programaron y vienen realizando las siguientes actividades:
1. Ejecución de la campaña divulgativa de valores. El 30 de mayo de 2023, Se recibe el diseño de la primera pieza comunicativa, se revisa y aprueba por el grupo de gestores de integridad. Se divulga por red interna institucional el 15 de junio de 2023.
Se recibe la segunda pieza comunicativa y el 21 de julio se divulga  por correo interno institucional.
2. Promover una cultura orientada a vivir los valores de integridad en el servicio público y de respeto al interés general. El 26 de mayo de 2023, se llevó a cabo la capacitación Taller lúdico probidad y ética de lo público, impartida por medio virtual.
3.Articulación de la gestión de Integridad  con el Plan Anticorrupción de la SDA y otros instrumentos de gestión. Durante este periodo, se articuló con el indice de medición de desempeño FURAG 2022 de la SDA, Con el propósito de realizar el reporte del Formulario Único de Reporte y Avance de Gestión de dicha vigencia. Para lo cual se realizaron varias sesiones de trabajo conjuntamente entre gestores de integridad, DGC, Subsecretaria General desde el 8 de junio hasta el 10 de julio de 2023. 
4.Articulación institucional e interinstucional para el desarrollo de iniciativas asociadas a la gestión de integridad. El 5 de junio de 2023, se realizó el lanzamiento de Senda de Integridad 2023, dentro del termino establecido, el día 13 de junio de 2023, se inscribió al Equipo Lider de Senda de la SDA, y se dio inicio al Reto uno el 14 de junio de 2023, se asistió a la socialización corresóndiente,  se llevó a cabo y cumplió el día 11 de julio de 2023 con el cargue en la plataforma Soy 10 Aprende, con mucha antelacion al plazo fijado (17 de julio de 2023).
El 18 de julio se dio inicio al Reto 2 con el lanzamiento del mismo, en el cual se participó y cuyo plazo de ejecución va hasta el mes de agosto, esta en curso.
5.Dinamizar de esfuerzos institucionales e  interinstitucionales, entre las entidades distritales, los diferentes grupos de valor para  activar la transparencia, integridad y lucha contra la corrupción en la ciudad. 
Jornadas de Articulación y acompañamiento técnico del Programa de Transparencia y Etica pública, Invitación a intercambio de experiencias pedagogía para la transparencia y la integridad.
Se Adelantaron jornadas para la formulación de los planes de implementacion de política antisoborno y conflicto de intereses los días 16 y 25 de mayo de 2023. Se presentaron los planes ante el comité CIGD y fueron aprobados en sesión del 9 de junio de 2023.</t>
  </si>
  <si>
    <t>1.Actas de reunión de gestores de integridad de fecha 26 de junio de 20233, 11 de julio de 2023
Correos electrónicos institucionales.
2. Informativo de Asistencia al taller
Correo electrónico de invitación
3. Convocatorias a reuniones por correo electrónico y diligenciamiento en DRIVE del Formuilario único de Reporte.
4.Acta de reunión de gestores de integridad de 26 de junio y 11 de julio de 2023.
Plataforma Soy 10 Aprende
Correos electrónicos institucionales
5.Correos eletronicos institucionales.
Actas de reunión del 16 y 25 de mayo de 2023. 
Acta del comité CIGD del 9 de junio de 2023.
Planes de implementación de la politica interna antisoborno aprobado
Plan de trabajo de conflicto de intereses aprobado.</t>
  </si>
  <si>
    <t>Se evidencia avances en la ejecución del plan de acción del programa de gestión de integridad de la SDA para la vigencia 2023:
1. Campaña divulgativa de valores realizada el 15 de junio de 2023 y 21 de julio por correo interno institucional.
2. Capacitación Taller lúdico probidad y ética de lo público, realilzada el 26 de mayo de 2023, por medio virtual.
3. Articulación con el indice de medición de desempeño para el reporte del  FURAG 2022 de la SDA, mediante sesiones de trabajo desde el 8 de junio hasta el 10 de julio de 2023. 
4. Lanzamiento de Senda de Integridad 2023, inscripción del equipo lider de Senda de la SDA e inicio al Reto uno el 14 de junio de 2023 y el 18 de julio se dio inicio al Reto 2 con el lanzamiento del mismo, en el cual se participó y cuyo plazo de ejecución va hasta el mes de agosto, esta en curso.
5. Participación en jornadas de articulación y acompañamiento técnico del Programa de Transparencia y Etica pública, Invitación a intercambio de experiencias pedagogía para la transparencia y la integridad, formulación de los planes de implementacion de política antisoborno y conflicto de intereses, presentados y aprobados ante el comité CIGD el 9 de junio de 2023.</t>
  </si>
  <si>
    <t>Documentación soporte y seguimiento del plan de integridad
https://drive.google.com/drive/folders/1KVCtMpas5Xh00LGOyqrq6loWiMtjjQhM</t>
  </si>
  <si>
    <t>El informe de resultados de la gestión de Integridad de 2023 se elaborará al finalizar la vigencia. Programado para el ultimo bimestre del año.</t>
  </si>
  <si>
    <t xml:space="preserve">En este periodo, Se han diseñado y divulgado 2 piezas divulgativas, a través de correo institucional, el 15 de junio de 2023 y 21 de julio de 2023, correspondientes a los valores de integridad, en el marco de  la ejecución de la  Campaña 2023 denominada "No dejes  nuestros valores de la casa en visto".  Para la divulgación de estos valores, en estas dos piezas comunicativas,  se ha tenido en cuenta la participación de los contratistas, destacando el valor de la diligencia, y de funcionarios  prepensionados de la entidad, para el valor del respeto, tomando un representante de cada uno de estos grukpos, que enarbole cada uno de los valores mencionados. De la misma  manera, se encuentran definidos los participantes  para el valor de la justicia (jefes), compromiso (funcionarios), honestidad (colectivo ) que se divulgaran los meses de julio y agosto.
</t>
  </si>
  <si>
    <t xml:space="preserve">Una (1) de campañas de divulgación y promoción del código de integridad diseñada y ejecutada
</t>
  </si>
  <si>
    <t>Reuniones de gestores de integridad de fecha 26 de junio y  11 de julio de 2023
Correos electrónicos institucionales</t>
  </si>
  <si>
    <t>Teniendo en cuenta que la meta era una (1) campaña divulgativa de apropiación y promoción del código de integridad, esta se considera completada con 2 piezas divulgativas enviadas a través de correo institucional, el 15 de junio de 2023 y 21 de julio de 2023, correspondientes a los valores de integridad, en el marco de  la ejecución de la  Campaña 2023 denominada "No dejes  nuestros valores de la casa en visto"</t>
  </si>
  <si>
    <t>Correos con la campañas y actas de reunión
https://drive.google.com/drive/folders/1Nqbnk8Pp0TUdxuevDn9iAFPoAWcG57ov</t>
  </si>
  <si>
    <t xml:space="preserve">El 5 de junio de 2023, se realizó el lanzamiento de Senda de Integridad 2023, dentro del termino establecido, el día 13 de junio de 2023, se inscribió al Equipo Lider de Senda de la SDA, y se dio inicio al Reto uno el 14 de junio de 2023, se asistió a la socialización corresóndiente,  se llevó a cabo y cumplió el día 11 de julio de 2023 con el cargue en la plataforma Soy 10 Aprende, con mucha antelacion al plazo fijado (17 de julio de 2023).
El 18 de julio se dio inicio al Reto 2 con el lanzamiento del mismo, en el cual se participó y cuyo plazo de ejecución va hasta el mes de agosto, esta en curso.
</t>
  </si>
  <si>
    <t xml:space="preserve">Acta de reunión de gestores de integridad de 26 de junio y 11 de julio de 2023.
Plataforma Soy 10 Aprende
Correos electrónicos institucionales
</t>
  </si>
  <si>
    <t>En este trimestre se reportó participar en las  actividades distritales asociadas a la gestión de integridad que se promuevan desde la Secretaría General de la Alocaldía Mayor de Bogotá, a través del programa "Senda de Integridad 2023", inscribiendo el equipo lider de senda y participando en dos retos:
Reto uno el 14 de junio de 2023 y Reto 2 se inició el 18 de julio y va hasta el mes de agosto, por tal razón aún está en curso.</t>
  </si>
  <si>
    <t>Soportes
https://drive.google.com/drive/folders/1zffYNKD9tfD3N87zsqJjtoMcqEjH4TlE</t>
  </si>
  <si>
    <t xml:space="preserve">Se llevó a cabo la formulación del Plan de Conflicto de intereses, el cual se desarrollo inicialmente partiendo de una propuesta elaborada desde los gestores de integridad que se compartió con la DGC, la Subsecretaría General, la Oficina de Control Interno, los enlaces SIG de la entidad, para realizar una construcción colectiva.
Dicho plan fue presentado ante el Comité CIGD, siendo aprobado el 9 de junio de 2023.
Se realizó la socialización de la propuesta inicial del plan de acción de Gestión de Conflicto de Intereses 2023, el día 25 de mayo de 2023 respectivamente, con los enlaces SIG de las dependencias, y recoger las observaciones, aportes, comentarios al respecto, así como adelantar reuniones con la Oficina de Control Interno, Subsecretaria General y recibir los últimos comentarios emitidos por la DPSIA. Finalmente se remitió la última versión del plan, a fin de que fuera sometido a consideración y aprobación del Comité Institucional de Gestión y Desempeño CIGD, reunión que se llevó a cabo el 9 de junio de 2023. 
</t>
  </si>
  <si>
    <t>Se adjunta acta del comité No. 3 del 9 de junio y el plan aprobado.
Correos eletronicos institucionales.
Actas de reunión del  25 de mayo de 2023. Actas del 30 de mayo de 2023
Plan de trabajo de conflicto de intereses aprobado.</t>
  </si>
  <si>
    <t>Se dio cumplimiento a la primera acción de formular el plan de trabajo para la gestión de conflicto de intereses de la vigencia 2023, a través de reuniones de trabajo y comunicaciones internas para la construcción, se aprobó en sesión de comité institucional de gestión y desempeño el 9 de junio de 2023.
Se solicita iniciar el reporte de la ejecución y del seguimiento al plan de trabajo para la gestión de conflicto de intereses de la vigencia 2023.</t>
  </si>
  <si>
    <t>Plan de trabajo Conflicto de Interes 2023 y acta de aprobación
Listados de asistencia de mesas de trabajo
https://drive.google.com/drive/folders/1Qd2gdOvOdXdDuKyfOO5VVyghoSYQeYRK</t>
  </si>
  <si>
    <t xml:space="preserve">Dirección de Gestión Corporativa: Se realizó la socialización de la propuesta inicial del plan de acción de implementación de la política institucional antisoborno 2023, el día 16 de mayo de 2023 respectivamente, con los enlaces SIG de las dependencias, y recoger las observaciones, aportes, comentarios al respecto, así como adelantar reuniones con la Oficina de Control Interno, Subsecretaria General y recibir los últimos comentarios  emitidos por la DPSIA, se remitió la última versión del plan, a fin de ser sometido a consideración y aprobación del Comité Institucional de Gestión y Desempeño CIGD, reunión que se llevó a cabo el 9 de junio de 2023. 
Oficina de Control Interno: Frente al seguimiento al Plan de Implementación de la politica antisoborno, es neceario mencionar lo siguiente:
1. En la sesión No. 1 del Comite Institucional de Coordinación de Control Interno CICCI del 25 de enero de 2023 se aprobó el Plan Anual de Auditoria vigencia 2023 en esta sesión no se contemplo trabajo de seguimiento específico al plan mencionado por cuanto no se encontraba al  25 de enero de 2023, formulado por parte de la DGC  y la SG el plan de la politica antisoborno. 
2. Así mismo, en cumplimiento del rol de Evaluación de la gestión del riesgo la Oficina de Control Interno  realiza el seguimiento al Plan Anticorrupción de Atención al ciudadano PAAC /Programa de Transparencia cuatrimestralmente, informes que se encuentran publicados en la sección de transparencia de la página web institucional. 
3. El Plan de implementación de la política antisoborno,fue formulado durante el mes de mayo por la SG y DGC, y frente a esta formulación la Oficina de Control Interno se manifestó y emitio aclaraciones y recomendaciones tal como se observa en el correo electronico (adjunto). 
4. Finalmente, respecto del plan formulado por la DGC y la SG, esta oficina  en cuadro excel (adjunto) realizó el seguimiento a las actividades que registran a su cargo y adjunta sus soportes correspondientes a tres (3)  actividades. </t>
  </si>
  <si>
    <t>Se adjunta acta del comité No. 3 del 9 de junio y el plan aprobado.</t>
  </si>
  <si>
    <t>Se dio cumplimiento a la primera acción de formular el plan de implementación de laPolitica Antisoborno de la SDA  para la vigencia 2023, a través de reuniones de trabajo, construcción participativa y colaborativa de los directos involucrados y se aprobó en sesión de comité institucional de gestión y desempeño el 9 de junio de 2023.
Se solicita a la DGC iniciar el reporte de la ejecución y del seguimiento al plan de implementación de la Politica Antisoborno de la SDA para la vigencia 2023.
Respecto al reporte de la Oficina de Control Interno sobre la ejecución de las actividades bajo su cargo, reportó avance en 3 actividades del plan de implementación de la politica antisoborno con sus soportes.</t>
  </si>
  <si>
    <t>Plan de implementación Politica antisoborno 2023, correos de formulación y acta de aprobación.
Reporte de avance de OCI
https://drive.google.com/drive/folders/1EBoiBlWtWIjyz7EfpR5ewqeIM9oR9drE</t>
  </si>
  <si>
    <t>Esta actividad esta programada para realizar seguimiento en el 3er trimestre de la vigencia 2023.</t>
  </si>
  <si>
    <t>Esta actividad esta programada para realizar seguimiento en el 1er y 3er trimestre de la vigencia 2023.</t>
  </si>
  <si>
    <t>Mediante radicado No 2023IE19471 a directores, subdirectores y jefes de oficina se socializo el mapa de riesgos para el 2023 versión 1 en sus dos (2) componentes Gestión y Corrupción, el cual fue presentado al Comité Institucional de Coordinación de Control Interno – CICCI y publicado en la página web de la Secretaria Distrital de Ambiente – SDA, como no se realizaron ajustes al mapa de riesgos no se realizó divulgación.</t>
  </si>
  <si>
    <t>https://drive.google.com/drive/folders/1vJWJZMA13P_w9ZKLd47_AgLDCBrl5Z6V</t>
  </si>
  <si>
    <t>Durante el segundo trimestre no se evidenció la realización de alguna otra divulgación del mapa de riesgos  de  gestión y de corrupción de la SDA, dado que la SG alude no hubo ningun cambio o ajuste al mapa de riesgos ya socializado.</t>
  </si>
  <si>
    <t>Se realizo monitoreo al mapa de riesgos por proceso tanto para riesgos de gestión como de corrupción, para el primer cuatrimestre del año correspondiente a los meses de enero – abril y se presentaron informes en el mes de mayo según Política de administración de riesgos código PE03-PO01 y procedimiento Administración de riesgos PE03-PR02.</t>
  </si>
  <si>
    <t>18 monitoreos a mapas de riesgos de la SDA.</t>
  </si>
  <si>
    <t>https://drive.google.com/drive/folders/1jU5j49YgxCEy2G-rpsFsQHp3M1mSIc_T</t>
  </si>
  <si>
    <t>Se realizó el primer monitoreo cuatrimestral al mapa de riesgos, conforme a la politica de administración de riesgos de la SDA, los procedimientos internos por parte de las lineas de defensa, registrandolo en el aplicativo Isolucion y emitiendo memorando en el cual comunica el Informe de resultados del monitoreo de segunda línea de defensa.</t>
  </si>
  <si>
    <t>Informes de monitoreo riesgos
https://drive.google.com/drive/folders/1WNpAaxDnlF7kwD3F1YYF2SV79Khc1AtA</t>
  </si>
  <si>
    <t xml:space="preserve">La Oficina de Control Interno, en cumplimiento del Plan Anual de Auditorias de 2023, realizó el seguimiento cuatrimestral al Plan Anticorrupción y de Atención al Ciudadano del primer cuatrimestre de la vigencia 2023, el cual fué comunicado con radicado 2023IE107483 del 15 de mayo de 2023, el cual incluye el seguimiento a la gestión de los riesgos y se encuentra publicado en la sección de transparencia de la página web  institucional en el enlace: https://acortar.link/gdS72b </t>
  </si>
  <si>
    <t>Se realizó el segundo seguimiento cuatrimestral al Plan Anticorrupción y de Atención al Ciudadano del primer cuatrimestre de la vigencia 2023, el cual es comunicado con radicado 2023IE107483 del 15 de mayo de 2023, el cual incluye el seguimiento a la gestión de los riesgos. Se publicó en la página web en https://www.ambientebogota.gov.co/documents/893475/4203889/2.+Seguimiento+PAAC-PT++y+Mapa+de+Riesgos.pdf/ca218ff1-eb1b-4383-a5f2-a06998dc50d8
Este es el segundo informe de los tres seguimientos establecidos en la meta</t>
  </si>
  <si>
    <t>Informe de seguimiento y captura de pantalla de publicación web
https://drive.google.com/drive/folders/1fJfhp1i1K6Hov84X6zpygPXpsSL9yWLi</t>
  </si>
  <si>
    <t>Mediante comunicado No 2023IE70035 del 30 de marzo de 2023 se solicitó que por cada dependencia se asignara un representante para la conformación del equipo SARLAFT, donde dieron respuesta al comunicado la Oficina de control Interno - OCI con radicado No 2023IE74732, la Dirección de Planeación y Sistemas de Información Ambiental – DPSIA con radicado No 2023IE77234, la Dirección de Gestión Corporativa – DGC con radicado No 2023IE78711, la Subdirección Financiera – SF con radicado No 2023IE79837 y la Dirección Legal Ambiental – DLA con radicado No 2023IE85095, el equipo conformado se presentara en la próxima sesión de Comité Institucional de Gestión y Desempeño – CIGD.</t>
  </si>
  <si>
    <t>https://drive.google.com/drive/folders/1Or_MWt90jQpIbBAtqUbkgPKOeEClKDxZ</t>
  </si>
  <si>
    <t>Se conformó un equipo de trabajo para la implementación del Sistema de Administración del Riesgo de Lavado de Activos y Financiación del Terrorismo – SARLAFT, designado por cada dependencia.</t>
  </si>
  <si>
    <t>EquipoSARLAFT
https://drive.google.com/drive/folders/1efRsIBzvniAui4z_tEwXvikce5GH9b8s</t>
  </si>
  <si>
    <t>Se envía comunicación oficial con radicado No 2023IE126620 y correo electrónico a los procesos de la SDA con el fin de que el equipo SARLAFT realice el curso virtual Medidas y herramientas para la prevención del riesgo del lavado de activos y la financiación del terrorismo LA/FT en las entidades del Distrito Capital, el cual fue diseñado por la Dirección Distrital de Desarrollo Institucional de la Secretaria General, el plan de trabajo se presentara al Comité Institucional de Gestión y Desempeño (CIGD) cuando se finalice dicho curso por el equipo SARLAFT de la SDA.</t>
  </si>
  <si>
    <t>https://drive.google.com/drive/folders/1oVdEBoaqFh1QFJhSheJoB5iVOg8O8rAS</t>
  </si>
  <si>
    <t>No se cuenta aun con el plan de trabajo para implementar el Sistema de Administración del Riesgo de Lavado de Activos y Financiación del Terrorismo – SARLAFT, dado que el proceso requiere que primero el equipo realicé el curso ofrecido por Secretaria General y con ello elaborar el plan de trabajo y presentarlo al comité.</t>
  </si>
  <si>
    <t>Evidencias del curso
https://drive.google.com/drive/folders/1pfRRT59_UfQnbYV0REP90Xe2jOug0n1l</t>
  </si>
  <si>
    <t>Aun no se diseña el plan de trabajo ya que se realizara con el equipo conformado cuando los integrantes del mismo terminen el curso Medidas y herramientas para la prevención del riesgo del lavado de activos y la financiación del terrorismo LA/FT en las entidades del Distrito Capital y presentar los debidos avances a la alta dirección.</t>
  </si>
  <si>
    <t>No se ha iniciado con el monitoreo bimensual del plan de trabajo, hasta tanto no se cuente con el plan de trabajo elaborado, aprobado y socializado en Comité Institucional.</t>
  </si>
  <si>
    <r>
      <t xml:space="preserve">En atención a la meta e indicador establecidos e identificados como:
</t>
    </r>
    <r>
      <rPr>
        <b/>
        <sz val="8"/>
        <color theme="1"/>
        <rFont val="Arial"/>
        <family val="2"/>
      </rPr>
      <t>Meta</t>
    </r>
    <r>
      <rPr>
        <sz val="8"/>
        <color theme="1"/>
        <rFont val="Arial"/>
        <family val="2"/>
      </rPr>
      <t xml:space="preserve">:Dos (2) reportes de seguimiento registrados en el SUIT de la Función Pública.
</t>
    </r>
    <r>
      <rPr>
        <b/>
        <sz val="8"/>
        <color theme="1"/>
        <rFont val="Arial"/>
        <family val="2"/>
      </rPr>
      <t>Indicador</t>
    </r>
    <r>
      <rPr>
        <sz val="8"/>
        <color theme="1"/>
        <rFont val="Arial"/>
        <family val="2"/>
      </rPr>
      <t xml:space="preserve">: Reportes de seguimiento registrados en el SUIT.
La Oficina de Control Interno, adelantó el seguimiento durante el segundo cuatrimestre de 2023,  a la “Estrategia de Racionalización de Trámites”, suscrita por SDA en el aplicativo Sistema Único de Información de Trámites - SUIT (Función Pública) para la vigencia 2023,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t>
    </r>
    <r>
      <rPr>
        <b/>
        <sz val="8"/>
        <color theme="1"/>
        <rFont val="Arial"/>
        <family val="2"/>
      </rPr>
      <t>Se revisó documento de Plan de Trabajo Racionalización de Trámites-2023-Subsecretaría General, mediante el cual se observó:</t>
    </r>
    <r>
      <rPr>
        <sz val="8"/>
        <color theme="1"/>
        <rFont val="Arial"/>
        <family val="2"/>
      </rPr>
      <t xml:space="preserve">
1. En atención al Decreto Distrital 555 de 2021, "Por el cual se adopta la revisión general del Plan de Ordenamiento Territorial de Bogotá", este trámite denominado: Clasificación de impacto ambiental para trámite de licencias de construcción en el Distrito Capital, se encuentra en proceso de transición en el cambio de nombre a: Autodeclaración de impacto Ambiental, dado que requiere actualización en la forma en que se debe solicitar y en relación a varios conceptos involucrados con el POT. 
Se informó por parte de la Subsecretaría General, que la Subdirección de Control Ambiental - SCA, se encuentra revisando el trámite con Hábitat, dado que se requiere una revisión jurídica de los conceptos.
2. Priorización y Publicación de la Estrategia de Racionalización en SUI, del trabajo Racionalización de Trámites-Acuerdos de Racionalización: Se evidenció correo electrónico del 4 de mayo de 2023, (Anexo 23 y 23.1, del Plan de Trabajo), mediante el cual se solicita desde la Subsecretaria General a la DPSIA, el trámite de publicación de la Estrategia de Racionalización de Tramites, en la página web institucional.  Esta información se corroboró mediante consulta de la página web institucional www.ambientebogota.gov.co, enlace: https://goo.su/lPquzn, y se identificó publicación de fecha 4 de mayo de 2023. 
3. Elaboración de mecanismo de medición de beneficios a la ciudadanía. 
-Se identificó correo electrónico de fecha 11 de mayo de 2023, mediante el cual se refiere textualmente: ...() Dando respuesta a su solicitud, una vez verificadas las bases internas del grupo se identifica que siete establecimientos que allegaron solicitud de Auto declaración y clasificación de impacto en el 2022 llegaron a feliz término. En relación al año 2023 se han identificado tres procesos en cuanto autodeclaración. A Continuación, se remite tabla con la información solicitada. ...(). Al respecto se corrobora base de datos (Anexo 21 y Anexo 21.1)
-Se observó, informe sobre mecanismos de medición de beneficios a la ciudadanía en racionalización de trámites, con el resultado de la encuesta de percepción aplicada a una muestra de ciudadanos que realizó el trámite de clasificación del impacto ambiental en transición al procedimiento autodeclaración durante el 2023. El Objetivo de la Encuesta correspondió a: La encuesta pretende realizar un análisis cuantitativo y cualitativo de las opiniones de la ciudadanía acerca de la automatización del trámite “Clasificación de impacto ambiental para trámite de licencias de construcción en el Distrito Capital. (En transición al trámite Auto declaración de impacto Ambiental, por el nuevo POT, Decreto 555 de 2021)”. (Anexo 35)
4. 2do Seguimiento a la implementación de la estrategia-SG: Se evidenció, seguimientos de avance en la implementación de la virtualización parcial del trámite "Clasificación del Impacto Ambiental, en transición a Autodeclaración" - (Anexo 28, 28.1 y 36)</t>
    </r>
  </si>
  <si>
    <t>La actividad fue cumplida en el primer cuatrimestre de la vigencia 2023, motivo por el cual no requiere de seguimiento en el segundo y tercer cuatrimestre</t>
  </si>
  <si>
    <t>En atención a la meta e indicador establecidos e identificados como:
Meta: Un (1) seguimiento mensual al esquema de publicación de la SDA
Indicador: No. de seguimiento realizados a la ejecución del esquema / 12 seguimiento realizados a la ejecución del esquema ) x 100
Verificadas las matrices aportadas, donde se dejaron comentarios y períodos de seguimiento mensual, se corroboró que para los meses de abril, mayo y junio se efectuaron seguimientos a la ejecución del esquema de la SDA. Por lo anterior, se lleva un 50% de complimiento en la meta.</t>
  </si>
  <si>
    <r>
      <t xml:space="preserve">En atención a la meta e indicador establecidos e identificados como:
</t>
    </r>
    <r>
      <rPr>
        <b/>
        <sz val="8"/>
        <color theme="1"/>
        <rFont val="Arial"/>
        <family val="2"/>
      </rPr>
      <t xml:space="preserve">Meta: </t>
    </r>
    <r>
      <rPr>
        <sz val="8"/>
        <color theme="1"/>
        <rFont val="Arial"/>
        <family val="2"/>
      </rPr>
      <t xml:space="preserve">100% de actividades de gestión realizadas para la aprobación de la Tabla de Retención Documental de la SDA.
</t>
    </r>
    <r>
      <rPr>
        <b/>
        <sz val="8"/>
        <color theme="1"/>
        <rFont val="Arial"/>
        <family val="2"/>
      </rPr>
      <t>Indicador:</t>
    </r>
    <r>
      <rPr>
        <sz val="8"/>
        <color theme="1"/>
        <rFont val="Arial"/>
        <family val="2"/>
      </rPr>
      <t xml:space="preserve"> (No. de actividades de gestión realizadas para la aprobación de la Tabla de Retención Documental de la SDA / No. De actividades de gestión programadas para la aprobación de la Tabla de Retención Documental de la SDA) x 100
Se verificó el oficio de radicado No. 2023EE134453, de fecha 15 de junio de 2023, mediante el cual la SDA desde la Dirección de Gestión Corporativa presentó la TRD de la SDA ante el Secretario Técnico del Consejo Distrital de Archivos de Bogotá, con el fin de convalidar el instrumento archivístico.
Por lo anterior se dió cumpplimiento a la meta; no obstante, se sugiere replantear el indicador, toda vez que no se observa la cantidad de acciones de gestión previamente programadas para la aprobación de la TRD.</t>
    </r>
  </si>
  <si>
    <r>
      <t xml:space="preserve">En atención a la meta e indicador establecidos e identificados como:
</t>
    </r>
    <r>
      <rPr>
        <b/>
        <sz val="8"/>
        <color theme="1"/>
        <rFont val="Arial"/>
        <family val="2"/>
      </rPr>
      <t>Meta:</t>
    </r>
    <r>
      <rPr>
        <sz val="8"/>
        <color theme="1"/>
        <rFont val="Arial"/>
        <family val="2"/>
      </rPr>
      <t xml:space="preserve"> Módulo participa adecuado con sus seis componentes
</t>
    </r>
    <r>
      <rPr>
        <b/>
        <sz val="8"/>
        <color theme="1"/>
        <rFont val="Arial"/>
        <family val="2"/>
      </rPr>
      <t>Indicador:</t>
    </r>
    <r>
      <rPr>
        <sz val="8"/>
        <color theme="1"/>
        <rFont val="Arial"/>
        <family val="2"/>
      </rPr>
      <t xml:space="preserve"> (No. de secciones del módulo participa adecuados con información publicada / 6 secciones del módulo participa)*100
Verificadas las evidencias cargadas en el repositorio digital y la información cargada en la página web de la SDA, se identificó que los seis (6) módulos de participa, se encuentran funcionando y con información cargada en cada uno de ellos. De otra parte, no es posible corroborar la fecha del cargue de la información y si está o no actualizada; no obstante, respecto del indicador y su meta se determina el cumplimiento de la actividad en el período objeto de seguimiento.
Parcialmente cumplida, toda vez que el avance en general debería estar en el 66%.</t>
    </r>
  </si>
  <si>
    <r>
      <t xml:space="preserve">En atención a la meta e indicador establecidos e identificados como:
</t>
    </r>
    <r>
      <rPr>
        <b/>
        <sz val="8"/>
        <color theme="1"/>
        <rFont val="Arial"/>
        <family val="2"/>
      </rPr>
      <t xml:space="preserve">Meta: </t>
    </r>
    <r>
      <rPr>
        <sz val="8"/>
        <color theme="1"/>
        <rFont val="Arial"/>
        <family val="2"/>
      </rPr>
      <t xml:space="preserve">Módulo atención y servicios a la ciudadanía adecuado en 100%
</t>
    </r>
    <r>
      <rPr>
        <b/>
        <sz val="8"/>
        <color theme="1"/>
        <rFont val="Arial"/>
        <family val="2"/>
      </rPr>
      <t xml:space="preserve">Indicador: </t>
    </r>
    <r>
      <rPr>
        <sz val="8"/>
        <color theme="1"/>
        <rFont val="Arial"/>
        <family val="2"/>
      </rPr>
      <t>(No. de acciones realizadas para la adecuación del Módulo atención y servicios a la ciudadanía  / No. de acciones programadas para la adecuación del Módulo atención y servicios a la ciudadanía  )*100
Verificado el seguimiento de la segunda línea, así como las evidencias reportadas, se pudo constatar que en los enlaces de "Publicación de citaciones" no consta información reportada en la página web y en " Defensor del Ciudadano", al verificarse el enlace de los informes, se identificó que el último informe cargado data de enero - abril de la vigencia 2021, motivo por el cual se observa  un cumplimiento parcial.
Así mismo, es de resaltar que no se observa la programación de las acciones para la adecuación del módulo, teniendo en cuenta que es el documento con el cual se medirá el avance de la ejecución.
Parcialmente cumplida, toda vez que el avance en general debería estar en el 66%.</t>
    </r>
  </si>
  <si>
    <r>
      <t xml:space="preserve">En atención a la meta e indicador establecidos e identificados como:
</t>
    </r>
    <r>
      <rPr>
        <b/>
        <sz val="8"/>
        <color theme="1"/>
        <rFont val="Arial"/>
        <family val="2"/>
      </rPr>
      <t>Meta</t>
    </r>
    <r>
      <rPr>
        <sz val="8"/>
        <color theme="1"/>
        <rFont val="Arial"/>
        <family val="2"/>
      </rPr>
      <t xml:space="preserve">:6 mesas de trabajo para el uso de las diferentes secciones del modulo participa
</t>
    </r>
    <r>
      <rPr>
        <b/>
        <sz val="8"/>
        <color theme="1"/>
        <rFont val="Arial"/>
        <family val="2"/>
      </rPr>
      <t>Indicador:</t>
    </r>
    <r>
      <rPr>
        <sz val="8"/>
        <color theme="1"/>
        <rFont val="Arial"/>
        <family val="2"/>
      </rPr>
      <t xml:space="preserve"> (No. de secciones del modulo participa con acompañamiento para su apropiación / 6 secciones del modulo participa para apropiación)*100
Verificada el acta aportada como evidencia, se pudo identificar que la temática abordada en la reunión obedeció a los lineamientos para publicar información en el menú participa sobre participación ciudadana en la gestión pública; no obstante, dentro de la misma no se abordaron temas sobre las diferentes secciones del módulo participa, tal como lo señaló la segunda línea de defensa.
Sumado a ello, se indica que la meta son 6 mesas de trabajo; sin embargo, para el segundo seguimiento se identifican dos mesas de trabajo, evidenciandose un posible retraso en el cumplimiento de la meta la cual tiene el último cuatrimestre de la vigencia para su cumplimiento.</t>
    </r>
  </si>
  <si>
    <r>
      <t xml:space="preserve">En atención a la meta e indicador establecidos e identificados como:
</t>
    </r>
    <r>
      <rPr>
        <b/>
        <sz val="8"/>
        <color theme="1"/>
        <rFont val="Arial"/>
        <family val="2"/>
      </rPr>
      <t>Meta:</t>
    </r>
    <r>
      <rPr>
        <sz val="8"/>
        <color theme="1"/>
        <rFont val="Arial"/>
        <family val="2"/>
      </rPr>
      <t xml:space="preserve">Publicación del 100% de la información, conforme a las solicitudes de publicación en la sección de transparencia y acceso a la información de la SDA, realizadas por los procesos o dependencias solicitadas en la mesa de servicios.
</t>
    </r>
    <r>
      <rPr>
        <b/>
        <sz val="8"/>
        <color theme="1"/>
        <rFont val="Arial"/>
        <family val="2"/>
      </rPr>
      <t>Indicador:</t>
    </r>
    <r>
      <rPr>
        <sz val="8"/>
        <color theme="1"/>
        <rFont val="Arial"/>
        <family val="2"/>
      </rPr>
      <t>(No. de publicaciones realizadas en la sección de transparencia de la sede electrónica / No. de publicaciones solicitadas en el sección de transparencia) x 100
Se verificaron los archivos en formato excel aportados como evidencia, identificando que para los meses de abril, mayo y junio se cumplió con los requerimientos de publicación en el Mpidulo de transparencia requeridos por las dependencias de la SDA.</t>
    </r>
  </si>
  <si>
    <r>
      <t xml:space="preserve">En atención a la meta e indicador establecidos e identificados como:
</t>
    </r>
    <r>
      <rPr>
        <b/>
        <sz val="8"/>
        <color theme="1"/>
        <rFont val="Arial"/>
        <family val="2"/>
      </rPr>
      <t>Meta:</t>
    </r>
    <r>
      <rPr>
        <sz val="8"/>
        <color theme="1"/>
        <rFont val="Arial"/>
        <family val="2"/>
      </rPr>
      <t xml:space="preserve"> Asignar el 100% de solicitudes de acceso a la información generadas por parte de la ciudadanía en la vigencia 2023
</t>
    </r>
    <r>
      <rPr>
        <b/>
        <sz val="8"/>
        <color theme="1"/>
        <rFont val="Arial"/>
        <family val="2"/>
      </rPr>
      <t>Indicador:</t>
    </r>
    <r>
      <rPr>
        <sz val="8"/>
        <color theme="1"/>
        <rFont val="Arial"/>
        <family val="2"/>
      </rPr>
      <t xml:space="preserve"> Porcentaje de asignación de las solicitudes de acceso a la información
Verificados los informes aportados, se corroboró el cumplimiento de la respuesta a las solicitudes de información de los meses de abril, mayo y junio de la vigencia 2023. Así mismo, se verificó el enlace dispuesto por la segunda línea de defensa, en donde se pudo identificar que se encuentra ya publicado el informe de solicitudes de acceso a la información del mes de julio, dando cumplimiento así a la meta definida.</t>
    </r>
  </si>
  <si>
    <r>
      <t xml:space="preserve">En atención a la meta e indicador establecidos e identificados como:
</t>
    </r>
    <r>
      <rPr>
        <b/>
        <sz val="8"/>
        <color theme="1"/>
        <rFont val="Arial"/>
        <family val="2"/>
      </rPr>
      <t>Meta</t>
    </r>
    <r>
      <rPr>
        <sz val="8"/>
        <color theme="1"/>
        <rFont val="Arial"/>
        <family val="2"/>
      </rPr>
      <t xml:space="preserve">: 1 actualización trimestral del esquema de publicación de información de la SDA.
</t>
    </r>
    <r>
      <rPr>
        <b/>
        <sz val="8"/>
        <color theme="1"/>
        <rFont val="Arial"/>
        <family val="2"/>
      </rPr>
      <t>Indicador:</t>
    </r>
    <r>
      <rPr>
        <sz val="8"/>
        <color theme="1"/>
        <rFont val="Arial"/>
        <family val="2"/>
      </rPr>
      <t>(No. de actualizaciones del esquema de publicación de la información / 4 actualizaciones de esquema de publicación programadas en la vigencia 2023)
Verificada la matriz denominada esquema de publicación, se pudo corroborar que a fecha 21 de julio de 2023 se encuentra actualizada la información de la SDA, cumpliendo así con la segunda actualización de la vigencia.
Se sugiere llevar a cabo en el último cuatrimestre las dos actualizaciones restantes, toda vez que se estaría incumpliendo el indicador propuesto.</t>
    </r>
  </si>
  <si>
    <r>
      <t xml:space="preserve">En atención a la meta e indicador establecidos e identificados como:
</t>
    </r>
    <r>
      <rPr>
        <b/>
        <sz val="8"/>
        <color theme="1"/>
        <rFont val="Arial"/>
        <family val="2"/>
      </rPr>
      <t>Meta:</t>
    </r>
    <r>
      <rPr>
        <sz val="8"/>
        <color theme="1"/>
        <rFont val="Arial"/>
        <family val="2"/>
      </rPr>
      <t xml:space="preserve"> Programa de Gestión Documental actualizado y aprobado
</t>
    </r>
    <r>
      <rPr>
        <b/>
        <sz val="8"/>
        <color theme="1"/>
        <rFont val="Arial"/>
        <family val="2"/>
      </rPr>
      <t>Indicador:</t>
    </r>
    <r>
      <rPr>
        <sz val="8"/>
        <color theme="1"/>
        <rFont val="Arial"/>
        <family val="2"/>
      </rPr>
      <t xml:space="preserve"> (# de Programa de Gestión Documental elaborado y aprobado / 1) * 100
Dentro de la programación se identificó que se llevaría a cabo la actividad durante el segundo y tercer cuatrimestre de la vigencia, es decir debió presentar algún tipo de avance desde el mes de mayo; no obstante se indicó desde la segunda línea que se llevará a cabo la actividad a partir del mes de septiembre de la vigencia 2023.
Desde la Oficina de Control Interno, se hace un llamado a su ejecución para garantizar los tiempos en que se estableció la elaboración del programa de gestión documental actualizado y aprobado.</t>
    </r>
  </si>
  <si>
    <r>
      <t xml:space="preserve">En atención a la meta e indicador establecidos e identificados como:
</t>
    </r>
    <r>
      <rPr>
        <b/>
        <sz val="8"/>
        <color theme="1"/>
        <rFont val="Arial"/>
        <family val="2"/>
      </rPr>
      <t>Meta:</t>
    </r>
    <r>
      <rPr>
        <sz val="8"/>
        <color theme="1"/>
        <rFont val="Arial"/>
        <family val="2"/>
      </rPr>
      <t xml:space="preserve"> 9 criterios de accesibilidad web gestionados, de acuerdo con la priorización del plan de trabajo
</t>
    </r>
    <r>
      <rPr>
        <b/>
        <sz val="8"/>
        <color theme="1"/>
        <rFont val="Arial"/>
        <family val="2"/>
      </rPr>
      <t>Indicador:</t>
    </r>
    <r>
      <rPr>
        <sz val="8"/>
        <color theme="1"/>
        <rFont val="Arial"/>
        <family val="2"/>
      </rPr>
      <t xml:space="preserve"> (No. de criterios de accesibilidad web gestionados / 9 criterios de accesibilidad web gestionados programados en la vigencia 2023)
De conformidad con la evidencia aportada, se observó un total de once (11) criterios de accesibilidad implementados, dando cumplimiento a la meta establecida de nueve (9) criterios de accesibilidad web gestionados; sin embargo, se identificó debilidades en el ejercicio de planeación y programación de la actividad, toda vez que, al  corte del presente seguimiento se presentó sobreejecución de la meta, superando la cantidad de criterios de accesibilidad gestonados y la programación de su desarrollo durante la vigencia en curso.  
En ejercicios posteriores se sugiere contextualizar aquellas evidencias donde se cargan los códigos de programación, con el fin de tener un mejor entendimiento de su gestión.</t>
    </r>
  </si>
  <si>
    <r>
      <t xml:space="preserve">En atención a la meta e indicador establecidos e identificados como:
</t>
    </r>
    <r>
      <rPr>
        <b/>
        <sz val="8"/>
        <color theme="1"/>
        <rFont val="Arial"/>
        <family val="2"/>
      </rPr>
      <t xml:space="preserve">Meta: </t>
    </r>
    <r>
      <rPr>
        <sz val="8"/>
        <color theme="1"/>
        <rFont val="Arial"/>
        <family val="2"/>
      </rPr>
      <t xml:space="preserve">2 capacitaciones con las dependencias de la SDA
</t>
    </r>
    <r>
      <rPr>
        <b/>
        <sz val="8"/>
        <color theme="1"/>
        <rFont val="Arial"/>
        <family val="2"/>
      </rPr>
      <t>Indicador:</t>
    </r>
    <r>
      <rPr>
        <sz val="8"/>
        <color theme="1"/>
        <rFont val="Arial"/>
        <family val="2"/>
      </rPr>
      <t>N° de capacitaciones realizadas / N° de capacitaciones programadas.
Dentro de la programación se indicó que se llevaría a cabo la actividad en el segundo y tercer cuatrimestre; no obstante, a la fecha del seguimiento efectuado, se observó que no se cuenta con evidencias de las capacitaciones realizadas, lo cual conlleva a un incumplimiento de la actividad.
Desde la Oficina de Control Interno, se hace un llamado a su ejecución para garantizar los tiempos en que se estableció el llevar a cabo las capacitaciones.</t>
    </r>
  </si>
  <si>
    <r>
      <t xml:space="preserve">En atención a la meta e indicador establecidos e identificados como:
</t>
    </r>
    <r>
      <rPr>
        <b/>
        <sz val="8"/>
        <color theme="1"/>
        <rFont val="Arial"/>
        <family val="2"/>
      </rPr>
      <t>Meta:</t>
    </r>
    <r>
      <rPr>
        <sz val="8"/>
        <color theme="1"/>
        <rFont val="Arial"/>
        <family val="2"/>
      </rPr>
      <t xml:space="preserve"> Un (1) seguimiento cuatrimestral al cumplimiento de la Resolución 1519 de 2020
</t>
    </r>
    <r>
      <rPr>
        <b/>
        <sz val="8"/>
        <color theme="1"/>
        <rFont val="Arial"/>
        <family val="2"/>
      </rPr>
      <t>Indicador:</t>
    </r>
    <r>
      <rPr>
        <sz val="8"/>
        <color theme="1"/>
        <rFont val="Arial"/>
        <family val="2"/>
      </rPr>
      <t xml:space="preserve"> No. de seguimiento realizados a la Resolución 1519 de 2020 / 3 seguimiento programados a la Resolución ) x 100
Verificada la evidencia aportada, se observó el seguimiento llevado a cabo en el mes de abril; no obstante al ser cuatrimestral a la fecha de revisión de las evidencias por parte de la tercera línea de defensa (06 de sept del 2023) no se observó cargada la matriz correspondiente al seguimiento que se debe efectuar en el mes de agosto, motivo por el cual se recomienda llevar a cabo la actividad de seguimiento o en caso de que ya se haya realizado, cargar los correspondientes soportes.
En consecuencia, se observó un avance del 33%</t>
    </r>
  </si>
  <si>
    <r>
      <t xml:space="preserve">En atención a la meta e indicador establecidos e identificados como:
</t>
    </r>
    <r>
      <rPr>
        <b/>
        <sz val="8"/>
        <color theme="1"/>
        <rFont val="Arial"/>
        <family val="2"/>
      </rPr>
      <t>Meta</t>
    </r>
    <r>
      <rPr>
        <sz val="8"/>
        <color theme="1"/>
        <rFont val="Arial"/>
        <family val="2"/>
      </rPr>
      <t xml:space="preserve">: Un (1) informe de seguimiento emitido y publicado en la página web de la Entidad.
</t>
    </r>
    <r>
      <rPr>
        <b/>
        <sz val="8"/>
        <color theme="1"/>
        <rFont val="Arial"/>
        <family val="2"/>
      </rPr>
      <t>Indicador:</t>
    </r>
    <r>
      <rPr>
        <sz val="8"/>
        <color theme="1"/>
        <rFont val="Arial"/>
        <family val="2"/>
      </rPr>
      <t xml:space="preserve"> (# de informes emitidos y publicados / 1) * 100
De conformidad con el Plan Anual de Auditoría se evidenció que en efecto la actividad se encuentra programada para el mes de octubre, motivo por el cual su cumplimiento se determinará en el seguimiento del tercer cuatrimestre.</t>
    </r>
  </si>
  <si>
    <r>
      <t xml:space="preserve">En atención a la meta e indicador establecidos e identificados como:
</t>
    </r>
    <r>
      <rPr>
        <b/>
        <sz val="8"/>
        <color theme="1"/>
        <rFont val="Arial"/>
        <family val="2"/>
      </rPr>
      <t>Meta:</t>
    </r>
    <r>
      <rPr>
        <sz val="8"/>
        <color theme="1"/>
        <rFont val="Arial"/>
        <family val="2"/>
      </rPr>
      <t xml:space="preserve"> 6 encuestas diseñadas y aplicadas a los ciudadanos sobre las temáticas ambientales divulgadas en los productos comunicacionales de la SDA.
</t>
    </r>
    <r>
      <rPr>
        <b/>
        <sz val="8"/>
        <color theme="1"/>
        <rFont val="Arial"/>
        <family val="2"/>
      </rPr>
      <t>Indicador:</t>
    </r>
    <r>
      <rPr>
        <sz val="8"/>
        <color theme="1"/>
        <rFont val="Arial"/>
        <family val="2"/>
      </rPr>
      <t xml:space="preserve"> (# de encuestas aplicadas sobre las temáticas ambientales divulgadas en los productos comunicacionales de la SDA / 6 encuestas programadas para aplicar)* 100
Verificadas las evidencias reportadas, se llevaron a cabo dos encuestas a la ciudadanía mediante publicación en "X" - Anterior Twitter y la página web de la SDA, dejando un avance para el indicador del 50%.
Es de resaltar que a la fecha del seguimiento (06 de septiembre de 2023) no se identificó evidencia del cuarto bimestre de la vigencia.</t>
    </r>
  </si>
  <si>
    <r>
      <t xml:space="preserve">En atención a la meta e indicador establecidos e identificados como:
</t>
    </r>
    <r>
      <rPr>
        <b/>
        <sz val="8"/>
        <color theme="1"/>
        <rFont val="Arial"/>
        <family val="2"/>
      </rPr>
      <t>Meta:</t>
    </r>
    <r>
      <rPr>
        <sz val="8"/>
        <color theme="1"/>
        <rFont val="Arial"/>
        <family val="2"/>
      </rPr>
      <t xml:space="preserve"> Una estrategia para la sede electrónica, Una estrategia para las plataformas de la DPSIA (OAB y Visor)
</t>
    </r>
    <r>
      <rPr>
        <b/>
        <sz val="8"/>
        <color theme="1"/>
        <rFont val="Arial"/>
        <family val="2"/>
      </rPr>
      <t>Indicador:</t>
    </r>
    <r>
      <rPr>
        <sz val="8"/>
        <color theme="1"/>
        <rFont val="Arial"/>
        <family val="2"/>
      </rPr>
      <t xml:space="preserve">  No. De estrategias de contenido o alternativas de solución para mejorar el posicionamiento de la sede electrónica y de las plataformas virtuales de la DPSIA
Verificadas las evidencias aportadas, se pudo identificar la elaboración de diagnósticos SEO durante los meses de abril, mayo y junio para el portal OAB y la Sede Electrónica, así mismo un Brief de Estrategia plan de pauta del OAB y dos artículos optimizados para SEO en el portal web y el portal del OAB.
Por lo anterior, se observa avances en las actividades resaltando la formulación de estrategias para los ítems dispuestos en la meta.</t>
    </r>
  </si>
  <si>
    <t>Esta actividad fue cumplida al 100% en el periodo programado es decir primer cuatrimestre de 2023,</t>
  </si>
  <si>
    <r>
      <t xml:space="preserve">En atención a la meta e indicador establecidos e identificados como:
</t>
    </r>
    <r>
      <rPr>
        <b/>
        <sz val="8"/>
        <color theme="1"/>
        <rFont val="Arial"/>
        <family val="2"/>
      </rPr>
      <t>Meta:</t>
    </r>
    <r>
      <rPr>
        <sz val="8"/>
        <color theme="1"/>
        <rFont val="Arial"/>
        <family val="2"/>
      </rPr>
      <t xml:space="preserve"> Doce (12) seguimientos de cumplimiento del plan de comunicaciones de la vigencia 2023 realizados
</t>
    </r>
    <r>
      <rPr>
        <b/>
        <sz val="8"/>
        <color theme="1"/>
        <rFont val="Arial"/>
        <family val="2"/>
      </rPr>
      <t xml:space="preserve">Indicador: </t>
    </r>
    <r>
      <rPr>
        <sz val="8"/>
        <color theme="1"/>
        <rFont val="Arial"/>
        <family val="2"/>
      </rPr>
      <t>Seguimiento al cumplimiento del plan de comunicaciones
Dado que el indicador se mode con el informe mensual de avance del Plan de Comunicaciones 2023, se evidencia cumplimiento en su elaboración y reporte a través del módulo de indicadores del aplicativo Isolucion.
Se realizó la descarga del Plan de Comunicaciones 2023 publicado en la página web de la entidad el 26 de julio de 2023.
De acuerdo con el análisis realizado a las metas plasmadas en el Plan de Comunicaciones frente a lo consignado en los reportes mensuales de la OAC, se recomienda plasmar en los informes el cumplimiento acorde con las metas definidas, dado que actualmente se realiza una descripción general de las actividades pero no se cumple con el objetivo de este que busca informar el avance del cumplimiento del Plan de Comunicaciones definido.</t>
    </r>
  </si>
  <si>
    <r>
      <t xml:space="preserve">En atención a la meta e indicador establecidos e identificados como:
</t>
    </r>
    <r>
      <rPr>
        <b/>
        <sz val="8"/>
        <color theme="1"/>
        <rFont val="Arial"/>
        <family val="2"/>
      </rPr>
      <t xml:space="preserve">Meta: </t>
    </r>
    <r>
      <rPr>
        <sz val="8"/>
        <color theme="1"/>
        <rFont val="Arial"/>
        <family val="2"/>
      </rPr>
      <t xml:space="preserve">Nivel de actualización del OAB y del ORARBO
</t>
    </r>
    <r>
      <rPr>
        <b/>
        <sz val="8"/>
        <color theme="1"/>
        <rFont val="Arial"/>
        <family val="2"/>
      </rPr>
      <t>Indicador:</t>
    </r>
    <r>
      <rPr>
        <sz val="8"/>
        <color theme="1"/>
        <rFont val="Arial"/>
        <family val="2"/>
      </rPr>
      <t xml:space="preserve"> (No. de indicadores actualizados / No. total de indicadores que requieren actualización, según su periodicidad de medición ) x 100
Se evidencia a través de los documentos de verificación Informes de administración y bitácoras  el cumplimiento en la actualización de los indicadores de manera mensual, en donde con corte a Junio de 2023 se habia alcanzado el 99.33% en OAB y el 84,72% en ORARBO de actualización frente a la meta planteada.</t>
    </r>
  </si>
  <si>
    <r>
      <t xml:space="preserve">En atención a la meta e indicador establecidos e identificados como:
</t>
    </r>
    <r>
      <rPr>
        <b/>
        <sz val="8"/>
        <color theme="1"/>
        <rFont val="Arial"/>
        <family val="2"/>
      </rPr>
      <t>Meta</t>
    </r>
    <r>
      <rPr>
        <sz val="8"/>
        <color theme="1"/>
        <rFont val="Arial"/>
        <family val="2"/>
      </rPr>
      <t xml:space="preserve">: Porcentaje de elaboración de informes normados de gestión, el estado y calidad de los recursos naturales
</t>
    </r>
    <r>
      <rPr>
        <b/>
        <sz val="8"/>
        <color theme="1"/>
        <rFont val="Arial"/>
        <family val="2"/>
      </rPr>
      <t>Indicador:</t>
    </r>
    <r>
      <rPr>
        <sz val="8"/>
        <color theme="1"/>
        <rFont val="Arial"/>
        <family val="2"/>
      </rPr>
      <t xml:space="preserve"> (No. de informes normados elaborados / 5 informes requeridos por normativa y disposición distrital (Acuerdo 067/02, Bogotá Cómo Vamos, Matriz de indicadores de ciudad, ICAU, ODS) x 100
Se corroboró la evidencia relacionada al memorando 2023EE35715, con el cual se realizó la entrega del informe de Acuerdo 067, de igual manera se evidenciaron el Informe ODS y el correo de envio de este informe a la Secretaria Distrital de Planeación.
Por lo anterior se entiende cumplida en su totalidad esta actividad teniendo en cuenta la entrega de los 5 informes reglamentarios planteados en la meta.</t>
    </r>
  </si>
  <si>
    <r>
      <rPr>
        <b/>
        <sz val="8"/>
        <color theme="1"/>
        <rFont val="Arial"/>
        <family val="2"/>
      </rPr>
      <t>Actividad Eliminada</t>
    </r>
    <r>
      <rPr>
        <sz val="8"/>
        <color theme="1"/>
        <rFont val="Arial"/>
        <family val="2"/>
      </rPr>
      <t xml:space="preserve">, en la en la versión 2 del Plan Anticorrupción y de Atención al Ciudadano / Programa de Transparencia y Ética Pública - PTEP, publicada en fecha 3 de mayo de 2023, en la página web de la SDA. </t>
    </r>
  </si>
  <si>
    <r>
      <rPr>
        <b/>
        <sz val="8"/>
        <color theme="1"/>
        <rFont val="Arial"/>
        <family val="2"/>
      </rPr>
      <t>Actividad Eliminada,</t>
    </r>
    <r>
      <rPr>
        <sz val="8"/>
        <color theme="1"/>
        <rFont val="Arial"/>
        <family val="2"/>
      </rPr>
      <t xml:space="preserve"> en la en la versión 2 del Plan Anticorrupción y de Atención al Ciudadano / Programa de Transparencia y Ética Pública - PTEP, publicada en fecha 3 de mayo de 2023, en la página web de la SDA. </t>
    </r>
  </si>
  <si>
    <r>
      <t xml:space="preserve">En atención a la meta e indicador establecidos e identificados como:
</t>
    </r>
    <r>
      <rPr>
        <b/>
        <sz val="8"/>
        <color theme="1"/>
        <rFont val="Arial"/>
        <family val="2"/>
      </rPr>
      <t>Meta:</t>
    </r>
    <r>
      <rPr>
        <sz val="8"/>
        <color theme="1"/>
        <rFont val="Arial"/>
        <family val="2"/>
      </rPr>
      <t xml:space="preserve"> Porcentaje de participación de las ferias de servicio al ciudadano
</t>
    </r>
    <r>
      <rPr>
        <b/>
        <sz val="8"/>
        <color theme="1"/>
        <rFont val="Arial"/>
        <family val="2"/>
      </rPr>
      <t>Indicador:</t>
    </r>
    <r>
      <rPr>
        <sz val="8"/>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Si bien se evidenciaron las actas de las Ferias de Servicio en que la entidad participó, es importante atender las siguientes recomendaciones:
• No se adjunta soporte de la programación o convocatoria por parte de la Alcaldía Mayor de Bogotá a la SDA con la cual se pueda verificar que se asistió al 100% de eventos programados.
• Se recomienda nombrar las carpetas de evidencias con el numeral de la actividad que estan cumpliendo teniendo en cuenta que para este caso se da acceso a un link con gran volúmen de información, esto facilitará la identificación de cada soporte a la hora del seguimiento por parte de la OCI.
Se asigna un porcentaje de avance del 35% entre tanto que se adjunten las evidencias del total de eventos programados o convocados frente a los asistidos, tal y como lo formula el indicador de esta actividad.</t>
    </r>
  </si>
  <si>
    <t>Teniendo en cuenta que las actividades de aprobación del equipo de trabajo y realización del curso virtual Medidas y herramientas para la prevención del riesgo del lavado de activos y la financiación del terrorismo LA/FT en las entidades del Distrito Capital, no se han completado, no ha iniciado el monitoreo bimensual al plan de trabajo por lo cual no se ha generado ningun grado de avance al cumplimiento de esta actividad.</t>
  </si>
  <si>
    <r>
      <t xml:space="preserve">En atención a la meta e indicador establecidos e identificados como:
</t>
    </r>
    <r>
      <rPr>
        <b/>
        <sz val="8"/>
        <color theme="1"/>
        <rFont val="Arial"/>
        <family val="2"/>
      </rPr>
      <t>Meta:</t>
    </r>
    <r>
      <rPr>
        <sz val="8"/>
        <color theme="1"/>
        <rFont val="Arial"/>
        <family val="2"/>
      </rPr>
      <t xml:space="preserve"> Una (1) propuesta de estrategia de innovación en temas institucionales
</t>
    </r>
    <r>
      <rPr>
        <b/>
        <sz val="8"/>
        <color theme="1"/>
        <rFont val="Arial"/>
        <family val="2"/>
      </rPr>
      <t>Indicador:</t>
    </r>
    <r>
      <rPr>
        <sz val="8"/>
        <color theme="1"/>
        <rFont val="Arial"/>
        <family val="2"/>
      </rPr>
      <t xml:space="preserve"> Número de propuesta de estrategia de innovación en temas institucionales
En el link dispuesto para consulta se pudo verificar el documento  denominado "Estrategia para la implmentaciòn de la Polìtica de Gestiòn del Conocimiento y la Innovaciòn . Igualmente en copia de correo adjunto, de fecha 17 de julio de 2023, la DGC envìa copia del documento al correo electrònico del SIG- integrantes del Equipo de Gestiòn del conocimiento- para revisiòn y observaciones . A la fecha no se tiene concimiento si se recibieron observaciones o aportes sobre dicho documento. Se recomienda ajustar el indicador  donde se puede evidenciar la implementaciòn de la estrategia.</t>
    </r>
  </si>
  <si>
    <r>
      <t xml:space="preserve">En atención a la meta e indicador establecidos e identificados como:
</t>
    </r>
    <r>
      <rPr>
        <b/>
        <sz val="8"/>
        <color theme="1"/>
        <rFont val="Arial"/>
        <family val="2"/>
      </rPr>
      <t xml:space="preserve">Meta: </t>
    </r>
    <r>
      <rPr>
        <sz val="8"/>
        <color theme="1"/>
        <rFont val="Arial"/>
        <family val="2"/>
      </rPr>
      <t xml:space="preserve">90% de depuración y actualizados de los datos abiertos que ofrece la SDA en la plataforma Distrital.
</t>
    </r>
    <r>
      <rPr>
        <b/>
        <sz val="8"/>
        <color theme="1"/>
        <rFont val="Arial"/>
        <family val="2"/>
      </rPr>
      <t>Indicador</t>
    </r>
    <r>
      <rPr>
        <sz val="8"/>
        <color theme="1"/>
        <rFont val="Arial"/>
        <family val="2"/>
      </rPr>
      <t>: Porcentaje de depuración y actualizados de los datos abiertos que ofrece la SDA en la plataforma Distrital.
Se evidenciaron, acta de reuniòn y correo, ubicados en la ruta de drive suministrado por la DPSIA, asi: 1. Acta No. 014/2023 del 13-04-2023 , en la que se trataron los temas relacionados con la revisiòn de servicios web deshabilitados y actualizaciòn de los servicios en el portal web de datos de Bogotà y datos abiertos IDECA. 2.  Acta No. 022/2023 del 28-04-2023 que tratò sobre el seguimiento a la publicaciòn de los servicios geogràficos en l aplataforma IDECA.   En el listado Excel que se adjuntò como evidencia, se  observò un total de  44 datos, de los cuales se  revisaron y actualizaron 20 datos, para un acumulado de 34 datos . Se aclara que el universo de datos corresponde a 58; sin embargo, el 90%  que define el indicador  equivale a 52 datos, lo que supone un avance del 65 %</t>
    </r>
  </si>
  <si>
    <r>
      <t xml:space="preserve">En atención a la meta e indicador establecidos e identificados como:
</t>
    </r>
    <r>
      <rPr>
        <b/>
        <sz val="8"/>
        <color theme="1"/>
        <rFont val="Arial"/>
        <family val="2"/>
      </rPr>
      <t xml:space="preserve">Meta: </t>
    </r>
    <r>
      <rPr>
        <sz val="8"/>
        <color theme="1"/>
        <rFont val="Arial"/>
        <family val="2"/>
      </rPr>
      <t xml:space="preserve">100% de revisión del funcionamiento de los servicios se los objetos geográficos ya dispuestos en la plataforma de datos abiertos
</t>
    </r>
    <r>
      <rPr>
        <b/>
        <sz val="8"/>
        <color theme="1"/>
        <rFont val="Arial"/>
        <family val="2"/>
      </rPr>
      <t xml:space="preserve">Indicador: </t>
    </r>
    <r>
      <rPr>
        <sz val="8"/>
        <color theme="1"/>
        <rFont val="Arial"/>
        <family val="2"/>
      </rPr>
      <t>Porcentaje de revisión del funcionamiento de los servicios se los objetos geográficos que ofrece la SDA en la plataforma Distrital.
Se observó la realización de dos (2)  reuniones, con los delegados de IDECA  para revisar la publicaciòn y el funcionamiento de los servicios publicados en la pàgina. Adicionalmente, se   recibió comunicaciòn vìa correo electrònico, de fecha 30 de mayo de 2023,  refiriendo  la revisiòn de 20 datos con los respectivos enlaces  disponibles para consulta, de un total de 44 datos. 
Dado que éstas evidencias corresponden a las mismas de la actividad 5.1.1., se mantienen la observación sobre el dato: Adaptaciòn al cambio climàtico, el cual  presenta fecha interna  desactualizada, tal como se evidencia en imagen de captura.</t>
    </r>
  </si>
  <si>
    <r>
      <t xml:space="preserve">En atención a la meta e indicador establecidos e identificados como:
</t>
    </r>
    <r>
      <rPr>
        <b/>
        <sz val="8"/>
        <color theme="1"/>
        <rFont val="Arial"/>
        <family val="2"/>
      </rPr>
      <t>Meta</t>
    </r>
    <r>
      <rPr>
        <sz val="8"/>
        <color theme="1"/>
        <rFont val="Arial"/>
        <family val="2"/>
      </rPr>
      <t xml:space="preserve">: 100% de revisión del funcionamiento de los servicios se los objetos geográficos ya dispuestos en la plataforma de datos abiertos
</t>
    </r>
    <r>
      <rPr>
        <b/>
        <sz val="8"/>
        <color theme="1"/>
        <rFont val="Arial"/>
        <family val="2"/>
      </rPr>
      <t>Indicador:</t>
    </r>
    <r>
      <rPr>
        <sz val="8"/>
        <color theme="1"/>
        <rFont val="Arial"/>
        <family val="2"/>
      </rPr>
      <t xml:space="preserve"> Porcentaje de revisión del funcionamiento de los servicios se los objetos geográficos que ofrece la SDA en la plataforma Distrital.
En el Drive https://drive.google.com/drive/folders/1Ubw6OXJBHZ235maumWIdNArDDvfWzT2z  se evidenciaron los soportes de estandarizaciòn de los  siguientes objetos:  Adapatciòn al Cambio Climàtico y negocios verdes
En relación al dato Adaptaciòn al Cambio Climàtico,  se observó que la fecha interna sobre la última actualización, corresponde a 12-02-2021  y para el objeto Negocios Verdes la ùltima fecha de actualizaciòn es  29-01-2021, por tanto se debe revisar  y ajustar.</t>
    </r>
  </si>
  <si>
    <r>
      <t xml:space="preserve">En atención a la meta e indicador establecidos e identificados como:
</t>
    </r>
    <r>
      <rPr>
        <b/>
        <sz val="8"/>
        <color theme="1"/>
        <rFont val="Arial"/>
        <family val="2"/>
      </rPr>
      <t>Meta:</t>
    </r>
    <r>
      <rPr>
        <sz val="8"/>
        <color theme="1"/>
        <rFont val="Arial"/>
        <family val="2"/>
      </rPr>
      <t xml:space="preserve"> Realización de visitas de seguimieno al servicio prestado por la SDA
</t>
    </r>
    <r>
      <rPr>
        <b/>
        <sz val="8"/>
        <color theme="1"/>
        <rFont val="Arial"/>
        <family val="2"/>
      </rPr>
      <t>Indicador:</t>
    </r>
    <r>
      <rPr>
        <sz val="8"/>
        <color theme="1"/>
        <rFont val="Arial"/>
        <family val="2"/>
      </rPr>
      <t xml:space="preserve"> 4 visitas de seguimiento en el primer cuatrimestre, 4 visitas en el segundo y 3 visitas en tercer cuatrimestre del 2023
Se realizaron visitas de seguimiento al servicio prestado en los diferentes puntos de atención presenciales de la SDA, a los CADE y Súper Cade CAD, así: 
28-jun-2023 Super Cade CAD
28-jun-2023 Super CADE Bosa
28-jun-2023 Super CADE Calle 13
28-jun-2023 Super CADE Americas
29-jun-2023 Super Cade Fontibón
29-jun-2023 Super CADE Manitas
29-jun-2023 Super CADE Engativa
Se observa entonces que, a pesar que se realizaron 7 visitas (excediendo las 4 programadas), todas se concentraron en junio de 2023 y no durante todo el cuatrimestre. Llama la atención que el contenido de las actas es escueto, en el sentido de que no se indican los criterios revisados más allá de las preguntas sobre si existen novedades en el servicio y en recomendaciones. Se recomienda fortalecer el contenido de la evidencia, en aras de ver el comportamiento de los diferentes servicios en los puntos de atención, a través de monitoreo de indicadores.
Finalmente,  la meta debe ser medible o cuantificable, pero aqui figura como visitas a puntos de atención, sin indicar cuántas. La fórmula no está adecuadamente establecida, pues no se indican las variables programadas vs. las ejecutadas.</t>
    </r>
  </si>
  <si>
    <r>
      <t xml:space="preserve">En atención a la meta e indicador establecidos e identificados como:
</t>
    </r>
    <r>
      <rPr>
        <b/>
        <sz val="8"/>
        <color theme="1"/>
        <rFont val="Arial"/>
        <family val="2"/>
      </rPr>
      <t>Meta</t>
    </r>
    <r>
      <rPr>
        <sz val="8"/>
        <color theme="1"/>
        <rFont val="Arial"/>
        <family val="2"/>
      </rPr>
      <t xml:space="preserve">: Realización de visitas de seguimieno al servicio prestado por la SDA
</t>
    </r>
    <r>
      <rPr>
        <b/>
        <sz val="8"/>
        <color theme="1"/>
        <rFont val="Arial"/>
        <family val="2"/>
      </rPr>
      <t>Indicador:</t>
    </r>
    <r>
      <rPr>
        <sz val="8"/>
        <color theme="1"/>
        <rFont val="Arial"/>
        <family val="2"/>
      </rPr>
      <t xml:space="preserve"> 4 visitas de seguimiento en el primer cuatrimestre, 4 visitas en el segundo y 3 visitas en tercer cuatrimestre del 2023
Se realizaron visitas de seguimiento al servicio prestado en los diferentes puntos de atención presenciales de la SDA, a los CADE y Súper Cade CAD: Suba,  Américas, Toberin, Fontibón,  Bosa, Manitas, Calle 13 y Engativá, según el acta de visita del 24 de marzo de 2023, que está en el siguiente enlace https://drive.google.com/drive/u/0/folders/1Nm6-G2nLnvEV9OBR4wkm1wAdm4iErQrg        
En los dos primeros cuatrimestres está programado realizar 8 visitas y ya se realizaron, se da cumplimiento del 67%
La meta, el nombre del indicador y la formula del indicador, por error se incluyeron en casillas que no corresponden a su contenido.  Lo anterior, debido a que la meta se incluyó en la fórmula del indicador, el nombre del indicador en la meta y la fórmula del indicador en el nombre del indicador. 
</t>
    </r>
    <r>
      <rPr>
        <b/>
        <sz val="8"/>
        <color theme="1"/>
        <rFont val="Arial"/>
        <family val="2"/>
      </rPr>
      <t xml:space="preserve">Recomendación: </t>
    </r>
    <r>
      <rPr>
        <sz val="8"/>
        <color theme="1"/>
        <rFont val="Arial"/>
        <family val="2"/>
      </rPr>
      <t>Incluir en las casillas pertinentes la meta, el nombre del indicador y la fórmula del indicador, para evitar confusiones.</t>
    </r>
  </si>
  <si>
    <r>
      <t xml:space="preserve">En atención a la meta e indicador establecidos e identificados como:
</t>
    </r>
    <r>
      <rPr>
        <b/>
        <sz val="8"/>
        <color theme="1"/>
        <rFont val="Arial"/>
        <family val="2"/>
      </rPr>
      <t>Meta:</t>
    </r>
    <r>
      <rPr>
        <sz val="8"/>
        <color theme="1"/>
        <rFont val="Arial"/>
        <family val="2"/>
      </rPr>
      <t xml:space="preserve"> Porcentaje de implementación del modelo de servicio al ciudadano para la SDA
</t>
    </r>
    <r>
      <rPr>
        <b/>
        <sz val="8"/>
        <color theme="1"/>
        <rFont val="Arial"/>
        <family val="2"/>
      </rPr>
      <t>Indicador:</t>
    </r>
    <r>
      <rPr>
        <sz val="8"/>
        <color theme="1"/>
        <rFont val="Arial"/>
        <family val="2"/>
      </rPr>
      <t xml:space="preserve"> (No. De actividades implementadas del  modelo de servicio de la SDA / No. De actividades programadas del modelo de servicio de la SDA conforme al plan de acción para la vigencia 2023 ) x 100
Fue aportado como evidencia un archivo excel denominado "Implementación Modelo de Servicio", el cual contiene 8 componentes con 35 acciones y 86 actividades asociadas. Seguidamente, se observó columna de "Seguimiento y Ejecución". Esta hoja de cálculo, a pesar de tener descriptivos sobre lo que se ha hecho, no tiene vinculada la evidencia correspondiente que permita corroborar las actividades ejecutadas. La segunda linea tasa el cumplimiento sobre las acciones (35), pero la fórmula está basada en las actividades (86), por lo que es necesario unificar los términos del cálculo. No se dio cumplimiento entonces a la recomendación de esta tercera linea de defensa en su evaluación del I cuatrimestre de 2023, en consecuencia, guardando el mismo racional, se tasa nuevamente un 17% de cumplimiento (50% del avance total programado del II cuatrimestre 2023).
Por último, se identifica que se registró la fórmula del indicador en la columna del nombre de éste, y en la columna de meta no se registró 31 (90% de las acciones propuestas), por lo que se recomienda ajustar en lo pertinente.</t>
    </r>
  </si>
  <si>
    <r>
      <t xml:space="preserve">En atención a la meta e indicador establecidos e identificados como:
</t>
    </r>
    <r>
      <rPr>
        <b/>
        <sz val="8"/>
        <color theme="1"/>
        <rFont val="Arial"/>
        <family val="2"/>
      </rPr>
      <t xml:space="preserve">Meta: </t>
    </r>
    <r>
      <rPr>
        <sz val="8"/>
        <color theme="1"/>
        <rFont val="Arial"/>
        <family val="2"/>
      </rPr>
      <t xml:space="preserve">100% de los PQRSF que ingresan a la entidad con seguimiento semanal.
Un (1) informe mensual de la gestión y a la atención de las PQRSF realizado y publicado. 
</t>
    </r>
    <r>
      <rPr>
        <b/>
        <sz val="8"/>
        <color theme="1"/>
        <rFont val="Arial"/>
        <family val="2"/>
      </rPr>
      <t>Indicador:</t>
    </r>
    <r>
      <rPr>
        <sz val="8"/>
        <color theme="1"/>
        <rFont val="Arial"/>
        <family val="2"/>
      </rPr>
      <t xml:space="preserve"> Porcentaje de PQRSF con seguimiento semestral realizado 
Realización del informe mensual de seguimiento a la atención de PQRSF
Se encontró en la evidencia los informes mensuales de abril, mayo y junio de 2023, quedando pendiente el de julio 2023, periodo que hace parte del II cuatrimestre. A diferencia de lo que indica segunda linea de defensa, esta tercera linea si identificó el informe de junio publicado en la web de la SDA: https://www.ambientebogota.gov.co/es/web/transparencia/informe-de-pqrs/-/document_library_display/6nLwHuCsY1JF/view/5266146?_110_INSTANCE_6nLwHuCsY1JF_redirect=https%3A%2F%2Fwww.ambientebogota.gov.co%2Fes%2Fweb%2Ftransparencia%2Finforme-de-pqrs%2F-%2Fdocument_library_display%2F6nLwHuCsY1JF%2Fview%2F4406859%3F_110_INSTANCE_6nLwHuCsY1JF_redirect%3Dhttps%253A%252F%252Fwww.ambientebogota.gov.co%252Fes%252Fweb%252Ftransparencia%252Finforme-de-pqrs%252F-%252Fdocument_library_display%252F6nLwHuCsY1JF%252Fview%252F953604%253F_110_INSTANCE_6nLwHuCsY1JF_redirect%253Dhttps%25253A%25252F%25252Fwww.ambientebogota.gov.co%25252Fes%25252Fweb%25252Ftransparencia%25252Finforme-de-pqrs%25253Fp_p_id%25253D110_INSTANCE_6nLwHuCsY1JF%252526p_p_lifecycle%25253D0%252526p_p_state%25253Dnormal%252526p_p_mode%25253Dview%252526p_p_col_id%25253Dcolumn-2%252526p_p_col_pos%25253D1%252526p_p_col_count%25253D3. A pesar de que la segunda línea de defensa indicó que se enviaron correos como alertas semanales a los enlaces de PQRSF, no se aportó evidencia de tales eventos. De otra parte, no se encontró el racional de cálculo del indicador, pues no se estableció la variable de PQRSF con seguimiento a la oportunidad frente a las PQRSF ingresadas. Estos datos solo se pueden encontrar inspeccionando los informes, donde se identifcó lo siguiente: 1877 ingresadas en abril, 2481 en mayo y 1979 en junio, para un total de 6337 PQRSF, de las cuales 1656 (abril), 2077 (mayo) y 1826 (junio), es decir, 5759, se gestionaron en términos, lo que equivale a un 91%.
Es necesario homogeneizar periodicidad de la meta (seguimiento semanal) frente a periodicidad del indicador (seguimiento semestral). No es posible determinar si el 100% de PQRSF ingresadas fueron cubiertas semanalmente, según lo propuesto en la meta.
Dado que se emitieron 3 informes, el avance es del 25%, acumulado del 50%</t>
    </r>
  </si>
  <si>
    <r>
      <t xml:space="preserve">En atención a la meta e indicador establecidos e identificados como:
</t>
    </r>
    <r>
      <rPr>
        <b/>
        <sz val="8"/>
        <color theme="1"/>
        <rFont val="Arial"/>
        <family val="2"/>
      </rPr>
      <t>Meta:</t>
    </r>
    <r>
      <rPr>
        <sz val="8"/>
        <color theme="1"/>
        <rFont val="Arial"/>
        <family val="2"/>
      </rPr>
      <t xml:space="preserve"> Cumplimiento del número de entrenamientos al personal de servicio a la ciudadanía
</t>
    </r>
    <r>
      <rPr>
        <b/>
        <sz val="8"/>
        <color theme="1"/>
        <rFont val="Arial"/>
        <family val="2"/>
      </rPr>
      <t xml:space="preserve">Indicador: </t>
    </r>
    <r>
      <rPr>
        <sz val="8"/>
        <color theme="1"/>
        <rFont val="Arial"/>
        <family val="2"/>
      </rPr>
      <t>No. de entrenamientos realizados durante la vigencia 2023
Se realizaron 8 actividades de entrenamiento, así: 
3-abr-2023: Autodeclaración por impacto ambiental para usos dotacional, comercio y Servicios
12-may-2023: Estrategias para el fortalecimiento canal telefónico y demás procedimientos.
12--may-2023: Elaboración de recibos de pago con intereses moratorios desde elaplicativo Forest
24-may-2023: Módulo de ONG's - Procesos Policivos
26-may-2023: Socialización Guía para la producción de contenidos audiovisuales con ajustes razonables para la población sorda colombiana.
26-may-2023: Socialización Política Pública Distrital del Servicio a la Ciudadanía, protocolos de atención, lineamientos, recomendaciones para la mejora del servicio a la ciudadanía.
14 y 15-jun-2023: ¿Cómo actúa la SDA en la protección del recurso fauna.
Los espacios anteriores están respaldados por actas,pantallazos de reunión y listados de asistencia. En el detalle se observa la concurrencia de colaboradores del área de Servicio al Ciudadano. De esta manera, se han realizado al corte del segundo cuatrimestre, un total de 12 capacitaciones y/o entrenamientos de 30 programados, por lo que el cumplimiento del indicador es del 40%, representado en el 33% del cumplimiento del segundo corte. Ahora bien, en promedio deberían haberse impartido 10 espacios por cada cuatrimestre del año, por lo que es previsible un eventual incumplimiento si no se intensifican las actividades restantes (60% - 18 capacitaciones).
Es necesario cuantificar la meta y diseñar la fórmula del indicador.</t>
    </r>
  </si>
  <si>
    <r>
      <t xml:space="preserve">En atención a la meta e indicador establecidos e identificados como:
</t>
    </r>
    <r>
      <rPr>
        <b/>
        <sz val="8"/>
        <color theme="1"/>
        <rFont val="Arial"/>
        <family val="2"/>
      </rPr>
      <t>Meta:</t>
    </r>
    <r>
      <rPr>
        <sz val="8"/>
        <color theme="1"/>
        <rFont val="Arial"/>
        <family val="2"/>
      </rPr>
      <t xml:space="preserve"> Porcentaje de satisfacción de atención en la sala de Servicio a la Ciudadanía y vía telefónica de la SDA
</t>
    </r>
    <r>
      <rPr>
        <b/>
        <sz val="8"/>
        <color theme="1"/>
        <rFont val="Arial"/>
        <family val="2"/>
      </rPr>
      <t>Indicador</t>
    </r>
    <r>
      <rPr>
        <sz val="8"/>
        <color theme="1"/>
        <rFont val="Arial"/>
        <family val="2"/>
      </rPr>
      <t>: (Sumatoria de los resultados de satisfacción de los usuarios encuestados / No. total de encuestas diligenciadas por los ciudadanos) x 100
Se midió el porcentaje de satisfacción del servicio prestado por el grupo servicio a la ciudadanía, mediante la aplicación de una encuesta de percepción a  los usuarios atendidos por los canales presencial y telefónico de la SDA, en los meses de abril, mayo y junio de 2023, faltando el de julio de 2023 y eventualmente, agosto de 2023, conforme a los documentos aportados, razón por la cual se da un cumplimiento del 17% (2 informes pertinentes de 12).
Respecto al análisis de la actividad, se encontró que segunda línea de defensa alude a un porcentaje promedio de 97,5%, no obstante, éste debió calcularse sobre una base cuatrimestral, y no trimestral, pues así lo plantea el campo de "Fórmula del indicador", por lo que hay imprecisión en el dato, además, porque se está considerando un mes que no hace parte del segundo cuatrimestre (abril). Para esta tercera línea de defensa no es posible calcular el indicador, pues faltan los informes de julio y agosto, no obstante, con la data disponible y el sesgo comentado, se plantea el cálculo así:  suma de usuarios con respuesta de satisfacción "Si" en el servicio entre abril y junio de canales presecial, virtual y telefónico / Total de encuestados en los 3 canales, lo que cuantitativamente equivale a: 6522 / 6562 = 99,3%, lo cual difiere del dato de segunda línea de defensa. De otra parte, los informes presentados no tienen fuentes de revisión o aprobación, lo que genera incertidumbre sobre la fiabilidad del documento. Finalmente, se recomienda registrar adecuadamete la fórmula del indicador en la columna del caso, pues se imputó al nombre del indicador; así mismo, es necesario cuantificar la meta.</t>
    </r>
  </si>
  <si>
    <r>
      <rPr>
        <b/>
        <sz val="8"/>
        <color theme="1"/>
        <rFont val="Arial"/>
        <family val="2"/>
      </rPr>
      <t>En atención a la meta e indicador establecidos e identificados como:
Meta:</t>
    </r>
    <r>
      <rPr>
        <sz val="8"/>
        <color theme="1"/>
        <rFont val="Arial"/>
        <family val="2"/>
      </rPr>
      <t xml:space="preserve"> Porcentaje de atención de las solicitudes reiteradas allegadas al defensor del Ciudadano
</t>
    </r>
    <r>
      <rPr>
        <b/>
        <sz val="8"/>
        <color theme="1"/>
        <rFont val="Arial"/>
        <family val="2"/>
      </rPr>
      <t>Indicador:</t>
    </r>
    <r>
      <rPr>
        <sz val="8"/>
        <color theme="1"/>
        <rFont val="Arial"/>
        <family val="2"/>
      </rPr>
      <t xml:space="preserve"> (No. de respuestas atendidas efectivamente por el defensor ciudadano  / No.de solicitudes recibidas por el defensor del ciudadano de la SDA) x 100
La evidencia aportada corresponden a 2 archivos word,que carecen de esquema de revisión y aprobación, lo que resta fiabilidad a los documentos. Así mismo, uno de los archivos es del corte "abril", es decir, corresponde al primer cuatrimeste de 2023, en tanto que el otro es de mayo, lo que significa que para el segundo cuatrimestre de 2023 se entregó 1 evidencia de 12, denotando esto un avance de 8,33%. 
Respecto al contenido de los documentos, en las conclusiones de abril, el cuadro sobre solicitudes reiteradas y PQRSF con trámite dentro del término tiene imprecisión a nivel de la SCAAV, pues registra 16 definitivas y en el total 22. En todo caso, no se está calculando el indicador de la actividad dentro del racional. Al igual que los casos anteriores, la fórmula se registró en el campo del nombre del indicador. Además, no se vio un análisis de si las respuestas fueron de fondo, y se incumplió con el criterio de oportunidad, según lo que se estipula en la columna "actividad". </t>
    </r>
  </si>
  <si>
    <r>
      <rPr>
        <b/>
        <sz val="9"/>
        <color theme="1"/>
        <rFont val="Arial"/>
        <family val="2"/>
      </rPr>
      <t>Programación ajustada,</t>
    </r>
    <r>
      <rPr>
        <sz val="8"/>
        <color theme="1"/>
        <rFont val="Arial"/>
        <family val="2"/>
      </rPr>
      <t xml:space="preserve"> en la en la versión 2 del Plan Anticorrupción y de Atención al Ciudadano / Programa de Transparencia y Ética Pública - PTEP, publicada en fecha 3 de mayo de 2023, en la página web de la SDA. 
Se incluyó programación para el Tercer (3) Cuatrimestre
En atención a la meta e indicador establecidos e identificados como:
</t>
    </r>
    <r>
      <rPr>
        <b/>
        <sz val="8"/>
        <color theme="1"/>
        <rFont val="Arial"/>
        <family val="2"/>
      </rPr>
      <t>Meta:</t>
    </r>
    <r>
      <rPr>
        <sz val="8"/>
        <color theme="1"/>
        <rFont val="Arial"/>
        <family val="2"/>
      </rPr>
      <t xml:space="preserve"> Una estrategia de racionalización de trámites de la SDA 2023 inscrita en el SUIT.
</t>
    </r>
    <r>
      <rPr>
        <b/>
        <sz val="8"/>
        <color theme="1"/>
        <rFont val="Arial"/>
        <family val="2"/>
      </rPr>
      <t>Indicador:</t>
    </r>
    <r>
      <rPr>
        <sz val="8"/>
        <color theme="1"/>
        <rFont val="Arial"/>
        <family val="2"/>
      </rPr>
      <t xml:space="preserve"> Número de estrategia de racionalización de trámites de la SDA 2023 inscrita en el SUIT.
Se  revisó Estrategia de Racionalización de Trámites - SDA - Vigencia 2023, cargada en el aplicativo SUIT, y  Plan de Trabajo del Proceso de Racionalización de Tramites.
</t>
    </r>
    <r>
      <rPr>
        <b/>
        <sz val="8"/>
        <color theme="1"/>
        <rFont val="Arial"/>
        <family val="2"/>
      </rPr>
      <t xml:space="preserve">En relación al  Plan de Trabajo y de manera general sobre el ejercicio de Racionalización de Trámites, se identificó: </t>
    </r>
    <r>
      <rPr>
        <sz val="8"/>
        <color theme="1"/>
        <rFont val="Arial"/>
        <family val="2"/>
      </rPr>
      <t xml:space="preserve">
</t>
    </r>
    <r>
      <rPr>
        <b/>
        <sz val="8"/>
        <color theme="1"/>
        <rFont val="Arial"/>
        <family val="2"/>
      </rPr>
      <t>*Riesgos de Corrupción en Trámites y Lenguaje Claro:</t>
    </r>
    <r>
      <rPr>
        <sz val="8"/>
        <color theme="1"/>
        <rFont val="Arial"/>
        <family val="2"/>
      </rPr>
      <t xml:space="preserve"> 
Reunión realizada el 18 de mayo de 2023, mediante la cual, se dió a conocer identificación y publicación de riesgos de corrupción asociados a los trámites de la Secretaría Distrital de Ambiente. (Anexo 24 y 24.1)
se identificó Acta de reunión del 27 de junio de 2023, dando continudad al ejercicio de actualización de riesgos de corrupción del proceso de Gestión Ambiental y Desarrollo Rural, enfocado a trámites. (Anexo 31, Anexo 32. y 32.1)
</t>
    </r>
    <r>
      <rPr>
        <b/>
        <sz val="8"/>
        <color theme="1"/>
        <rFont val="Arial"/>
        <family val="2"/>
      </rPr>
      <t>*Actualización, eliminación o creación de Formatos Integrados en SUIT</t>
    </r>
    <r>
      <rPr>
        <sz val="8"/>
        <color theme="1"/>
        <rFont val="Arial"/>
        <family val="2"/>
      </rPr>
      <t xml:space="preserve">.
- Se identificó formato de actualización del tramite denominado "Licenciamiento Ambiental" (Anexo 20)
-Solicitud de devolución de ingresos relacionados con trámites ambientales (Anexo 22 y 22.1)
-Actualización del trámite AVU - Registro de Generadores, Transportadores y Gestores de Aceite Vegetal Usado de Cocina (AVU) en Bogotá Distrito Capital. (Anexo 25, 25-1,)
-Actualización del trámite "Certificación para importar o exportar productos forestales en segundo grado de transformación y los productos de la Flora Silvestre no obtenidos mediante aprovechamiento del medio natural" y la creación del nuevo trámite denominado "Atención solicitud de Reconocimiento de Procedencia Legal de Productos Forestales - RPLPF". (Anexo 26, 29, 30, 33 y 34)
</t>
    </r>
    <r>
      <rPr>
        <b/>
        <sz val="8"/>
        <color theme="1"/>
        <rFont val="Arial"/>
        <family val="2"/>
      </rPr>
      <t>*Asignación o modificación de Usuarios SUIT</t>
    </r>
    <r>
      <rPr>
        <sz val="8"/>
        <color theme="1"/>
        <rFont val="Arial"/>
        <family val="2"/>
      </rPr>
      <t xml:space="preserve"> - Ecourbanismo y Gestión Ambiental Empresarial. (Anexo 27)
</t>
    </r>
    <r>
      <rPr>
        <b/>
        <sz val="8"/>
        <color theme="1"/>
        <rFont val="Arial"/>
        <family val="2"/>
      </rPr>
      <t xml:space="preserve">2do Seguimiento a la implementación de la estrategia-SG: </t>
    </r>
    <r>
      <rPr>
        <sz val="8"/>
        <color theme="1"/>
        <rFont val="Arial"/>
        <family val="2"/>
      </rPr>
      <t>Seguimientos de avance en la implementación de la virtualización parcial del trámite "Clasificación del Impacto Ambiental, en transición a Autodeclaración",</t>
    </r>
  </si>
  <si>
    <r>
      <t xml:space="preserve">En atención a la meta e indicador establecidos e identificados como:
</t>
    </r>
    <r>
      <rPr>
        <b/>
        <sz val="8"/>
        <color theme="1"/>
        <rFont val="Arial"/>
        <family val="2"/>
      </rPr>
      <t>Meta</t>
    </r>
    <r>
      <rPr>
        <sz val="8"/>
        <color theme="1"/>
        <rFont val="Arial"/>
        <family val="2"/>
      </rPr>
      <t xml:space="preserve">: Un Plan de acción del  programa de gestión de integridad formulado y aprobado para la vigencia 2023
</t>
    </r>
    <r>
      <rPr>
        <b/>
        <sz val="8"/>
        <color theme="1"/>
        <rFont val="Arial"/>
        <family val="2"/>
      </rPr>
      <t>Indicador</t>
    </r>
    <r>
      <rPr>
        <sz val="8"/>
        <color theme="1"/>
        <rFont val="Arial"/>
        <family val="2"/>
      </rPr>
      <t>: No. De plan de acción del programa de gestión de Integridad SDA 2023 formulado y aprobado
Respecto a esta actividad, la Oficina de Control Interno, evienció en el seguimiento del primer cuatrimestre de la vigencia 2023, que el Acta de COMITÉ INSTITUCIONAL DE GESTIÓN Y DESEMPEÑO SESIÓN #1 DE 2023, de fecha 25 de enero de 2023, fue presentada como evidencia en versión borrador; es decir, totalmente vulnerable a cualquier modificación; por tanto, esta oficina mantiene las conclusiones enunciadas en el seguimiento del Primer cuatrimestre de la Vigencia en curso.
...() Se anexó documento de plan de acción (sin especificación de fechas de inicio y finalización de las actividades), del programa de integridad para la vigencia 2023; sin embargo, al realizar la validación del Acta de Comité Institucional de Desempeño - CIGD de fecha 25 de enero de 2023, se constató, que dicho plan, no se aprobó dentro del acta, y tampoco se encontraba publicado en la página web institucional; por tanto, no se cumplió con la fecha de publicación requerida...()</t>
    </r>
  </si>
  <si>
    <r>
      <rPr>
        <b/>
        <sz val="8"/>
        <color theme="1"/>
        <rFont val="Arial"/>
        <family val="2"/>
      </rPr>
      <t>Programación ajustada</t>
    </r>
    <r>
      <rPr>
        <sz val="8"/>
        <color theme="1"/>
        <rFont val="Arial"/>
        <family val="2"/>
      </rPr>
      <t>, en la versión 2 del Plan Anticorrupción y de Atención al Ciudadano / Programa de Transparencia y Ética Pública - PTEP, publicada en fecha 3 de mayo de 2023, en la página web de la SDA se elimina la programación de avance para el primer (1) y segundo (2) cuatrimestre y se muestra únicamente en tercer (3) cuatrimestre. No aplican avances para este periodo cuatrimestral.</t>
    </r>
  </si>
  <si>
    <r>
      <t xml:space="preserve">En atención a la meta e indicador establecidos e identificados como:
</t>
    </r>
    <r>
      <rPr>
        <b/>
        <sz val="8"/>
        <color theme="1"/>
        <rFont val="Arial"/>
        <family val="2"/>
      </rPr>
      <t>Meta:</t>
    </r>
    <r>
      <rPr>
        <sz val="8"/>
        <color theme="1"/>
        <rFont val="Arial"/>
        <family val="2"/>
      </rPr>
      <t xml:space="preserve"> 100% de ejecución de actividades del  plan de implementación de la política antisoborno de la SDA 2023
</t>
    </r>
    <r>
      <rPr>
        <b/>
        <sz val="8"/>
        <color theme="1"/>
        <rFont val="Arial"/>
        <family val="2"/>
      </rPr>
      <t xml:space="preserve">Indicador: </t>
    </r>
    <r>
      <rPr>
        <sz val="8"/>
        <color theme="1"/>
        <rFont val="Arial"/>
        <family val="2"/>
      </rPr>
      <t xml:space="preserve"># de actividades ejecutadas del plan de implementación de la política antisoborno / # de actividades programadas del plan de implmentación de la política antisoborno x 100
Para el segundo cuatrimestre de 2023, según el Plan de Acción de Implementación de la política institucional anti-soborno aprobada en CIGD del 9 de junio de 2023, estaba programado el cumplimiento de 7 actividades (sin tener en cuenta aquellas con periodicidad "durante la vigencia" o "en la vigencia"), no obstante, no se encontró evidencia de ellas, como sigue:
1. Revisiones y actualización de los riesgos identificados por corrupción en el mapa de riesgos contemplando causas por soborno, según aplique.
2. Realizar seguimiento a los riesgos identificados.
3. Revisión de los mapas de riesgos de los procesos ante nuevas “Señales de Alerta”, como causas de los riesgos potenciales de soborno en las causas de los riesgos de corrupción,
en los que aplique.
4. Publicación de agendas de reuniones de la Alta Dirección con entes externos en la herramienta tecnológica establecida.
5. Recibir y tramitar las denuncias de actos de corrupción, a través de los canales de atención de denuncia y de acuerdo con el procedimiento establecido.
6. Brindar respuesta eficiente a la denuncia
7. Definir y difundir los mecanismos y etapas de denuncia y protección al denunciante.
Es necesario verificar la factibilidad de cumplimiento de las acciones planeadas en lo que resta de la vigencia 2023. Únicamente se aportó evidencia frente a responsabilidades de la OCI y limitaciones de la DPSIA que deben ser evaluadas. Así las cosas, 7 actividades pendientes + 3 de OCI da un total de 10 acciones, de las cuales se ha avanzado un 30% (las de OCI) del 33% programado para el cuatrimestre, es decir,aproximadamente un 10%. </t>
    </r>
  </si>
  <si>
    <r>
      <rPr>
        <b/>
        <sz val="8"/>
        <color theme="1"/>
        <rFont val="Arial"/>
        <family val="2"/>
      </rPr>
      <t>Programación ajustada</t>
    </r>
    <r>
      <rPr>
        <sz val="8"/>
        <color theme="1"/>
        <rFont val="Arial"/>
        <family val="2"/>
      </rPr>
      <t xml:space="preserve">, en la en la versión 2 del Plan Anticorrupción y de Atención al Ciudadano / Programa de Transparencia y Ética Pública - PTEP, publicada en fecha 3 de mayo de 2023, en la página web de la SDA. Se elimina la programación de avance para el tercer (3) cuatrimestre y se muestra únicamente el primer (1) y segundo (2) cuatrimestre.
En atención a la meta e indicador establecidos e identificados como:
</t>
    </r>
    <r>
      <rPr>
        <b/>
        <sz val="8"/>
        <color theme="1"/>
        <rFont val="Arial"/>
        <family val="2"/>
      </rPr>
      <t>Meta:</t>
    </r>
    <r>
      <rPr>
        <sz val="8"/>
        <color theme="1"/>
        <rFont val="Arial"/>
        <family val="2"/>
      </rPr>
      <t xml:space="preserve"> Una (1) cláusula de conflicto de intereses incluida en los contratos de prestación de servicios de los apoderados judiciales
</t>
    </r>
    <r>
      <rPr>
        <b/>
        <sz val="8"/>
        <color theme="1"/>
        <rFont val="Arial"/>
        <family val="2"/>
      </rPr>
      <t>Indicador:</t>
    </r>
    <r>
      <rPr>
        <sz val="8"/>
        <color theme="1"/>
        <rFont val="Arial"/>
        <family val="2"/>
      </rPr>
      <t xml:space="preserve"> No. de cláusulas de conflicto de intereses incluida en los contratos de prestación de servicios de los apoderados judiciales
Se aportaron los estudios previos de 4 apoderados judiciales, contentivos de la clausula 15, redactada en los siguientes términos: " Manifestar al Supervisor del contrato cualquier conflicto de intereses, existente o sobreviniente, en el que se encuentre incurso en relación con los procesos judiciales y extrajudiciales de toda índole, asignados a su cargo". Con esto, se dio cumplimiento a la acción propuesta. No obstante, se recomienda indicar la cantidad de apoderados contratados, dado que aqui se asume que corresponden a 4, pero no se tiene certeza si existieren más roles afines.</t>
    </r>
  </si>
  <si>
    <r>
      <t xml:space="preserve">En atención a la meta e indicador establecidos e identificados como:
</t>
    </r>
    <r>
      <rPr>
        <b/>
        <sz val="8"/>
        <color theme="1"/>
        <rFont val="Arial"/>
        <family val="2"/>
      </rPr>
      <t xml:space="preserve">Meta: </t>
    </r>
    <r>
      <rPr>
        <sz val="8"/>
        <color theme="1"/>
        <rFont val="Arial"/>
        <family val="2"/>
      </rPr>
      <t xml:space="preserve">100% de ejecución de actividades del plan de trabajo para la gestión de conflicto de intereses 2023
</t>
    </r>
    <r>
      <rPr>
        <b/>
        <sz val="8"/>
        <color theme="1"/>
        <rFont val="Arial"/>
        <family val="2"/>
      </rPr>
      <t>Indicador:</t>
    </r>
    <r>
      <rPr>
        <sz val="8"/>
        <color theme="1"/>
        <rFont val="Arial"/>
        <family val="2"/>
      </rPr>
      <t xml:space="preserve"> Porcentaje de ejecución de las actividades del plan de trabajo para la gestión de conflicto de intereses 2023
Se observó en la evidencia el Acta # 9 del CIGD, en donde se dió aprobación al Plan de Acción de Conflictos de Interés de la vigencia 2023, previas observaciones realizadas por Gestores de Integridad y enlaces de las áreas correspondientes. Se anexaron adicionalmente listados de asistencia a dichos espacios.
Al analizar el contenido del plan, se encontró que para el segundo cuatrimestre 2023 se debió haber dado cumplimiento a 8 actividades, no obstante, con la evidencia aportada, solo se observó cumplimiento de la Acción "Formular", cuyo entregable era el Plan aprobado por el CIGD. Para las demás acciones no se encontró evidencia de cumplimiento.
Así las cosas, dado que 8 actividades representaban el 100% del cuatrimestre (es decir, 33% de alícuota para este periodo), cumplir 1 actividad representa un 4% de avance.
Se recomienda verificar la factibilidad de ejecución de las actividades, en el entendido que resta el último 33% del año 2023, debiéndose sanear lo pendiente y ejecutando lo programado para el último periodo del año.</t>
    </r>
  </si>
  <si>
    <r>
      <t xml:space="preserve">En atención a la meta e indicador establecidos e identificados como:
</t>
    </r>
    <r>
      <rPr>
        <b/>
        <sz val="8"/>
        <color theme="1"/>
        <rFont val="Arial"/>
        <family val="2"/>
      </rPr>
      <t xml:space="preserve">Meta: </t>
    </r>
    <r>
      <rPr>
        <sz val="8"/>
        <color theme="1"/>
        <rFont val="Arial"/>
        <family val="2"/>
      </rPr>
      <t xml:space="preserve">100% de participación en las actividades distritales asociadas a la gestión de integridad.
</t>
    </r>
    <r>
      <rPr>
        <b/>
        <sz val="8"/>
        <color theme="1"/>
        <rFont val="Arial"/>
        <family val="2"/>
      </rPr>
      <t>Indicador</t>
    </r>
    <r>
      <rPr>
        <sz val="8"/>
        <color theme="1"/>
        <rFont val="Arial"/>
        <family val="2"/>
      </rPr>
      <t>: Porcentaje de participación en las actividades distritales asociadas a la gestión de integridad promovidas por la Secretaría General de la Alcaldía Mayor de Bogotá
Al igual que en la actividad anterior, se identifica redundancia en la labor, dado que ésta es verificada desde el Plan de Acción de Integridad de la vigencia 2023. Sin perjuicio de esto, se reitera que se observaron e-mails sobre la inscripción al espacio "Senda de Integridad 2023", y la consecuente divulgación de los 3 retos allí propuestos.</t>
    </r>
  </si>
  <si>
    <r>
      <t xml:space="preserve">En atención a la meta e indicador establecidos e identificados como:
</t>
    </r>
    <r>
      <rPr>
        <b/>
        <sz val="8"/>
        <color theme="1"/>
        <rFont val="Arial"/>
        <family val="2"/>
      </rPr>
      <t>Meta</t>
    </r>
    <r>
      <rPr>
        <sz val="8"/>
        <color theme="1"/>
        <rFont val="Arial"/>
        <family val="2"/>
      </rPr>
      <t xml:space="preserve">: Una (1) campaña divulgativa de apropiación y promoción del código de integridad
</t>
    </r>
    <r>
      <rPr>
        <b/>
        <sz val="8"/>
        <color theme="1"/>
        <rFont val="Arial"/>
        <family val="2"/>
      </rPr>
      <t xml:space="preserve">Indicador: </t>
    </r>
    <r>
      <rPr>
        <sz val="8"/>
        <color theme="1"/>
        <rFont val="Arial"/>
        <family val="2"/>
      </rPr>
      <t>Ejecución de una (1) campaña divulgativa de apropiación y promoción del código de Integridad
Se observaron correos electrónicos masivos en la SDA (entregado a funcionarios y contratistas) con el slogan "No dejes los valores de nuestra casa en visto", respecto a los valores de Diligencia (15-jun-2023), Respeto y Honestidad (en éstos,no se pudo evidenciar la fecha, pues se entregó cortado el archivo). Todas estas decisiones quedaron consignadas en el acta 4 de Gestores de Integridad, fechada al 26 de junio de 2023.
La actividad resulta redundante si se tiene en cuenta que hace parte del Plan de Integridad de 2023.</t>
    </r>
  </si>
  <si>
    <r>
      <t xml:space="preserve">En atención a la meta e indicador establecidos e identificados como:
</t>
    </r>
    <r>
      <rPr>
        <b/>
        <sz val="8"/>
        <color theme="1"/>
        <rFont val="Arial"/>
        <family val="2"/>
      </rPr>
      <t>Meta</t>
    </r>
    <r>
      <rPr>
        <sz val="8"/>
        <color theme="1"/>
        <rFont val="Arial"/>
        <family val="2"/>
      </rPr>
      <t xml:space="preserve">: Ejecución del 100% de las acciones programadas en el Plan de acción  del programa de gestión de integridad vigencia 2023
</t>
    </r>
    <r>
      <rPr>
        <b/>
        <sz val="8"/>
        <color theme="1"/>
        <rFont val="Arial"/>
        <family val="2"/>
      </rPr>
      <t>Indicador:</t>
    </r>
    <r>
      <rPr>
        <sz val="8"/>
        <color theme="1"/>
        <rFont val="Arial"/>
        <family val="2"/>
      </rPr>
      <t xml:space="preserve"> (No. de actividades ejecutadas en la vigencia / No.total de actividades programadas en el Plan de acción de gestión de Integridad 2023) x 100
Se revisa el Plan de Accion, el cual tiene 5 actividades programadas para el 2 cuatrimestre. Se revisaron las evidencias,  observando los siguientes resultados:
1 y 2. Diseño estrategia de comunicación - piezas divulgativas de valores de integridad y ejecución de divulgación: Actas del 26-jun y 11-jul con decisiones sobre la comunicación. Se anexaron e-mails del caso.
3. Promover cultura orientada a vivir valores de integridad:  se observó gestión de comunicación para que en la SDA se inscribieran a la iniciativa de la Alcaldía Mayor de Bogotá sobre Senda de la Integridad (e-mails del 1, 7 y 13 de junio de 2023)
4. Articulación institucional e interinstucional para el desarrollo de iniciativas asociadas a la gestión de integridad: en las actas precitadas, más la del 21-ago-2023, se promovió la participación en los retos 1 y 2 del espacio "Senda de Integridad" y se programa el reto 3. Además, se hizo alusión a la semana de la integridad y su logística, a desarrollarse durante septiembre.
5. Dinamizar de esfuerzos institucionales e  interinstitucionales, entre las entidades distritales, los diferentes grupos de valor para  activar la transparencia, integridad y lucha contra la corrupción en la ciudad.: se observó acta del CIGD del 9-jun-2023 donde  se abordaron, en los puntos de la reunión, los planes de acción 2023 para implementación de la política antisoborno y la gestión de conflictos de interés. Previamente se dieron observaciones de SG y OCI.</t>
    </r>
  </si>
  <si>
    <r>
      <rPr>
        <b/>
        <sz val="8"/>
        <color theme="1"/>
        <rFont val="Arial"/>
        <family val="2"/>
      </rPr>
      <t>Nueva Actividad,</t>
    </r>
    <r>
      <rPr>
        <sz val="8"/>
        <color theme="1"/>
        <rFont val="Arial"/>
        <family val="2"/>
      </rPr>
      <t xml:space="preserve"> registrada en la en la versión 2 del Plan Anticorrupción y de Atención al Ciudadano / Programa de Transparencia y Ética Pública - PTEP, publicada en fecha 3 de mayo de 2023, en la página web de la SDA. 
Se incluye de manera errada, con programación para el primer cuatrimestre, siendo éste un periodo extemporáneo
En atención a la meta e indicador establecidos e identificados como:
</t>
    </r>
    <r>
      <rPr>
        <b/>
        <sz val="8"/>
        <color theme="1"/>
        <rFont val="Arial"/>
        <family val="2"/>
      </rPr>
      <t xml:space="preserve">Meta: </t>
    </r>
    <r>
      <rPr>
        <sz val="8"/>
        <color theme="1"/>
        <rFont val="Arial"/>
        <family val="2"/>
      </rPr>
      <t xml:space="preserve">100% de ejecución de los espacios y escenarios de participación programados en el 2023
</t>
    </r>
    <r>
      <rPr>
        <b/>
        <sz val="8"/>
        <color theme="1"/>
        <rFont val="Arial"/>
        <family val="2"/>
      </rPr>
      <t>Indicador</t>
    </r>
    <r>
      <rPr>
        <sz val="8"/>
        <color theme="1"/>
        <rFont val="Arial"/>
        <family val="2"/>
      </rPr>
      <t xml:space="preserve">: Porcentaje de ejecución de los escenarios y espacios de participación
En el link dispuesto para consulta se pudo verificar el documento  denominado "Estrategia para la implmentaciòn de la Polìtica de Gestiòn del Conocimiento y la Innovaciòn . Igualmente en copia de correo adjunto, de fecha 17 de julio de 2023, la DGC envìa copia del documento al correo electrònico del SIG- integrantes del Equipo de Gestiòn del conocimiento- para revisiòn y observaciones . A la fecha no se tiene concimiento si se recibieron observaciones o aportes sobre dicho documento. 
En relación a la meta e indicador planteados, no se cuenta con  la programación de los escenarios y espacios de participación ciudadana para la vigencia 2023, por tanto, no se puede medir el indicador. </t>
    </r>
  </si>
  <si>
    <r>
      <rPr>
        <b/>
        <sz val="8"/>
        <color theme="1"/>
        <rFont val="Arial"/>
        <family val="2"/>
      </rPr>
      <t>Programación ajustada</t>
    </r>
    <r>
      <rPr>
        <sz val="8"/>
        <color theme="1"/>
        <rFont val="Arial"/>
        <family val="2"/>
      </rPr>
      <t xml:space="preserve">, en la en la versión 2 del Plan Anticorrupción y de Atención al Ciudadano / Programa de Transparencia y Ética Pública - PTEP, publicada en fecha 3 de mayo de 2023, en la página web de la SDA. 
Se eliminó la programación del Primer Cuatrimestre
En atención a la meta e indicador establecidos e identificados como:
</t>
    </r>
    <r>
      <rPr>
        <b/>
        <sz val="8"/>
        <color theme="1"/>
        <rFont val="Arial"/>
        <family val="2"/>
      </rPr>
      <t>Meta</t>
    </r>
    <r>
      <rPr>
        <sz val="8"/>
        <color theme="1"/>
        <rFont val="Arial"/>
        <family val="2"/>
      </rPr>
      <t xml:space="preserve">: 3 actividades de promoción o divulgación de la sección de transparencia y acceso a la información pública (uno cada cuatrimestre)
</t>
    </r>
    <r>
      <rPr>
        <b/>
        <sz val="8"/>
        <color theme="1"/>
        <rFont val="Arial"/>
        <family val="2"/>
      </rPr>
      <t>Indicador</t>
    </r>
    <r>
      <rPr>
        <sz val="8"/>
        <color theme="1"/>
        <rFont val="Arial"/>
        <family val="2"/>
      </rPr>
      <t>: No. De actividades de divulgación de la sección de transparencia y acceso a la información pública realizadas
Verificada la información reportada, se identificó el diseño y publicación de una pieza gráfica sobre principios de transparencia de la ley 1712, dando cumplimiento a lo señalado en la meta para el segundo cuatrimestre</t>
    </r>
  </si>
  <si>
    <r>
      <rPr>
        <b/>
        <sz val="8"/>
        <color theme="1"/>
        <rFont val="Arial"/>
        <family val="2"/>
      </rPr>
      <t xml:space="preserve">Programación ajustada, </t>
    </r>
    <r>
      <rPr>
        <sz val="8"/>
        <color theme="1"/>
        <rFont val="Arial"/>
        <family val="2"/>
      </rPr>
      <t xml:space="preserve">en la en la versión 2 del Plan Anticorrupción y de Atención al Ciudadano / Programa de Transparencia y Ética Pública - PTEP, publicada en fecha 3 de mayo de 2023, en la página web de la SDA. 
Se elimina la programación de avance para el segundo (2) cuatrimestre y se muestra únicamente en el primer (1) y tercer (3) cuatrimestre
En atención a la meta e indicador establecidos e identificados como:
</t>
    </r>
    <r>
      <rPr>
        <b/>
        <sz val="8"/>
        <color theme="1"/>
        <rFont val="Arial"/>
        <family val="2"/>
      </rPr>
      <t>Meta:</t>
    </r>
    <r>
      <rPr>
        <sz val="8"/>
        <color theme="1"/>
        <rFont val="Arial"/>
        <family val="2"/>
      </rPr>
      <t xml:space="preserve"> Entidad integrada en una (1) red de conocimiento e intercambio de experiencias
</t>
    </r>
    <r>
      <rPr>
        <b/>
        <sz val="8"/>
        <color theme="1"/>
        <rFont val="Arial"/>
        <family val="2"/>
      </rPr>
      <t>Indicador</t>
    </r>
    <r>
      <rPr>
        <sz val="8"/>
        <color theme="1"/>
        <rFont val="Arial"/>
        <family val="2"/>
      </rPr>
      <t xml:space="preserve">: % de avances en la gestión de integración en la red  
Se evidenciaron los oficios 2023EE139171  del 22 de junio  a la Dir de Desarrollo Institucional de la Secretarìa General,  manifiesta interès de participar en  la comunidad  de  Pràctica  -CoP de CGI  Distrital  y  2023EE139831 DEL 23 de junio de 2023 , dirigdo a la  Alta Consejerìa Distrital TIC  - Interès en Laboratorio de Innovaciòn Pùblica  iBo. A la fecha no fue posible determinar si se tiene respuesta desde la Alcaldìa Mayor </t>
    </r>
  </si>
  <si>
    <r>
      <t xml:space="preserve">
</t>
    </r>
    <r>
      <rPr>
        <b/>
        <sz val="8"/>
        <color theme="1"/>
        <rFont val="Arial"/>
        <family val="2"/>
      </rPr>
      <t>Programación ajustada</t>
    </r>
    <r>
      <rPr>
        <sz val="8"/>
        <color theme="1"/>
        <rFont val="Arial"/>
        <family val="2"/>
      </rPr>
      <t xml:space="preserve">, en la en la versión 2 del Plan Anticorrupción y de Atención al Ciudadano / Programa de Transparencia y Ética Pública - PTEP, publicada en fecha 3 de mayo de 2023, en la página web de la SDA. 
Se ajusta programación para los Tres (3) cuatrimestres, incluyendo segundo (2) y tercer (3) cuatrimestres
En atención a la meta e indicador establecidos e identificados como:
</t>
    </r>
    <r>
      <rPr>
        <b/>
        <sz val="8"/>
        <color theme="1"/>
        <rFont val="Arial"/>
        <family val="2"/>
      </rPr>
      <t>Meta: U</t>
    </r>
    <r>
      <rPr>
        <sz val="8"/>
        <color theme="1"/>
        <rFont val="Arial"/>
        <family val="2"/>
      </rPr>
      <t xml:space="preserve">n (1) equipo de trabajo definido
</t>
    </r>
    <r>
      <rPr>
        <b/>
        <sz val="8"/>
        <color theme="1"/>
        <rFont val="Arial"/>
        <family val="2"/>
      </rPr>
      <t>Indicador:</t>
    </r>
    <r>
      <rPr>
        <sz val="8"/>
        <color theme="1"/>
        <rFont val="Arial"/>
        <family val="2"/>
      </rPr>
      <t xml:space="preserve"> Equipo de trabajo para la implementación del Sistema de Administración del Riesgo de Lavado de Activos y Financiación del Terrorismo – SARLAFT
</t>
    </r>
    <r>
      <rPr>
        <b/>
        <sz val="8"/>
        <color theme="1"/>
        <rFont val="Arial"/>
        <family val="2"/>
      </rPr>
      <t xml:space="preserve">
</t>
    </r>
    <r>
      <rPr>
        <sz val="8"/>
        <color theme="1"/>
        <rFont val="Arial"/>
        <family val="2"/>
      </rPr>
      <t>Acorde con el reporte de la primera línea en el cual se indica las dependencias que dieron respuesta a la solicitud de conformación de equipo, no se observó respuesta por parte de la Subdireción Contactual, por lo que se requiere aclaración respecto de las condiciones para la conformación del equipo en los casos que las dependencias no realicen su respuesta.
De igual manera frente a la afirmación que cita: "El equipo conformado", no se observó evidencia adjunta que permita corroborar acciones para la conformación del equipo, tales como una reunión con los delegados para revisar funciones o un correo de consolidación de los delegados que se informe a las dependencias citadas quienes conformarán el equipo, entre otras.
Asi mismo, consistente con la aprobación del equipo de trabajo no se evidenció soporte de la aprobación en el Comité de Gestión y Desempeño realizado el pasado 04 de agosto de 2023 tanto en la programación de la solicitud de la agenda como en la convocatoria del mismo, ni explicación o aclaración del porque la Subdirección Contractual no dio respuesta de delegado para tal equipo. De otra parte no se incluyó el acta del Comité para corroborar los temas tratados y si en este se dió aprobación al equipo conformado.
Se asignará un avance de 46%, calculado asi: 25% por la actividad de convocatoria, 25% por conformación de equipo que para este efecto no se encuentra completa, por la falta de respuesta de la Subdirección Contractual, se asigna un 21%, para un total de 46%, el restante se asignará una vez se evidencie que la conformación del equipo fue sometida a aprobación del Comité Institucional de Getión y Desempeño.</t>
    </r>
  </si>
  <si>
    <r>
      <rPr>
        <b/>
        <sz val="8"/>
        <color theme="1"/>
        <rFont val="Arial"/>
        <family val="2"/>
      </rPr>
      <t xml:space="preserve">
Programación ajustada,</t>
    </r>
    <r>
      <rPr>
        <sz val="8"/>
        <color theme="1"/>
        <rFont val="Arial"/>
        <family val="2"/>
      </rPr>
      <t xml:space="preserve"> en la en la versión 2 del Plan Anticorrupción y de Atención al Ciudadano / Programa de Transparencia y Ética Pública - PTEP, publicada en fecha 3 de mayo de 2023, en la página web de la SDA. 
Se ajusta programación, incluyendo tercer (3) cuatrimestre
En atención a la meta e indicador establecidos e identificados como:
</t>
    </r>
    <r>
      <rPr>
        <b/>
        <sz val="8"/>
        <color theme="1"/>
        <rFont val="Arial"/>
        <family val="2"/>
      </rPr>
      <t xml:space="preserve">Meta: </t>
    </r>
    <r>
      <rPr>
        <sz val="8"/>
        <color theme="1"/>
        <rFont val="Arial"/>
        <family val="2"/>
      </rPr>
      <t xml:space="preserve">Un (1) plan de trabajo establecido
</t>
    </r>
    <r>
      <rPr>
        <b/>
        <sz val="8"/>
        <color theme="1"/>
        <rFont val="Arial"/>
        <family val="2"/>
      </rPr>
      <t xml:space="preserve">Indicador: </t>
    </r>
    <r>
      <rPr>
        <sz val="8"/>
        <color theme="1"/>
        <rFont val="Arial"/>
        <family val="2"/>
      </rPr>
      <t>Plan de trabajo para implementar el Sistema de Administración del Riesgo de Lavado de Activos y Financiación del Terrorismo – SARLAFT
Teniendo en cuenta el reporte de primera línea en el que se indica que para iniciar el plan de trabajo se requiere que el equipo realice el curso virtual Medidas y herramientas para la prevención del riesgo del lavado de activos y la financiación del terrorismo LA/FT en las entidades del Distrito Capital ofrecido por la Alcaldía Mayor de Bogotá,  es importante complementar las evidencias con el detalle de la duración del curso para conocer una fecha estimada en que se iniciará la elaboración del Plan de Trabajo., asi como las personas inscritas al mismo y que participarán para constatar que todos los miembros delegados por las dependencias para conformar el equipo SARLAFT realicen el curso como requisito para la elaboración del plan de trabajo.
Asi mismo, consistente con la aprobación del equipo de trabajo no se evidenció soporte de la aprobación en el Comité de Gestión y Desempeño ni explicación o aclaración del porque la Subdirección Contractual no dio respuesta de delegado para tal equipo y por tanto su participación en el Curso Virtual.</t>
    </r>
  </si>
  <si>
    <r>
      <t xml:space="preserve">
</t>
    </r>
    <r>
      <rPr>
        <b/>
        <sz val="8"/>
        <color theme="1"/>
        <rFont val="Arial"/>
        <family val="2"/>
      </rPr>
      <t xml:space="preserve">Programación ajustada, </t>
    </r>
    <r>
      <rPr>
        <sz val="8"/>
        <color theme="1"/>
        <rFont val="Arial"/>
        <family val="2"/>
      </rPr>
      <t xml:space="preserve">en la en la versión 2 del Plan Anticorrupción y de Atención al Ciudadano / Programa de Transparencia y Ética Pública - PTEP, publicada en fecha 3 de mayo de 2023, en la página web de la SDA. 
</t>
    </r>
    <r>
      <rPr>
        <b/>
        <sz val="8"/>
        <color theme="1"/>
        <rFont val="Arial"/>
        <family val="2"/>
      </rPr>
      <t>Se ajusta programación para los Tres (3) cuatrimestres;</t>
    </r>
    <r>
      <rPr>
        <sz val="8"/>
        <color theme="1"/>
        <rFont val="Arial"/>
        <family val="2"/>
      </rPr>
      <t xml:space="preserve"> sin embargo, se advierte que el primer (1) cuatrimestre, corresponde a un periodo extemporáneo.
En atención a la meta e indicador establecidos e identificados como:
</t>
    </r>
    <r>
      <rPr>
        <b/>
        <sz val="8"/>
        <color theme="1"/>
        <rFont val="Arial"/>
        <family val="2"/>
      </rPr>
      <t>Meta:</t>
    </r>
    <r>
      <rPr>
        <sz val="8"/>
        <color theme="1"/>
        <rFont val="Arial"/>
        <family val="2"/>
      </rPr>
      <t xml:space="preserve"> Revisar la Política de administración de riesgos de la entidad, para verificar si requiere de actualización o ajuste.
</t>
    </r>
    <r>
      <rPr>
        <b/>
        <sz val="8"/>
        <color theme="1"/>
        <rFont val="Arial"/>
        <family val="2"/>
      </rPr>
      <t>Indicador:</t>
    </r>
    <r>
      <rPr>
        <sz val="8"/>
        <color theme="1"/>
        <rFont val="Arial"/>
        <family val="2"/>
      </rPr>
      <t xml:space="preserve"> Seguimiento a la revisión de la Política de administración de riesgos
En relación a esta actividad, se observó que en la vigencia 2022, de igual forma se propuso desarrollar esta acción durante el ultimo cuatrimestre de la vigencia; al respecto, esta Oficina, recomienda, considerar, no solo la reprogramación de la actividad, sino también, las situaciones observadas registradas en el Informe de seguimiento al PAAC - Primer Cuatrimestre 2023 - Componente de Riesgos , relacionadas con las debilidades evidenciadas en torno a la aplicación de dicha política, y por consiguiente fortalecer y actualizar la política, con la oportunidad requerida, y no hasta finalizar la vigencia en curso. 
A pesar de reprogramar la actividad, tanto la primera linea como la seguna describen, que la actividad se encuentra programada para el tercer cuatrimestre, por tanto se recomienda fortalecer el ejercicio de revisión y control en primera y segunda línea de defensa. </t>
    </r>
  </si>
  <si>
    <r>
      <rPr>
        <b/>
        <sz val="8"/>
        <color theme="1"/>
        <rFont val="Arial"/>
        <family val="2"/>
      </rPr>
      <t xml:space="preserve">
Programación ajustada</t>
    </r>
    <r>
      <rPr>
        <sz val="8"/>
        <color theme="1"/>
        <rFont val="Arial"/>
        <family val="2"/>
      </rPr>
      <t xml:space="preserve">, en la en la versión 2 del Plan Anticorrupción y de Atención al Ciudadano / Programa de Transparencia y Ética Pública - PTEP, publicada en fecha 3 de mayo de 2023, en la página web de la SDA. 
Se ajusta programación para los Tres (3) cuatrimestres; sin embargo, se advierte que el primer (1) cuatrimestre, corresponde a un periodo extemporáneo
En atención a la meta e indicador establecidos e identificados como:
</t>
    </r>
    <r>
      <rPr>
        <b/>
        <sz val="8"/>
        <color theme="1"/>
        <rFont val="Arial"/>
        <family val="2"/>
      </rPr>
      <t>Meta:</t>
    </r>
    <r>
      <rPr>
        <sz val="8"/>
        <color theme="1"/>
        <rFont val="Arial"/>
        <family val="2"/>
      </rPr>
      <t xml:space="preserve"> Socializar la Política de administración de riesgos de la entidad, en los procesos que conforman el mapa de proceso de la SDA.
</t>
    </r>
    <r>
      <rPr>
        <b/>
        <sz val="8"/>
        <color theme="1"/>
        <rFont val="Arial"/>
        <family val="2"/>
      </rPr>
      <t>Indicador:</t>
    </r>
    <r>
      <rPr>
        <sz val="8"/>
        <color theme="1"/>
        <rFont val="Arial"/>
        <family val="2"/>
      </rPr>
      <t xml:space="preserve"> Socialización de la Política de administración de riesgos en los procesos
En relación a esta actividad, se observó que en la vigencia 2022, de igual forma se propuso desarrollar esta acción durante el ultimo cuatrimestre de la vigencia; al respecto, esta Oficina, recomienda, considerar, no solo la reprogramación de la actividad, sino también, las situaciones observadas registradas en el Informe de seguimiento al PAAC - Primer Cuatrimestre 2023 - Componente de Riesgos , relacionadas con las debilidades evidenciadas en torno a la aplicación de dicha política, y por consiguiente fortalecer y actualizar la política, con la oportunidad requerida, y no hasta finalizar la vigencia en curso. 
A pesar de reprogramar la actividad, tanto la primera linea como la seguna describen, que la actividad se encuentra programada para el tercer cuatrimestre, por tanto se recomienda fortalecer el ejercicio de revisión y control en primera y segunda línea de defensa. </t>
    </r>
  </si>
  <si>
    <r>
      <rPr>
        <b/>
        <sz val="8"/>
        <color theme="1"/>
        <rFont val="Arial"/>
        <family val="2"/>
      </rPr>
      <t>Programación ajustada,</t>
    </r>
    <r>
      <rPr>
        <sz val="8"/>
        <color theme="1"/>
        <rFont val="Arial"/>
        <family val="2"/>
      </rPr>
      <t xml:space="preserve"> en la en la versión 2 del Plan Anticorrupción y de Atención al Ciudadano / Programa de Transparencia y Ética Pública - PTEP, publicada en fecha 3 de mayo de 2023, en la página web de la SDA. 
Se agrega programación para el segundo (2) cuatrimestre
En atención a la meta e indicador establecidos e identificados como:
</t>
    </r>
    <r>
      <rPr>
        <b/>
        <sz val="8"/>
        <color theme="1"/>
        <rFont val="Arial"/>
        <family val="2"/>
      </rPr>
      <t>Meta:</t>
    </r>
    <r>
      <rPr>
        <sz val="8"/>
        <color theme="1"/>
        <rFont val="Arial"/>
        <family val="2"/>
      </rPr>
      <t xml:space="preserve"> Un (1) mapa de riesgos de la entidad presentado
</t>
    </r>
    <r>
      <rPr>
        <b/>
        <sz val="8"/>
        <color theme="1"/>
        <rFont val="Arial"/>
        <family val="2"/>
      </rPr>
      <t>Indicador</t>
    </r>
    <r>
      <rPr>
        <sz val="8"/>
        <color theme="1"/>
        <rFont val="Arial"/>
        <family val="2"/>
      </rPr>
      <t xml:space="preserve">: Mesas de trabajo para revisar y actualizar el mapa de riesgos de la SDA
A pesar de reprogramar la actividad, tanto la primera linea como la seguna describen, que la actividad se encuentra programada para el tercer cuatrimestre, por tanto se recomienda fortalecer el ejercicio de revisión y control en primera y segunda línea de defensa. </t>
    </r>
  </si>
  <si>
    <r>
      <t xml:space="preserve">En atención a la meta e indicador establecidos e identificados como:
</t>
    </r>
    <r>
      <rPr>
        <b/>
        <sz val="8"/>
        <color theme="1"/>
        <rFont val="Arial"/>
        <family val="2"/>
      </rPr>
      <t>Meta:</t>
    </r>
    <r>
      <rPr>
        <sz val="8"/>
        <color theme="1"/>
        <rFont val="Arial"/>
        <family val="2"/>
      </rPr>
      <t xml:space="preserve">  Tres (3) monitoreos al mapa de riesgos 
</t>
    </r>
    <r>
      <rPr>
        <b/>
        <sz val="8"/>
        <color theme="1"/>
        <rFont val="Arial"/>
        <family val="2"/>
      </rPr>
      <t>Indcador:</t>
    </r>
    <r>
      <rPr>
        <sz val="8"/>
        <color theme="1"/>
        <rFont val="Arial"/>
        <family val="2"/>
      </rPr>
      <t xml:space="preserve"> Monitorero cuatrimenstral al mapa de riesgos de gestión y corrupción de la SDA
Se observó monitoreo por parte de primera y segunda línea de defensa, en el aplicativo ISOLUCIÖN, dando cumplimiento a los lineamientos establecidos por la entidad y socializados mediante memorando 2023IE161348 del 17 de julio de 2023</t>
    </r>
  </si>
  <si>
    <r>
      <t xml:space="preserve">En atención a la meta e indicador establecidos e identificados como:
</t>
    </r>
    <r>
      <rPr>
        <b/>
        <sz val="8"/>
        <rFont val="Arial"/>
        <family val="2"/>
      </rPr>
      <t>Meta:</t>
    </r>
    <r>
      <rPr>
        <sz val="8"/>
        <rFont val="Arial"/>
        <family val="2"/>
      </rPr>
      <t xml:space="preserve"> Se cuenta con el mapeo de cinco (5) comundidades de práctica y aprendizaje ciudadano 
</t>
    </r>
    <r>
      <rPr>
        <b/>
        <sz val="8"/>
        <rFont val="Arial"/>
        <family val="2"/>
      </rPr>
      <t>Indicador</t>
    </r>
    <r>
      <rPr>
        <sz val="8"/>
        <rFont val="Arial"/>
        <family val="2"/>
      </rPr>
      <t>: (No de comunidades de práctica y aprendizaje mapeadas/ No de comunidades estimadas) X 100
Se evidenciaron los oficios 2023EE139171  del 22 de junio a la Dir de Desarrollo Institucional de la Secretarìa General, mediante el cual se manifiesta interès de participar en  la comunidad  de  Pràctica  -CoP de CGI  Distrital  y  2023EE139831 DEL 23 de junio de 2023 , dirigdo a la  Alta Consejerìa Distrital TIC  - Interès en Laboratorio de Innovaciòn Pùblica  iBo; sin embargo, a la fecha de este seguimiento no fue posible evidenciar  las fichas técnicas  de las cuatro comunidades de práctica y aprendizaje  para divulgación a la ciudadanía y a servidores públicos, programadas en el primer cuatrimestre; por tanto, no se evidenció avance porcentual en el presente cuatrimestre.</t>
    </r>
  </si>
  <si>
    <r>
      <t xml:space="preserve">En atención a la meta e indicador establecidos e identificados como:
</t>
    </r>
    <r>
      <rPr>
        <b/>
        <sz val="8"/>
        <rFont val="Arial"/>
        <family val="2"/>
      </rPr>
      <t>Meta:</t>
    </r>
    <r>
      <rPr>
        <sz val="8"/>
        <rFont val="Arial"/>
        <family val="2"/>
      </rPr>
      <t xml:space="preserve"> Doce (12) seguimientos de cumplimiento de línea de comunicación externa del plan de comunicaciones de la vigencia 2023 realizados
</t>
    </r>
    <r>
      <rPr>
        <b/>
        <sz val="8"/>
        <rFont val="Arial"/>
        <family val="2"/>
      </rPr>
      <t>Indicador:</t>
    </r>
    <r>
      <rPr>
        <sz val="8"/>
        <rFont val="Arial"/>
        <family val="2"/>
      </rPr>
      <t xml:space="preserve"> Seguimiento al cumplimiento de línea de comunicación externa del plan de comunicaciones de la vigencia 2023.
Se verificó,  que en la Intranet, sección "Temas de Interés", se encuentra publicado el  Plan de comunicaciones  en el link  https://www.ambientebogota.gov.co/web/intranet/plan-de-comunicaciones-2023; por otra parte, revisados los informes de la OAC (drive) se observaron los reportes del Plan de comunicaciones ejecutados en los meses de abril, mayo y junio de 2023, en los cuales se relacionan las actividades realizadas en los citados meses, a travès de: 1- Lìnea de comunicaciòn organizacional interna y 2- Lìnea de comunicaciòn  externa e informativa; sin embargo, no se  tuvo acceso a evidencias correspondientes a los meses de julio y agosto de 2023. 
. 
</t>
    </r>
  </si>
  <si>
    <t>SEGUIMIENTO SEGUNDA LÍNEA DE DEFENSA
III CUATRIMESTRE (Septiembre - Diciembre 2023)
(Dirección de Planeación y Sistemas de Información Ambiental)</t>
  </si>
  <si>
    <t>REPORTE PRIMERA LÍNEA DE DEFENSA
III CUATRIMESTRE (Septiembre - Diciembre 2023)
(Responsable de la actividad - Líder de proceso)</t>
  </si>
  <si>
    <t>Actas de reunión
Comunicaciones
Correos electrónicos
Acto administrativo</t>
  </si>
  <si>
    <r>
      <t xml:space="preserve">Porcentaje de elaboración de informes normados de gestión, el estado y calidad de los recursos naturales
</t>
    </r>
    <r>
      <rPr>
        <sz val="9"/>
        <color rgb="FFC00000"/>
        <rFont val="Arial"/>
        <family val="2"/>
      </rPr>
      <t>Ajustado en PAAC V3, por: 100% de los informes normados sobre gestión y estado de recursos normados elaborados</t>
    </r>
  </si>
  <si>
    <r>
      <t xml:space="preserve">(No. de informes normados elaborados / 5 informes requeridos por normativa y disposición distrital (Acuerdo 067/02, Bogotá Cómo Vamos, Matriz de indicadores de ciudad, ICAU, ODS) x 100
</t>
    </r>
    <r>
      <rPr>
        <sz val="9"/>
        <color rgb="FFC00000"/>
        <rFont val="Arial"/>
        <family val="2"/>
      </rPr>
      <t>Ajustado en PAAC V3, por:
Porcentaje de elaboración de informes normados de gestión, el estado y calidad de los recursos naturales</t>
    </r>
  </si>
  <si>
    <r>
      <t xml:space="preserve">100% de los informes normados sobre gestión y estado de recursos normados elaborados. 
</t>
    </r>
    <r>
      <rPr>
        <sz val="9"/>
        <color rgb="FFC00000"/>
        <rFont val="Arial"/>
        <family val="2"/>
      </rPr>
      <t>Ajustado en PAAC V3, por:
(No. de informes normados elaborados / 5 informes requeridos por normativa y disposición distrital (Acuerdo 067/02, Bogotá Cómo Vamos, Matriz de indicadores de ciudad, ICAU, ODS) x 100</t>
    </r>
  </si>
  <si>
    <r>
      <rPr>
        <b/>
        <sz val="9"/>
        <color theme="1"/>
        <rFont val="Arial"/>
        <family val="2"/>
      </rPr>
      <t>ELIMINADA</t>
    </r>
    <r>
      <rPr>
        <sz val="9"/>
        <color theme="1"/>
        <rFont val="Arial"/>
        <family val="2"/>
      </rPr>
      <t xml:space="preserve">
Vincular nuevos grupos, colectivos u organizaciones al programa de Voluntariado Ambiental</t>
    </r>
  </si>
  <si>
    <r>
      <rPr>
        <b/>
        <sz val="9"/>
        <color theme="1"/>
        <rFont val="Arial"/>
        <family val="2"/>
      </rPr>
      <t>ELIMINADA</t>
    </r>
    <r>
      <rPr>
        <sz val="9"/>
        <color theme="1"/>
        <rFont val="Arial"/>
        <family val="2"/>
      </rPr>
      <t xml:space="preserve">
Desarrollar procesos de participación y realizar las actividades de educación ambiental, conforme al plan de acción programado para la vigencia 2023</t>
    </r>
  </si>
  <si>
    <r>
      <rPr>
        <b/>
        <sz val="9"/>
        <color theme="1"/>
        <rFont val="Arial"/>
        <family val="2"/>
      </rPr>
      <t>ELIMINADA</t>
    </r>
    <r>
      <rPr>
        <sz val="9"/>
        <color theme="1"/>
        <rFont val="Arial"/>
        <family val="2"/>
      </rPr>
      <t xml:space="preserve">
Socializar el Plan Institucional de Participación Ciudadana a través de las 20 Comisiones Ambientales Locales del D.C.</t>
    </r>
  </si>
  <si>
    <r>
      <t xml:space="preserve">Porcentaje de participación de las ferias de servicio al ciudadano
</t>
    </r>
    <r>
      <rPr>
        <sz val="9"/>
        <color rgb="FFC00000"/>
        <rFont val="Arial"/>
        <family val="2"/>
      </rPr>
      <t>Ajustado en PAAC V3, por:
Participar 100% de las ferias de servicio al ciudadano en donde sea convocada la Entidad durante la vigencia 2023</t>
    </r>
  </si>
  <si>
    <r>
      <t xml:space="preserve">(No. de participaciones en ferias de servicio al ciudadano de la SDA, durante el cuatrimestre / No. de ferias de servicio al ciudadano convocadas e invitadas a la SDA organizadas por la Alcaldía Mayor de Bogotá y/o otras entidades) x 100
</t>
    </r>
    <r>
      <rPr>
        <sz val="9"/>
        <color rgb="FFC00000"/>
        <rFont val="Arial"/>
        <family val="2"/>
      </rPr>
      <t>Ajustado en PAAC V3, por:
Porcentaje de participación de las ferias de servicio al ciudadano</t>
    </r>
  </si>
  <si>
    <r>
      <t xml:space="preserve">Participar 100% de las ferias de servicio al ciudadano en donde sea convocada la Entidad durante la vigencia 2023
</t>
    </r>
    <r>
      <rPr>
        <sz val="9"/>
        <color rgb="FFC00000"/>
        <rFont val="Arial"/>
        <family val="2"/>
      </rPr>
      <t>Ajustado en PAAC V3, por:
(No. de participaciones en ferias de servicio al ciudadano de la SDA, durante el cuatrimestre / No. de ferias de servicio al ciudadano convocadas e invitadas a la SDA organizadas por la Alcaldía Mayor de Bogotá y/o otras entidades) x 100</t>
    </r>
  </si>
  <si>
    <r>
      <t xml:space="preserve">Porcentaje de actividades de coordinación ejecutadas para la presentación del Informe de rendición de cuentas Distrita
</t>
    </r>
    <r>
      <rPr>
        <sz val="9"/>
        <color rgb="FFC00000"/>
        <rFont val="Arial"/>
        <family val="2"/>
      </rPr>
      <t>Ajustado en PAAC V3, por:
100% de las actividades de coordinación ejecutadas para la presentación del Informe de rendición de cuentas Distrital, conforme a los lineamientos metodológicos distritales.</t>
    </r>
  </si>
  <si>
    <r>
      <t xml:space="preserve">(No. de actividades de coordinación ejecutadas para la presentación del Informe de rendición de cuentas Distrital / No. de actividades de coordinación solicitadas para la presentación del Informe de rendición de cuentas Distrital) x 100
</t>
    </r>
    <r>
      <rPr>
        <sz val="9"/>
        <color rgb="FFC00000"/>
        <rFont val="Arial"/>
        <family val="2"/>
      </rPr>
      <t>Ajustado en PAAC V3, por:
Porcentaje de actividades de coordinación ejecutadas para la presentación del Informe de rendición de cuentas Distrital</t>
    </r>
  </si>
  <si>
    <r>
      <t xml:space="preserve">100% de las actividades de coordinación ejecutadas para la presentación del Informe de rendición de cuentas Distrital, conforme a los lineamientos metodológicos distritales.
</t>
    </r>
    <r>
      <rPr>
        <sz val="9"/>
        <color rgb="FFC00000"/>
        <rFont val="Arial"/>
        <family val="2"/>
      </rPr>
      <t>Ajustado en PAAC V3, por:
(No. de actividades de coordinación ejecutadas para la presentación del Informe de rendición de cuentas Distrital / No. de actividades de coordinación solicitadas para la presentación del Informe de rendición de cuentas Distrital) x 100</t>
    </r>
  </si>
  <si>
    <r>
      <t xml:space="preserve">Porcentaje de atención de preguntas, comentarios y/u observaciones de la ciudadanía resultante de la rendición de cuenta distrital. 
</t>
    </r>
    <r>
      <rPr>
        <sz val="9"/>
        <color rgb="FFC00000"/>
        <rFont val="Arial"/>
        <family val="2"/>
      </rPr>
      <t>Ajustado en PAAC V3, por:
Atención del 100%  preguntas, comentarios y/u observaciones de la ciudadanía bajo compentencia del sector ambiente, en el marco de la rendición de cuenta de la administración distrital.</t>
    </r>
  </si>
  <si>
    <r>
      <t xml:space="preserve">(No. de preguntas, comentarios y/u observaciones dirigidas al sector ambiente por la ciudadania / No. de preguntas, comentarios y/u observaciones atendidas por el sector ambiente) x 100
</t>
    </r>
    <r>
      <rPr>
        <sz val="9"/>
        <color rgb="FFC00000"/>
        <rFont val="Arial"/>
        <family val="2"/>
      </rPr>
      <t>Ajustado en PAAC V3, por:
Porcentaje de atención de preguntas, comentarios y/u observaciones de la ciudadanía resultante de la rendición de cuenta distrital</t>
    </r>
  </si>
  <si>
    <r>
      <t xml:space="preserve">Atención del 100%  preguntas, comentarios y/u observaciones de la ciudadanía bajo compentencia del sector ambiente, en el marco de la rendición de cuenta de la administración distrital.
</t>
    </r>
    <r>
      <rPr>
        <sz val="9"/>
        <color rgb="FFC00000"/>
        <rFont val="Arial"/>
        <family val="2"/>
      </rPr>
      <t>Ajustado en PAAC V3, por:
(No. de preguntas, comentarios y/u observaciones dirigidas al sector ambiente por la ciudadania / No. de preguntas, comentarios y/u observaciones atendidas por el sector ambiente) x 100</t>
    </r>
  </si>
  <si>
    <r>
      <t xml:space="preserve">Realización de la jornada de dialogo ciudadano y rendición de cuenta de la vigencia 2022 
</t>
    </r>
    <r>
      <rPr>
        <sz val="9"/>
        <color rgb="FFC00000"/>
        <rFont val="Arial"/>
        <family val="2"/>
      </rPr>
      <t>Ajustado en PAAC V3, por:
Una (1) jornada de dialogo ciudadano y rendición de cuenta de la vigencia 2022 efectuada.</t>
    </r>
  </si>
  <si>
    <r>
      <t xml:space="preserve">No. de jornada de dialogo ciudadano y rendición de cuenta realizada de la vigencia 2022
</t>
    </r>
    <r>
      <rPr>
        <sz val="9"/>
        <color rgb="FFC00000"/>
        <rFont val="Arial"/>
        <family val="2"/>
      </rPr>
      <t xml:space="preserve">Ajustado en PAAC V3, por:
Realización de la  jornada de dialogo ciudadano y rendición de cuenta de la vigencia 2023
</t>
    </r>
  </si>
  <si>
    <r>
      <t xml:space="preserve">Una (1) jornada de dialogo ciudadano y rendición de cuenta de la vigencia 2022 efectuada.
</t>
    </r>
    <r>
      <rPr>
        <sz val="9"/>
        <color rgb="FFC00000"/>
        <rFont val="Arial"/>
        <family val="2"/>
      </rPr>
      <t>Ajustado en PAAC V3, por:
No. de jornada de dialogo ciudadano y rendición de cuenta realizada de la vigencia 2023</t>
    </r>
  </si>
  <si>
    <r>
      <t xml:space="preserve">Realización de visitas de seguimieno al servicio prestado por la SDA
</t>
    </r>
    <r>
      <rPr>
        <sz val="9"/>
        <color rgb="FFC00000"/>
        <rFont val="Arial"/>
        <family val="2"/>
      </rPr>
      <t>Ajustado en PAAC V3, por:
4 visitas de seguimiento en el primer cuatrimestre, 4 visitas en el segundo y 3 visitas en tercer cuatrimestre del 2023</t>
    </r>
  </si>
  <si>
    <r>
      <t xml:space="preserve">No. de visitas de seguimiento al servicio prestado realizadas
</t>
    </r>
    <r>
      <rPr>
        <sz val="9"/>
        <color rgb="FFC00000"/>
        <rFont val="Arial"/>
        <family val="2"/>
      </rPr>
      <t>Ajustado en PAAC V3, por:
Realización de visitas de seguimieno al servicio prestado por la SDA</t>
    </r>
  </si>
  <si>
    <r>
      <t xml:space="preserve">4 visitas de seguimiento en el primer cuatrimestre, 4 visitas en el segundo y 3 visitas en tercer cuatrimestre del 2023
</t>
    </r>
    <r>
      <rPr>
        <sz val="9"/>
        <color rgb="FFC00000"/>
        <rFont val="Arial"/>
        <family val="2"/>
      </rPr>
      <t>Ajustado en PAAC V3, por:
No. de visitas de seguimiento al servicio prestado realizadas</t>
    </r>
  </si>
  <si>
    <r>
      <t xml:space="preserve">Porcentaje de implementación del modelo de servicio al ciudadano para la SDA
</t>
    </r>
    <r>
      <rPr>
        <sz val="9"/>
        <color rgb="FFC00000"/>
        <rFont val="Arial"/>
        <family val="2"/>
      </rPr>
      <t>Ajustado en PAAC V3, por:
Implementar el 90% de las acciones propuestas por el modelo de servicio de la SDA, a diciembre de 2023</t>
    </r>
  </si>
  <si>
    <r>
      <t xml:space="preserve">(No. De actividades implementadas del  modelo de servicio de la SDA / No. De actividades programadas del modelo de servicio de la SDA conforme al plan de acción para la vigencia 2023 ) x 100
</t>
    </r>
    <r>
      <rPr>
        <sz val="9"/>
        <color rgb="FFC00000"/>
        <rFont val="Arial"/>
        <family val="2"/>
      </rPr>
      <t>Ajustado en PAAC V3, por:
Porcentaje de implementación del modelo de servicio al ciudadano para la SDA</t>
    </r>
  </si>
  <si>
    <r>
      <t xml:space="preserve">Implementar el 90% de las acciones propuestas por el modelo de servicio de la SDA, a diciembre de 2023
</t>
    </r>
    <r>
      <rPr>
        <sz val="9"/>
        <color rgb="FFC00000"/>
        <rFont val="Arial"/>
        <family val="2"/>
      </rPr>
      <t>Ajustado en PAAC V3, por:
(No. De actividades implementadas del  modelo de servicio de la SDA / No. De actividades programadas del modelo de servicio de la SDA conforme al plan de acción para la vigencia 2023) x 100</t>
    </r>
  </si>
  <si>
    <r>
      <t xml:space="preserve">Cumplimiento del número de entrenamientos al personal de servicio a la ciudadanía
</t>
    </r>
    <r>
      <rPr>
        <sz val="9"/>
        <color rgb="FFC00000"/>
        <rFont val="Arial"/>
        <family val="2"/>
      </rPr>
      <t>Ajustado en PAAC V3, por:
30 entrenamientos para el personal de servicio al ciudadano y correspondencia.</t>
    </r>
  </si>
  <si>
    <r>
      <t xml:space="preserve">No. de entrenamientos realizados durante la vigencia 2023
</t>
    </r>
    <r>
      <rPr>
        <sz val="9"/>
        <color rgb="FFC00000"/>
        <rFont val="Arial"/>
        <family val="2"/>
      </rPr>
      <t>Ajustado en PAAC V3, por:
Cumplimiento del número de entrenamientos al personal de servicio a la ciudadanía</t>
    </r>
  </si>
  <si>
    <r>
      <t xml:space="preserve">30 entrenamientos para el personal de servicio al ciudadano y correspondencia.
</t>
    </r>
    <r>
      <rPr>
        <sz val="9"/>
        <color rgb="FFC00000"/>
        <rFont val="Arial"/>
        <family val="2"/>
      </rPr>
      <t>Ajustado en PAAC V3, por:
No. de entrenamientos realizados durante la vigencia 2023</t>
    </r>
  </si>
  <si>
    <r>
      <t xml:space="preserve">Porcentaje de satisfacción de atención en la sala de Servicio a la Ciudadanía y vía telefónica de la SDA
</t>
    </r>
    <r>
      <rPr>
        <sz val="9"/>
        <color rgb="FFC00000"/>
        <rFont val="Arial"/>
        <family val="2"/>
      </rPr>
      <t>Ajustado en PAAC V3, por:
Mantener un 98% de satisfacción de atención en la sala de Servicio a la Ciudadanía y vía telefónica y presencial, promedio cuatrimestral.</t>
    </r>
  </si>
  <si>
    <r>
      <t xml:space="preserve">(Sumatoria de los resultados de satisfacción de los usuarios encuestados / No. total de encuestas diligenciadas por los ciudadanos) x 100
</t>
    </r>
    <r>
      <rPr>
        <sz val="9"/>
        <color rgb="FFC00000"/>
        <rFont val="Arial"/>
        <family val="2"/>
      </rPr>
      <t>Ajustado en PAAC V3, por:
Porcentaje de satisfacción de atención en la sala de Servicio a la Ciudadanía y vía telefónica de la SDA</t>
    </r>
  </si>
  <si>
    <r>
      <t xml:space="preserve">Mantener un 98% de satisfacción de atención en la sala de Servicio a la Ciudadanía y vía telefónica y presencial, promedio cuatrimestral.
</t>
    </r>
    <r>
      <rPr>
        <sz val="9"/>
        <color rgb="FFC00000"/>
        <rFont val="Arial"/>
        <family val="2"/>
      </rPr>
      <t>Ajustado en PAAC V3, por:
(Sumatoria de los resultados de satisfacción de los usuarios encuestados / No. total de encuestas diligenciadas por los ciudadanos) x 100</t>
    </r>
  </si>
  <si>
    <r>
      <t xml:space="preserve">Porcentaje de atención de las solicitudes reiteradas allegadas al defensor del Ciudadano
</t>
    </r>
    <r>
      <rPr>
        <sz val="9"/>
        <color rgb="FFC00000"/>
        <rFont val="Arial"/>
        <family val="2"/>
      </rPr>
      <t>Ajustado en PAAC V3, por:
Atender el 100% de las solicitudes reiteradas allegadas al defensor del Ciudadano</t>
    </r>
  </si>
  <si>
    <r>
      <t xml:space="preserve">(No. de respuestas atendidas efectivamente por el defensor ciudadano  / No.de solicitudes recibidas por el defensor del ciudadano de la SDA) x 100
</t>
    </r>
    <r>
      <rPr>
        <sz val="9"/>
        <color rgb="FFC00000"/>
        <rFont val="Arial"/>
        <family val="2"/>
      </rPr>
      <t>Ajustado en PAAC V3, por:
Porcentaje de atención de las solicitudes reiteradas allegadas al defensor del Ciudadano</t>
    </r>
  </si>
  <si>
    <r>
      <t xml:space="preserve">Atender el 100% de las solicitudes reiteradas allegadas al defensor del Ciudadano
</t>
    </r>
    <r>
      <rPr>
        <sz val="9"/>
        <color rgb="FFC00000"/>
        <rFont val="Arial"/>
        <family val="2"/>
      </rPr>
      <t>Ajustado en PAAC V3, por:
(No. de respuestas atendidas efectivamente por el defensor ciudadano  / No.de solicitudes recibidas por el defensor del ciudadano de la SDA) x 100</t>
    </r>
  </si>
  <si>
    <r>
      <rPr>
        <b/>
        <sz val="14"/>
        <color theme="1"/>
        <rFont val="Arial"/>
        <family val="2"/>
      </rPr>
      <t>PLAN ANTICORRUPCIÓN Y DE ATENCIÓN AL CIUDADANO / PROGRAMA DE TRANSPARENCIA Y ÉTICA PÚBLICA - PTEP</t>
    </r>
    <r>
      <rPr>
        <sz val="14"/>
        <color theme="1"/>
        <rFont val="Arial"/>
        <family val="2"/>
      </rPr>
      <t xml:space="preserve">
SECRETARÍA DISTRITAL DE AMBIENTE
VIGENCIA 2023
Versión 3</t>
    </r>
  </si>
  <si>
    <t>SEGUIMIENTO TERCER LINEA DE DEFENSA 
III CUATRIMESTRE (septiembre - diciembre 2023)
Oficina de Control Interno - OCI</t>
  </si>
  <si>
    <r>
      <rPr>
        <b/>
        <sz val="9"/>
        <color theme="1"/>
        <rFont val="Arial"/>
        <family val="2"/>
      </rPr>
      <t>ELIMINADA</t>
    </r>
    <r>
      <rPr>
        <sz val="9"/>
        <color theme="1"/>
        <rFont val="Arial"/>
        <family val="2"/>
      </rPr>
      <t xml:space="preserve">
Actualizar el registro de activos de información e Índice de información clasificada y reservada; y gestionar su aprobación.</t>
    </r>
  </si>
  <si>
    <t>Reorganización de casillas de metas, nombres del indicador y formula de indicador, que por error de digitación estaban traslapados. Se ajusta denominador del indicador de la actividad 1.5.2 Realizar seguimiento al cumplimiento del esquema de publicación de la SDA conforme a la Resolución SDA No. 05466 de 2023, dado que la actividad se empieza a ejecutar despues de aprobada, hecho que ocurrió el 30 enero, en tal sentido se harán seguimientos mensuales a partir de febrero.</t>
  </si>
  <si>
    <t>31 de julio de 2023</t>
  </si>
  <si>
    <t>OPEL: Se solicito la actualización del contenido de la página principal del Menu Particpa remitiendo la siguiente información: documentos y publicaciones, enlaces de interes y caja de herramientas. Los demás módulos cuentan con información aporatada por diferentes áreas de la SDA.</t>
  </si>
  <si>
    <t>https://www.ambientebogota.gov.co/es/participa
Acta de reunión</t>
  </si>
  <si>
    <t xml:space="preserve">Se evidencia la realización de dos reuniones de trabajo donde se trabajo la actualización de documentos y publicaciones, enlaces de interes y caja de herramientas del modulo Participa, entre la OPEL y la SG. Se evidenció acta de reunión de 
Se revisó el menu participa de la SDA y se encuentra información actualizada en seis componentes del modulo participa https://www.ambientebogota.gov.co/es/participa
Se recomienda para la proxima formulación trabajar en las secciones No. 4. Colaboración e innovación abierta con la participación ciudadana y No. 6. Control Social en la implementación de mecanismos en la SDA
</t>
  </si>
  <si>
    <t>Actas de reunión de las mesas de trabajo y pantallazos de las seis secciones del menú participa
https://drive.google.com/drive/folders/17V5jCTwf85z8mHxNNrsmHFAkZ-7eb9Dr</t>
  </si>
  <si>
    <t xml:space="preserve">Durante el cuarto trimestre de 2023 , el modulo de atencion se encuentra actualizado en la pagina web de la entidad. De esta manera se evidencia la publicacion de tramites, OPAS, canales de atencion PQRSD , Defensor del ciudadano,  informacion de interes
</t>
  </si>
  <si>
    <t xml:space="preserve">Pagina web de la entidad actualizada en el modulo de Atencion al ciudadano </t>
  </si>
  <si>
    <t xml:space="preserve">https://www.ambientebogota.gov.co/es/atencion-y-servicios-a-la-ciudadania  </t>
  </si>
  <si>
    <t>La SG reporta que el módulo atención y servicios a la ciudadanía de la página web esta actualizado, se indica publicación de tramites, OPAS, canales de atención, PQRSD , Defensor del ciudadano,  información de interes.  Se evidencia en https://www.ambientebogota.gov.co/es/atencion-y-servicios-a-la-ciudadania
Se atendió la recomendación de actualización del nombre de la Defensora del ciudadano en la SDA en el link https://www.ambientebogota.gov.co/es/defensor-del-ciudadano</t>
  </si>
  <si>
    <t>Captura modulo servicio a la ciudadanias y defensor ciudadano
https://drive.google.com/drive/folders/1j5cUlhpz1WKTpcNuPLD8Ae8bY4YbF0NZ</t>
  </si>
  <si>
    <t>Al mes de Diciembre culminando el ultimo cuatrimestre,  se reportan 7 mesas de trabajo, para el acompañamiento al uso y apropiación de las diferentes secciones del menu participa, donde se analizan las 6 secciones segun los lineamientos para publicar informacion,   se realizaron varios ajuistes al menu , la ultima mesa se realiza el dia 15 de diciembre de 2023.</t>
  </si>
  <si>
    <t>https://drive.google.com/drive/folders/1gXb_JTgm3uWLvh817xd1V16_6AFsIRa7</t>
  </si>
  <si>
    <t>La SG reporta realización de dos mesas en el ultimo trimestre para el acompañamiento al uso y apropiacón de las diferentes secciones. Se evidencia la realización de dos mesas de trabajo para la verificación de la información y el acompañamiento de los items que debe tener el modulo Participa. Se evidenció acta de reunión de la mesa el 10 de octubre entre la OPEL y SG para revisar los lineamientos e información sobre diagnóstico de necesidades, consulta ciudadana, innovación abierta y control social. Y una mesa el día 15 de diciembre entre la OPEL, DPSIA, OAC  y la SG en donde se revisaron los diferentes lineamientos para publicar información en el seis componentes del Menú Participa.
Estas dos mesas sumadas a las 5 mesas realizadas en los trimestres anteriores, suman siete (7) mesas, en las que analizaron las 6 secciones del menu participa.</t>
  </si>
  <si>
    <t>Actas de reunión de las mesas de trabajo
https://drive.google.com/drive/folders/1-OCOsAApqJyE_Kfi-HGMRBCkZadCNj0f</t>
  </si>
  <si>
    <t xml:space="preserve">Esta acción ya fue cumplida en tercer trimestre. </t>
  </si>
  <si>
    <t>Se realizaron las solicitudes de publicación de información en el sitio de transparencia de la página web generadas a través de la mesa de servicios para el tercer trimestre</t>
  </si>
  <si>
    <t>https://drive.google.com/drive/folders/1loHIMEa-xbuzE58-CyCEzdCnFwDKsaeS</t>
  </si>
  <si>
    <t>Se realizó las publicaciones de información en la sección de transparencia conforme a la Ley 1712 de 2014, Resolución MinTIC 3564 de 2015 en la página web de la SDA, de acuerdo con la producción y actualización de la información solicitada por los procesos o dependencias en la mesa de servicios durante el tercer trimestre 2023.</t>
  </si>
  <si>
    <t>reporte mesa de servicios
https://drive.google.com/drive/folders/1loHIMEa-xbuzE58-CyCEzdCnFwDKsaeS</t>
  </si>
  <si>
    <t>Durante el cuarto trimestre,  se recibieron 11 y se publicaron 11, asi: en octubre 5, en noviembre 6   generando los informes mensuales de solicitudes de acceso a la información.
Cabe resaltar que dichos informes se realizan mes vencido, por dicha razon aun no se encuentra publicado el informe diciembre.</t>
  </si>
  <si>
    <t xml:space="preserve">https://drive.google.com/drive/u/0/folders/1okm2po8l0hkQYSqKdhZ3pa1YM1ImpuhE 
Pagina web: https://www.ambientebogota.gov.co/es/web/transparencia/informe-de-pqrs    </t>
  </si>
  <si>
    <t>Se evidencia la generación y publicación de un informe mensual de gestión de las solicitudes de acceso a la información que incluya copia de las respuestas dadas por la entidad, en el link https://www.ambientebogota.gov.co/web/transparencia/informe-de-pqrs/-/document_library_display/6nLwHuCsY1JF/view/4345793
Nota: A la fecha de generación de este seguimiento (20 de diciembre de 2023) no se encuentra publicado el informe de solicitud de acceso de información del mes de diciembre dado que hasta la finalización del mes y la realización del reporte, se puede contar con este informe. Teniendo en cuenta que la meta es asignar el 100% de solicitudes de acceso a la información generadas por parte de la ciudadanía en la vigencia 2023, se debe completar hasta el 31 de diciembre de 2023 que solicitudes se allegan.</t>
  </si>
  <si>
    <t>Pantallazos de publicación e informes generados
https://drive.google.com/drive/folders/1LXsG-Drm-LLn2cy2qovzCm5lLneUtrOH</t>
  </si>
  <si>
    <t>Se actualizaron los activos de información, y se obtuvieron los dos instrumentos: el registro de activos de información e Índice de información clasificada y reservada. Estos fueron aprobados por el Comité Institucional de gestión y desempeño en la sesión No. 7 del 27 de noviembre de 2023. Y se realizó su publicación tanto en la página web como en el plataforma de datos abiertos Bogota.</t>
  </si>
  <si>
    <t xml:space="preserve">100% de actualización del cuadro de activos de información, índice de información clasificada y reservada actualizada </t>
  </si>
  <si>
    <t>https://drive.google.com/drive/folders/12xS4qWZdXNPk929BLGDbWj9_TdleI58M</t>
  </si>
  <si>
    <t>Se cumplió 100% de actualización del cuadro de activos de información, índice de información clasificada y reservada, se aprobó y se publicó</t>
  </si>
  <si>
    <t>Activos Información, acta de aprobación y  pantallazos de publicación
https://drive.google.com/drive/folders/12xS4qWZdXNPk929BLGDbWj9_TdleI58M</t>
  </si>
  <si>
    <t>El 15 de noviembre de 2023, se radicó de nuevo las TRD con los ajustes solicitados ante el Consejo Distrital de Archivos para su convalidación, mediante radicado externo No. 1-2023-31976.
Esta instancia podrá tomarse hasta 30 días hábiles para emitir su concepto de convalidación técnica según lo establecido en el Acuerdo 04 de 2019.</t>
  </si>
  <si>
    <t>2023EE264319</t>
  </si>
  <si>
    <t>El proceso realizó gestión para la aprobación de la Tabla de Retención Documental de la SDA ante el Archivo Distrital, para ello el 10 de noviembre de 2023, se radicó de nuevo las TRD con los ajustes solicitados ante el Consejo Distrital de Archivos para su convalidación, mediante radicado externo No. 1-2023-31976. La DGC indica que esta instancia podrá tomarse hasta 30 días hábiles para emitir su concepto de convalidación técnica según lo establecido en el Acuerdo 04 de 2019. Ante esto y teniendo en cuenta que la meta correspondia a 100% de actividades de gestión realizadas para la aprobación de la Tabla de Retención Documental de la SDA, se considera que el proceso cumplió con las gestión requerida por parte de la SDA y que corresponde a entidades externas la aprobación, en tal sentido, se considera cumplida la acción con una nota:
Nota: se recomienda incluir la continuación de estas gestiones en la programación 2024, a fin de lograr la convalidación de la TRD por parte del Archivo Distrital.</t>
  </si>
  <si>
    <t>Oficio TRD
https://drive.google.com/drive/folders/1nscca8AMORCtGfqtLXOJ5ETnvgVd58QP</t>
  </si>
  <si>
    <t>https://drive.google.com/drive/folders/1J82BuTsaEZI48c8BN0_ZKItOqBCZ_xCv</t>
  </si>
  <si>
    <t>Se evidencia actualizaciones al esquema de publicación, evidenciando que se encuentra actualizado a 20 de diciembre de 2023 a las 14:27 horas, como se pudo constatar en los detalles de la hoja drive del esquema de publicación dispuesta en la página web.
Esta actualización sumada a las realizadas en el tercer, segundo y primer trimestre, son cuatro actualizaciones de las cuatro programadas para el año, lo que corresponde a un 100% de cumplimiento de la meta.</t>
  </si>
  <si>
    <t>Esquema de publicación y captura de pantalla de fecha de actualización
https://drive.google.com/drive/folders/1J82BuTsaEZI48c8BN0_ZKItOqBCZ_xCv</t>
  </si>
  <si>
    <t xml:space="preserve">El Programa de Gestión Documental PGD tiene como base fundamental el Plan Institucional de Gestión Documental PINAR, sin este último instrumento no se puede actualizar el PGD. 
A la fecha, se realizó la actualización del PINAR para que el Comité Institucional de Gestión y Desempeño de la entidad, lo apruebe en sesión programada para el viernes 22 de diciembre de 2023.  Una vez quede aprobado este instrumento, se debe iniciar con la actualización del PGD y de este, se proyecte el Plan Operativo Anual POA para la vigencia 2024. 
En este sentido, 1.3 Elaboración de instrumentos de gestión de información, debe mantenerse para la vigencia 2024. 
De otra parte, me permito precisar que el PGD que está publicado en el link de transparencia de la entidad, presenta un error en su digitación porque este instrumento esta vigente hasta agosto del 2024. 
No obstante, esperamos que con la actualización del PINAR, se procederá a ajustar el PGD para que los dos instrumentos se encuentren alineados. </t>
  </si>
  <si>
    <t xml:space="preserve">Esta actividad se cumplió en el tercer trimestre 2023 con la gestión e implementación de los 9 criterios de accesibilidad web, establecidos en el plan de trabajo y en la meta.
</t>
  </si>
  <si>
    <t>Esta actividad se cumplió en el tercer trimestre 2023, con el total de las 2 capacitaciones con las dependencias de la SDA</t>
  </si>
  <si>
    <t>Durante el ultimo cuatrimestre ,Se realiza  el seguimiento   de la matriz Ita, en el mes de diciembre  realizando las respectivas recomendaciones a las direcciones a cargo de la informacion .</t>
  </si>
  <si>
    <t>Se evidencia seguimiento cuatrimestral realizado a la matriz ITA para el cumplimiento de la Resolución 1519 de 2020, con esto se completa la meta de la realización de tres informe cuatrimestrales al cumplimiento de la Resolución 1519 de 2020.
Adicionalmente, se evidenció memorando 2023IE302061 dirigido a la DPSIA para el mejoramiento de los indices de transparencia.</t>
  </si>
  <si>
    <t xml:space="preserve">Matriz de seguimiento ITA, reporte y correos de seguimiento
https://drive.google.com/drive/folders/1WNqZ2itD86FW5vDoGZWEnMuNpXASNGCH
</t>
  </si>
  <si>
    <t>Durante el ultimo cuatrimestre , se realizan los seguimientos de los ultimos meses en cuanto al esquema, para completar un total de 11 incluyendo el mes de diciembre.</t>
  </si>
  <si>
    <t>Se evidencia tres seguimientos al esquema de publicación de la SDA, correspondientes a los meses de octubre, noviembre y diciembre, completando la meta de un total de 11 seguimientos.</t>
  </si>
  <si>
    <t>Seguimiento mensual
https://drive.google.com/drive/folders/1aOZWjCPBGY6dBOuP1_DbrUXkByHzMqax</t>
  </si>
  <si>
    <t xml:space="preserve">La Oficina de Control Interno realizó el informe de Seguimiento a Procesos Meritocráticos, Reportes OPEC y Publicación de Hojas de Vida (Publicaciones SIDEAP y Aplicativo Integridad) Circular 017 de 2017 de la PGN y Ley 2013 de 2019, remitido con radicado 2023IE254575 del 30 de octubre de 2023. </t>
  </si>
  <si>
    <t>Memorando 2023IE254575 
https://drive.google.com/drive/folders/1HQqIx7peCj6znmkiROvtgxT_5AuWhrjV</t>
  </si>
  <si>
    <t xml:space="preserve">Se diseño encuesta a aplicar entre noviembre y diciembre, se esta aplicando. </t>
  </si>
  <si>
    <t>https://drive.google.com/drive/folders/1Gwmfnw02Gkzy8zo-8HjJMA3PKCekJZzY</t>
  </si>
  <si>
    <t>El proceso reporta la realización de una encuestas diseñadas y aplicadas a los ciudadanos sobre puso en marcha la campaña para proteger el musgo en esta temporada. ¿Crees que estas iniciativas reducen el uso de esta especie en las decoración navideñas?
Esta encuesta sumada a las reportadas anteriormente, se cumplen las seis establecidas en la meta, con un avance de cumplimiento del 100% de la meta.
Nota: Dado que la encuesta se aplica por todo el mes, hasta finalizado diciembre se obtendrá los resultados de la encuesta y se elaborará informe por parte de la OAC.</t>
  </si>
  <si>
    <t>Encuestas
https://drive.google.com/drive/folders/1phIqwkxd6M14SPbpEBvQ_7QIYy0cki0x</t>
  </si>
  <si>
    <t xml:space="preserve">SE CUMPLIO EN EL CUATRIMESTRE ANTERIOR </t>
  </si>
  <si>
    <t>Esta actividad se cumplió en el tercer trimestre 2023, con el total de las 3 actividades de promoción o divulgación de la sección de transparencia y acceso a la información pública</t>
  </si>
  <si>
    <t>Se desarrollaron  estrategias de contenido o alternativas de solución para mejorar el posicionamiento de la sede electrónica de la entidad, el observatorio ambiental de Bogotá y el Visor Geografico Ambiental.
Se desarrolló un diagnóstico del portal de la OAB y de la sede electrónica con relación al tráfico orgánico, los canales de tráfico y las palabras clave posicionadas y se envío a los líderes de equipo de OAC y OAB. 
Se elaboró un informe global de las estrategias SEO implementadas entre 2022 y 2023 y sus resultados.
Se elaboró un informe comparativo del comportamiento de tráfico de los portales de la SDA (OAB, Sede Electrónica) entre los últimos tres gobiernos. 
Se desarrolló un reporte de métricas e indicadores de SEO en Looker Studio con base en GA4. Se generó un documento de revisión técnica SEO con ayuda de la herramienta SEMRush para el portal OAB.</t>
  </si>
  <si>
    <t>Una estrategia para la sede electrónica diseñada, implementada</t>
  </si>
  <si>
    <t>https://drive.google.com/drive/folders/1DMIR6IDLAPXXgIi5J5AhRSXkGyUxzSDW</t>
  </si>
  <si>
    <t>Se cuenta con la estrategia de contenido o alternativas de solución para mejorar el posicionamiento de la sede electrónica de la entidad y para mejorar las plataformas: Observatorio Ambiental de Bogotá - OAB administrado por la DPSIA.
Durante este trimestre se elaboró un informe global de las estrategias SEO implementadas entre 2022 y 2023 y sus resultados. Se elaboró un informe comparativo del comportamiento de tráfico de los portales de la SDA (OAB, Sede Electrónica) entre los últimos tres gobiernos. Se continuó con el desarrollo de estrategias SEO (Search Engine Optimization: Optimización para motores de búsqueda): diagnóstico mensual con la herramienta SEMRush para monitorear el tráfico orgánico, los canales de tráfico y las palabras clave posicionadas, creación de un mapa completo del sitio OAB para constatar la actualización de las páginas principales, se actualizó el documento de noticias sin texto alternativo del portal web, se desarrollaron artículos optimizados para SEO en el portal del OAB con base en las tendencias y los intereses de marca y se evidencia documento que consigna las mejoras técnicas SEO ejecutadas en el portal del OAB y la sede electrónica.</t>
  </si>
  <si>
    <t>informes y documentos
https://drive.google.com/drive/folders/1DMIR6IDLAPXXgIi5J5AhRSXkGyUxzSDW</t>
  </si>
  <si>
    <t>Ya cumplida, dado que completaron los 5 informes requeridos por normativa y disposición distrital: Acuerdo 067/02, Bogotá Cómo Vamos, Matriz de indicadores de ciudad, ICAU, ODS</t>
  </si>
  <si>
    <t xml:space="preserve">https://drive.google.com/drive/u/0/folders/1okm2po8l0hkQYSqKdhZ3pa1YM1ImpuhE  </t>
  </si>
  <si>
    <t>Esta acción ya fue cumplida en el primer trimestre 2023</t>
  </si>
  <si>
    <t>https://drive.google.com/drive/u/0/folders/1okm2po8l0hkQYSqKdhZ3pa1YM1ImpuhE</t>
  </si>
  <si>
    <t>Durante el cuarto trimestre de 2023 , se han implementado acciones del Modelo de Servicio a la Ciudadanía dando continuidad a las actividades realizadas en  la vigencia 2019, 2020 , 2021 y 2022, asi:
• Implementación de Formato de monitoreo de gestión, que busca evaluar el desempeño y la calidad del servicio de cada uno de los agentes, logrando detectar oportunidades de mejora, su retroalimentacion en la autoevaluacion del proceso (primera linea)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de canal telefonico y canal presencial
• Entrenamientos y cualificacion a los servidores de manera constante y periodica
• Incentivos y premiación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Ademas a esto, durante este periodo se ha venido actualizando el modelo de servicio</t>
  </si>
  <si>
    <t>Durante el cuarto trimestre de 2023, se realizaron entrenamientos periodicos en temas relacionados con la misionalidad de la entidad y temas relacionados con servicio ala ciudadania, asi: Publicidad Exterior Visual, Protocolos de Atencion, Reportes de Digiturno, IAAP,  .
Lo anterior tiene como beneficio a la ciudadania que el personal que lo atiende este cualificado y entrenado para brindar una informacion y servicio confiable.</t>
  </si>
  <si>
    <t>Durante el cuarto trimestre de 2023, se llevó a cabo seguimiento a 4160 PQR´S registradas ante la Entidad, así: 2126 en octubre, 2034 en noviembre;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Según con el procedimiento interno PA09-PR03, se realizaron alarmas semanales, las cuales fueron enviados a los líderes y enlaces de PQRF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86% recibió respuesta dentro de los términos de ley, el 5% recibió respuesta fuera de termino, el 2% se encuentra sin respuesta fuera de termino  y  el 7% restante  se encuentra en termino para dar respuesta en los meses de diciembre de 2023 y enero de 2024.</t>
  </si>
  <si>
    <t>https://www.ambientebogota.gov.co/es/web/transparencia/informe-de-pqrs  
https://drive.google.com/drive/u/0/folders/1okm2po8l0hkQYSqKdhZ3pa1YM1ImpuhE</t>
  </si>
  <si>
    <t xml:space="preserve">Durante el cuarto trimestre de la vigencia 2023 se aplicaron un total de  4.132 encuestas a través de los canales de atencion presencial (574)  telefonico (3253) y virtual (305),  los cuales respondieron a la pregunta ¿se encuentra satisfecho con el servicio prestado? y se obtuvo de esta manera un porcentaje de satisfacción promedio de  92%, asi: un 100% de satisfacción mediante el canal presencial, un 100% en el canal telefónico y un 75,5% en el canal virtual
</t>
  </si>
  <si>
    <t xml:space="preserve">92% satisfaccion promedio canales de atención
Infomres mensuales de encuestas
</t>
  </si>
  <si>
    <t xml:space="preserve">Durante el cuarto trimestre, se recibieron 144 reiteradas las cuales fueron gestionados por el Defensor del Ciudadano, como se observa en los informes mensuales del Defensor </t>
  </si>
  <si>
    <t>La estrategia de racionalización se encuentra publicada en el Sistema Único de Información de Trámites SUIT, para ejecución durante el periodo comprendido entre el 1/02/2023 al 31/12/2023. De esta manera se da cumpliemto a esta actividad la cual fue reportada en el tercer trimestre.</t>
  </si>
  <si>
    <t>100% implementado</t>
  </si>
  <si>
    <t>Durante el cuarto trimestre del 2023 se llevó a cabo 61 sesiones de las Comisiones Ambientales Locales en las 20 localidades del D.C. y 7 sesiones del Consejo Consultivo de Ambiente (incluyendo sesiones de las mesas que lo conforman). De esta forma, se desarrollaron las actividades propias de la función de la Secretaría Técnica de las Comisiones Ambientales Locales (CAL) para la atención de las Situaciones Ambientales Conflictivas, articuladas al plan de acción de los Consejos Locales de Gobierno, el Plan Ambiental Local y demás espacios e instancias de la gestión ambiental local y el cumplimiento de políticas poblacionales. El cronograma de las sesiones de las CAL se publica en la página web de la SDA en el link https://docs.google.com/spreadsheets/d/10-EZAAAxn3nxqPhGRR2iUt_u-9tw0WcD/edit#gid=1123090766.  Se ejecutaron todas las sesiones que se tenian programadas para el trimestre</t>
  </si>
  <si>
    <t xml:space="preserve">Desde la DGC se ha participado en reuniones virtuales, en las cuales se ha recibido material para aplicarlo en la implementación de Gestión del Conocimiento y la Innovación tales como Documento Técnico Rutas de Conocimiento e innovación en las Entidades del Distritales Versión 1 Octubre 2023
  </t>
  </si>
  <si>
    <t>Se adjunta material tal como Documento Técnico Rutas de Conocimiento e innovación en las Entidades del Distritales Versión 1 Octubre 2023
Memorias de caracterización del CONPES
Guía metodológica para construcción del mapa de conocimiento crítico y estratégico en las entidades distritales</t>
  </si>
  <si>
    <t>Gestiones para ingresar a una red
https://drive.google.com/drive/folders/115tHivB16nvW_3cOOHFAeA29vTkcBEHH</t>
  </si>
  <si>
    <t>Se adjunta reporte en Excel del cumplimiento de cada una de las acciones y los soportes de las divulgaciones sobre conflicto de intereses. Así mismo se presentó ante el CIGD del 27 de noviembre el cumplimiento de dicho plan. Se adjunta Acta de reunión</t>
  </si>
  <si>
    <t>Mediante comunicaciones oficiales 2023IE237876 del 10 de octubre y 2023IE241924 del 17 de octubre de 2023, a los Directores, Subdirectores y Jefes de Oficina se divulgo la actualización, socialización y publicación en la página web de la SDA del mapa de riesgos en sus dos (2) componentes tanto de gestión como de corrupción.</t>
  </si>
  <si>
    <t>https://drive.google.com/drive/folders/1FC3zwBdkwgc5fOsU4F8nnhXboevPgbrf</t>
  </si>
  <si>
    <t>Mediante comunicación oficial 2023IE237876 del 10 de octubre se informó a los procesos de la SDA el monitoreo para el último cuatrimestre al mapa de riesgos según cronograma de actividades del Sistema Integrado de Gestión – SIG, donde se ejecutará en diciembre de 2023 entre el 21 y 29 para la primera y segunda línea de defensa.</t>
  </si>
  <si>
    <t>https://drive.google.com/drive/folders/12prvVNw90k58bUYwfBfbYt0solDPjh_V</t>
  </si>
  <si>
    <t>Para esta actividad se hace uso del plan de acción propuesto por la secretaria general el cual se ubica en la hoja 3 de herramientas para la prevención del lavado de activos y financiación del terrorismo en las entidades del distrito capital y se presentó en Comité Institucional de Gestión y Desempeño – CIGD el avance de la identificación de riesgos lavado de activos y financiación del terrorismo LA/FT en la diapositiva denominada ¿ QUE HEMOS HECHO Y QUE NOS HACE FALTA ?</t>
  </si>
  <si>
    <t>https://drive.google.com/drive/folders/1M2UvekfQK-zRlvn4TYp_PaMTY_6mpx0f</t>
  </si>
  <si>
    <t>Se realiza monitoreo al plan de acción en la herramienta prevención del lavado de activos y financiación del terrorismo en las entidades del distrito capital hoja 3 y se presentó en Comité Institucional de Coordinación y Control Interno – CICCI el avance de dicho plan en la diapositiva denominada ¿ QUE HEMOS HECHO Y QUE NOS HACE FALTA ?.</t>
  </si>
  <si>
    <t>Monitoreo al plan de trabajo SARLAFT</t>
  </si>
  <si>
    <t>https://drive.google.com/drive/folders/1m-MqDSTjaFEdlWwvA7U8JmA4v3fPpfxX</t>
  </si>
  <si>
    <t>ESTA ACCIÓN SE ELIMINA. EN LA VERSIÓN 2 DEL PAAC/PTEP se documenta dicho ajuste. Este plan es publicado en página web como versión 2. https://www.ambientebogota.gov.co/es/web/transparencia/plan-anticorrupcion-y-de-atencion-al-ciudadano1/-/document_library_display/Y0VDqzfpYjO5/view/4267849
Teniendo en cuenta el lineamiento de operación del procedimiento "Formulación y seguimiento del Plan de Acción Institucional" código PE01-PR09,  establece que "La actualización (creación, modificación o anulación) a la información de los componentes del Plan de Acción Institucional es tramitada, mediante memorando, ante la Dirección de Planeación y Sistemas de Información Ambiental por parte del responsable o líder de plan y/o proceso, según corresponda. Esta actualización se incluirá en el "control de cambios" del Plan de Acción Institucional y no requiere aprobación adicional por parte del Comité Institucional de Gestión y Desempeño"</t>
  </si>
  <si>
    <t>La Oficina de Control Interno, realizó el Monitoreo al cumplimiento de la Circular 017 de 2017 de la Procuraduría General de la Nación y de la Ley 2013 de 2019  (SIDEAP y Aplicativo por la Integridad Pública), respecto de lo cual generó el Informe de Seguimiento a Procesos Meritocráticos, Reportes OPEC y Publicación de Hojas de Vida (Publicaciones SIDEAP y Aplicativo Integridad) Circular 017 de 2017 de la PGN y Ley 2013 de 2019, comunicado a través del radicado No. 2023IE254575 del 30 de octubre de 2023. El cual se encuentra disponible para consulta en la sección de Transparencia, en el enlace: https://acortar.link/8g0rXk
(Ver anexo No. 1)</t>
  </si>
  <si>
    <t>Informe publicado en el enlace :  https://acortar.link/8g0rXk
 y adjunto a este reporte (Ver anexo No. 1)</t>
  </si>
  <si>
    <t>La Oficina Asesora de Comunicaciones ejecuta el Plan de Comunicaciones 2023 a través de dos líneas estratégicas. A continuación, se relacionan las actividades realizadas durante el mes de noviembre correspondiente a cada línea. 
1. Línea de comunicación organizacional e interna
Carteleras digitales: Durante este periodo se realizó la publicación de 55 contenidos en las carteleras digitales de la entidad divididos así: 9 videos y 46 piezas gráficas.
Correo institucional: Se enviaron 58 mensajes a través del correo comunicacioninterna@ambientebogota.gov.co con las noticias institucionales y de la Administración distrital (monitoreo Somos Noticia), así como el boletín virtual “Para estar en Ambiente”, Miércoles de Mujer y las actividades realizadas por las diferentes áreas (Información de interés).
Fondos de pantalla: Durante este periodo se publicó 1 fondo de pantalla en los computadores de la Secretaría de Ambiente.
2. Línea de comunicación externa e informativa
Comunicados de prensa y notas: Se elaboraron 36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noviembre no se realizaron convocatorias a medios. Redes Sociales: En las redes sociales de la entidad los resultados durante este mes fueron: 273 nuevos seguidores en Twitter (X) para un consolidado de 158.497; en Facebook 68 nuevos seguidores para un consolidado de 57.551; 2.390 en Instagram para un consolidado de 50.915; en obtuvimos un consolidado de TikTok 5.800 y 14,359,511 visualizaciones consolidadas de los videos institucionales en el canal de YouTube.
Página Web: Durante noviembre en la página web de la Secretaría Distrital de Ambiente www.ambientebogota.gov.co se publicaron y actualizaron 47 contenidos y se registraron 185.653 visitas.
Piezas gráficas: En este periodo se diseñaron y publicaron 155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51 contenidos audiovisuales sobre los diferentes temas de interés de la Secretaría Distrital de Ambiente, divididos así: 47 videos y 4 animaciones.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(7): Musgo (externa), Política Pública de Economía Circular (externa), Tinguas aves migratorias (externa), Libres y en Casa (externa), Manejo de Residuos Especiales y Peligrosos (externa), Actúa (externa), Temporada de Lluvias (externa).
Celebraciones (6): Apagón Ambiental (externa e interna), Semana Ecoempresarial (externa), 25N Día Internacional de la Eliminación de las Violencias contra las Mujeres (externa), Mes de los Murciélagos (externa), Día Ecológico del Niño (externa), Día Internacional de la Memoria Trans (externa).
Eventos (14): Progreso hacia un aire limpio en centros urbanos (externo), Lanzamiento sendero Las Moyas (externo), Rendición de Cuentas (externo), tercera edición de los premios por la niñez 2023 (externo), Semana Ecoempresarial (externo), reconocimiento a proyectos Bogotá Construcción Sostenible (externa), Panel “Contratación público sostenible y papel de las ecoetiquetas” (externa), Panel “¿Cómo puede la sociedad global impulsar acciones por la carbono-neuralidad? (externa), EAN Catálisis (externa), Lanzamiento MapBiomas Colombia (externa), reuniones de empalme (externa), Conferencia Regional sobre Movilidad Humana y Cambio Climático (externa), Salón del Automóvil (externa), Reconocimiento de Voluntariado Ambiental 2023 (externa). Con estas acciones de comunicación en las dos líneas estratégicas, la OAC se dio cumplimiento al 8 % del avance programado para el periodo. Los soportes se pueden verificar en el Drive, Unidad Compartida OAC, archivos 2023, indicadores, noviembre 2023.</t>
  </si>
  <si>
    <t>Se realizó toda la gestión integgral de los observatorios, a fin de actualizar los indicadores ambientales dispuestos en el Observatorio Ambiental de Bogotá-OAB y en el Observatorio Regional Ambiental y de Desarrollo Sostenible del Río Bogotá-ORARBO, llegando a un nivel de actualización con corte a 15 de diciembre de 2023:
* En el OAB, gracias a un trabajo detallado y juicioso de revisión y de depuración de indicadores que estaban dispersos por localidad, se logró depurar la bateria de indicadores de  442 indicadores dispersos a 179 indicadores depurados, actualizados y organizados, en tal sentido se alcanzó un nivel de actualización de 97,77%.
* En el ORARBO se alcanzó un nivel de actualización de 88,73% con 71 indicadores del Distrito capital.</t>
  </si>
  <si>
    <t xml:space="preserve">OAB: 97,77% 
ORARBO: 84,72% </t>
  </si>
  <si>
    <t>https://drive.google.com/drive/folders/19iw0IlR223WdjYp-Moj3jjXVaMXHm5is</t>
  </si>
  <si>
    <t xml:space="preserve">Durnate el cuarto trimestre de 2023, la SDA hizo presencia en 4 ferias de servicio a las cuales fue convocada, logrando la atencion de 1,095 ciudadanos asi:
- Feria Camara de Comercio de Bogotá  atendiendo 90 ciudadanos
- Feria  parque de Lourdes  118 ciudadanos  
- Feria Centro Comercial Tunal atendiendo 149 ciudadanos
- Feria Ciudad Montes 738 ciudadanos
</t>
  </si>
  <si>
    <t>Durante el cuarto trimestre de 2023, se realizó el seguimiento de la supervision de 7  puntos de atención (9 visitas que corresponden a tres visitas a cada punto): Super Cade CAD, Super Cade Fontibon, Super Cade Bosa, Super Cade Manitas, Super Cade Calle 13, Super Cade Egativa, Super Cade Toberin, Super Cade Suba.</t>
  </si>
  <si>
    <t>La Oficina de Control Interno, realizó el seguimiento durante el primer y segundo cuatrimestre de 2023 a la estrategia racionalización de tramites suscrita por SDA en el aplicativo Sistema Único de Información de Trámites - SUIT, soportada en el reporte consolidado del plan de estrategia de racionalización de trámites, en la que se realizó el seguimiento del jefe control interno en las preguntas de seguimiento y evaluación. 
Así mismo se reporta seguimiento de la estrategia en lo documentado en el Seguimiento PAAC - PTEP y Mapa de Riesgos cuatrimestral en el componente 4. Racionalización de tramites, y el numeral 2.1.4 de los informes remitidos el 15 de mayo de 2023 y el  13 de septiembre de 2023.  (Ver anexo 3)</t>
  </si>
  <si>
    <t>OCI: 
1. Radicado 2023IE107483 del 15 de mayo de 2023 seguimiento cuatrimestral al PAAC/programa de transparencia. 
2. Radicado No. 2023IE213401 del 13 de septiembre de 2023 "Informe de Seguimiento a las Acciones de Plan Anticorrupción y de Atención al Ciudadano / Programa de Transparencia y Ética Pública, en adelante PAAC - PTEP PAAC (Componentes, Mapa de Riesgos y Reporte Aplicativo SUIT) / Segundo Cuatrimestre 2023.". 
Disponible en el enlace: https://acortar.link/KDX5gg
3. PDF Reporte SUIT Función pública
(Ver anexo 2)</t>
  </si>
  <si>
    <t>Se revisó el funcionamiento de los servicios geográficos de la información competencia SDA - en la plataforma de IDECA datos abiertos y mapas Bogotá.
Durante este trimestre se actualizaron dos servicios geografico dispuestos en el plataforma de datos abiertos relacionados con el inventario de activos de información y el indice de información clasificada y reservada el 12 de diciembre de 2023.</t>
  </si>
  <si>
    <t>Correo y pantallazos de actualización
https://drive.google.com/drive/folders/1yFxztc9WuZV2f_LokS-v3_Xcst8HRUkD</t>
  </si>
  <si>
    <t>Se realizó revisión y actualización a los serviciois geográficos (RES, WMS y WFS) de la información suministrada a IDECA para la publicación en el porta de datos abiertos Bogotá, de fecha 6 de octubre de 2023.
Asi mismo, se evidencia revisión de la simbología o representación de capas geográficas publicadas en el Visor Geográfico Ambiental de la SDA, esto corresponde a  catálogo de objetos</t>
  </si>
  <si>
    <t>Pantallazos de actualización
https://drive.google.com/drive/folders/1HTPkycquUB9_2JOyk5HZW9VtVPqeXhia</t>
  </si>
  <si>
    <t xml:space="preserve">DGC:Mediante memorando 2023IE239056 del 11 de octubre de 2023, la Dirección de Gestión Corporativa, requirió a todos las dependencias sobre el cumplimiento a cada una de las actividades formuladas. Se adjunta informe del respectivo cumplimiento. 
SG: Durante el ultimo cuatrimestre , se realiza el seguimiento mensual a las agendas de los diferentes directivos. 
OCI:Oficina de Control Interno: Frente al seguimiento al Plan de Implementación de la politica antisoborno, es necesario mencionar lo siguiente:
1. En la sesión No. 1 del Comite Institucional de Coordinación de Control Interno CICCI del 25 de enero de 2023 se aprobó el Plan Anual de Auditoria vigencia 2023 en esta sesión no se contemplo trabajo de seguimiento específico al plan mencionado por cuanto no se encontraba al  25 de enero de 2023, formulado por parte de la DGC  y la SG el plan de la politica antisoborno. 
2. Así mismo, en cumplimiento del rol de Evaluación de la gestión del riesgo la Oficina de Control Interno  realiza el seguimiento al Plan Anticorrupción de Atención al ciudadano PAAC /Programa de Transparencia cuatrimestralmente, informes que se encuentran publicados en la sección de transparencia de la página web institucional. 
3. El Plan de implementación de la política antisoborno,fue formulado durante el mes de mayo por la SG y DGC, y frente a esta formulación la Oficina de Control Interno se manifestó y emitio aclaraciones y recomendaciones tal como se observa en el correo electronico (adjunto). 
4. Finalmente, respecto del plan formulado por la DGC y la SG, esta oficina  en cuadro excel (adjunto) realizó el seguimiento a las actividades que registran a su cargo y adjunta sus soportes correspondientes a tres (3)  actividades. </t>
  </si>
  <si>
    <t>La Oficina de Control Interno, en cumplimiento del Plan Anual de Auditorias de 2023, realizó el seguimiento cuatrimestral al Plan Anticorrupción y de Atención al Ciudadano del segundo cuatrimestre de la vigencia 2023, el cual fué comunicado con Radicado No. 2023IE213401 del 13 de septiembre de 2023, el cual incluye el seguimiento a la gestión de los riesgos y se encuentra publicado en la sección de transparencia de la página web  institucional en el enlace: https://acortar.link/KDX5gg</t>
  </si>
  <si>
    <t>Radicado No. 2023IE213401 del 13 de septiembre de 2023 "Informe de Seguimiento a las Acciones de Plan Anticorrupción y de Atención al Ciudadano / Programa de Transparencia y Ética Pública, en adelante PAAC - PTEP PAAC (Componentes, Mapa de Riesgos y Reporte Aplicativo SUIT) / Segundo Cuatrimestre 2023.". 
Disponible en el enlace: https://acortar.link/KDX5gg
(Ver Anexo 2)</t>
  </si>
  <si>
    <t xml:space="preserve">El proceso indicó que el Programa de Gestión Documental PGD tiene como base fundamental el Plan Institucional de Gestión Documental PINAR, en tla sentido, se realizó la actualización del PINAR en la sesión #8  el Comité Institucional de Gestión y Desempeño de la SDA el viernes 22 de diciembre de 2023.  El proces indica que una vez se cuente con este instrumento se debe actualizar el PGD, acción que se proyecta para la vigencia 2024. 
Así mismo, el proceso precisa que el PGD que está publicó en el link de transparencia de la entidad, presenta un error en su digitación toda vez que vigencia es hasta agosto de 2024. 
Por lo anterior, considerando que la meta es "Programa de Gestión Documental actualizado y aprobado" y que la actividad es "Actualizar el Programa de Gestión Documental para el periodo comprendido entre agosto de 2023 a agosto 2024", esta en ejecución por parte del proceso.
</t>
  </si>
  <si>
    <t>PINAR, pantallazos sesión CIGD y memorando citación CIGD
https://drive.google.com/drive/folders/12BRyoNl9fiqYiry6HA2AiDTJw84TfZ3M</t>
  </si>
  <si>
    <t>A la fecha, se reporta la realización de dos seguimientos mensuales de cumplimiento del plan de comunicaciones de la vigencia 2023, los cuales incluye los resultados de las actividades llevadas a cabo en la línea de comunicación organizacional e interna y en la línea externa e informativa. Estos dos seguimientos más los reportados en el segundo y primer trimestre, suman once de los doce establecidos, alcanzando un 92% de cumplimiento de la meta. Dado que los informes son mes vencido, el ultimo informe para completar los doce, correspondiente al mes de diciembre de 2023, se hace en los primeros dias de enero de 2024, de acuerdo con los procedimientos internos.</t>
  </si>
  <si>
    <t>Informes de seguimiento
https://drive.google.com/drive/folders/1LBJuSn1ybyH7v0KiWWKD-DGQIabO1yRE</t>
  </si>
  <si>
    <t>El proceso reporta seguimiento y actualización  los indicadores ambientales dispuestos en el Observatorio Ambiental de Bogotá-OAB y en el Observatorio Regional Ambiental y de Desarrollo Sostenible del Río Bogotá-ORARBO, con corte a 15 de diciembre de 2023 se alcanzó:
* En el OAB se alcanzó un nivel de actualización de 97,77% con 179 indicadores dispuestos.
* En el ORARBO se alcanzó un nivel de actualización de 88,73% con 71 indicadores del Distrito capital dispuestos.
Lo anterior representa un cumplimiento frente a la meta establecida de "Alcanzar un nivel de actualización de 96% del OAB y del 81% del ORARBO, al finalizar la vigencia 2023" dado que el OAB cumplió con 97,77% y la meta era 96% y el ORARBO se alcanzó el 88.73% y  la meta era el 81%</t>
  </si>
  <si>
    <t>Informes de administración y bitácoras
https://drive.google.com/drive/folders/19iw0IlR223WdjYp-Moj3jjXVaMXHm5is</t>
  </si>
  <si>
    <t>Se evidencia participación en las ferias y eventos de servicio al ciudadano organizadas por la Alcaldía Mayor de Bogotá y/o otras entidades, en este sentido, se reporta durante el cuarto trimestre de 2023,  presencia de la SDA en 4 ferias de servicios, a las cuales fue convocada, logrando la atencion de 1095 ciudadanos:
1. Feria Parque Lourdes, 2. Feria CCB Feria para tu Negocio, 3. Feria CC TUNAL y 4. Feria Ciudad Montes
Dado que la meta es "Participar 100% de las ferias de servicio al ciudadano en donde sea convocada la Entidad durante la vigencia 2023" la entidad estuvo participando todo el año en las diferentes ferias de servicios a las que la alcaldia mayor organizaba y/o otras entidades, además de las que la SDA propiamente gestionaba. Se asistieron en total a 22 ferias.</t>
  </si>
  <si>
    <t>Actas de reunión de las Ferias de servicios
https://drive.google.com/drive/folders/1VQYsDy8dMWXqRqdGSZ1K1C5dRpWrJbCO</t>
  </si>
  <si>
    <t>Se evidencia seguimiento de la supervisión al servicio prestado en los siete puntos de atención de la SDA mediante la realización de nueve (9) visitas que corresponden a 3 visitas a cada punto: Super Cade CAD, Super Cade Fontibon, Super Cade Bosa, Super Cade Manitas, Super Cade Calle 13, Super Cade Egativa, Super Cade Toberin, Super Cade Suba.
Se cumplio la meta dado que el primer cuatrimestre se tenia programado realizar 4 visitas de seguimiento y se hicieron 8 visitas. En el segundo cuatrimestre estaban programadas realizar 4 y se realizaron 27 visitas. Y en el tercer cuatrimestre se tenia en la meta realizar 3 visitas y se realizaron 9. Es decir que sobrepaso la meta ampliamente.</t>
  </si>
  <si>
    <t>Actas de visita de seguimiento
https://drive.google.com/drive/folders/12lCrMJNJi1gR2ISHq7wl2oEogWNxnEts</t>
  </si>
  <si>
    <t>Se evidencia instrumento de seguimiento a la implementación del modelo de servicio mediante una matriz de seguimiento no obstante, tal y como indica la tercera línea no se aportan evidencias que permitan corrobar lo descrito en la matriz de seguimiento del modelo de servicio, este esta conformado por ocho componentes y 35 acción del plan de implementación del modelo de servicio al ciudadano para la SDA, acorde a los lineamientos dados por la Secretaria General y que describen las acciones realizadas en estos ocho componentes, así: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telefonico y virtual, evidenciando el grado de satisfacción sobre la atención prestada en la sala y los diferentes puntos de atención; 3)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4) Seguimiento y control de indicadores de gestión mensualmente de canal telefonico y canal presencial; 5)Entrenamientos y cualificacion a los servidores de manera constante y periodica; 6) Incentivos y premiación a los agentes de servicio, asi como retroalimentacion de la calidad del servicio; 7) Asistencia y participacion en ferias de servicio; 8)Infraestructura adecuada para la prestacion del servicio contando con la señalizacion de sala principal en lengua de señas, braille, etnia wayu, idioma ingles.
Respecto a la observación de la tercer línea sobre en la columna de meta no se registró 31", se indica que esta no se modifica dado que se estableció desde el inicio de su formulaciónque esta sería "Implementar el 90% de las acciones propuestas por el modelo de servicio de la SDA, a diciembre de 2023", es decir que la meta se trazó en terminos porcentuales.</t>
  </si>
  <si>
    <t>PLAN DE ACCIONES Y ACTIVIDADES IMPLEMENTACION MODELO DE SERVICIO
https://drive.google.com/drive/folders/1P_w5wtFaaM3ASBGuTFcpy174a8C_0-ID</t>
  </si>
  <si>
    <t>Se realizaron 4 actividades de entrenamiento o capacitación a los servidores del grupo servicio a la ciudadania, en cumplimiento a la política distrital de servicio al ciudadano, en temas relacionados con Publicidad exterior visual, información basica IAAP, Protocolos de atencion y capacitacion en digiturno.
Estas 4 capacitaciones sumadas a las 7 de tercer trimestre, más las 8 realizadas en el segundo trimestre más las 4 realizadas en el primer trimestre, suman en total 23 de los 30 programados, es decir un 77% de cumplimiento de la meta, al respecto la meta es "30 entrenamientos para el personal de servicio al ciudadano y correspondencia", en tal sentido la meta fue Incumplida.
Se reorganizan las casillas de meta, nombre de indicador y formula de indicador.</t>
  </si>
  <si>
    <t>Entrenamientos
https://drive.google.com/drive/folders/1afUQJjBc5SpkFv26QyR2tKWw2f5bgZ6E</t>
  </si>
  <si>
    <t>INCUMPLIDA</t>
  </si>
  <si>
    <t>Se verifica publicación del informe septiembre de 2023 en https://www.ambientebogota.gov.co/es/web/transparencia/informe-de-pqrs/-/document_library_display/6nLwHuCsY1JF/view/5896510
Se evidencia realización y publicación del informes de seguimiento a la atención de las PQRS del mes de octubre en la pagina del informe de octubre https://www.ambientebogota.gov.co/es/web/transparencia/informe-de-pqrs 
No obstante, a la fecha de consulta para este monitoreo 20 de diciembre de 2023 no se evidencia realización ni publicación del informe PQRSDF del mes de noviembre ni de dicimebre de 2023. Por lo anterior, teniendo en cuenta que la  meta es un informe mensual y que el informe de diciembre es mes vencido, se considera que la actividad esta en ejecución.</t>
  </si>
  <si>
    <t>Informes de seguimiento de PQRSF y pantallazo de publicación web
https://drive.google.com/drive/folders/1fDZ2g3hCipU_ljghsl_6CweG3ui9PoR6</t>
  </si>
  <si>
    <t>Se evidencia informe mensual consolidado de la aplicación de 2064 encuestas durante octubre y 2068 durante noviembre, para un total de 4132 encuestas aplicadas a través de los canales de atención presencial (344)  teléfonico (1567) y virtual (153),  obteniendo de esta manera un porcentaje de satisfacción promedio en estos dos meses del 91,76% (100% de satisfacción mediante el canal presencial, un 99,95% en el canal telefónico y un 75,35% en el canal virtual). 
Dado que la meta es mantener un 98% de satisfacción de atención en la sala de Servicio a la Ciudadanía y vía telefónica y presencial, promedio cuatrimestral, y el reporte del mes de diciembre se realiza hasta inicios de enero de 2024, una vez se finalice la atención durante el mes de diciembre, el analisis se realiza por esta segunda linea de defensa con el repore del tercer trimestre y el primer mes del cuatro trimestre, asi:
julio se realizaron 2808, agosto se realizaron 3408, septiembre se realizaron 2102 y octubre se realizaron 2064 encuenstas, con un porcentaje de satisfacción promedio en el tercer trimestre del 94% (100% de satisfacción mediante el canal presencial, un 100% en el canal telefónico y un 82% en el canal virtual) y el de octubre fue 99,9% del canal telefónico, 100%  el canal presencial y 81% de satisfacción en el canal virtual, logrando un promedio de satisfacción del 93,63% en todos los canales habilitados. En tal sentido se considera un promedio cuatrimestral de 93,81%, lo que implica un posible incumplimiento de la meta dado que es "mantener un 98% de satisfacción de atención en la sala de Servicio a la Ciudadanía y vía telefónica y presencial, promedio cuatrimestral". No obstante al estar programada esta meta con un monitoreo cuatrimestral, solo se podrá analizar al finalizar la vigencia en diciembre de 2023 que se cuenta con la información del cuatrimestre, y dicho reporte saldrá en enero de 2024 por parte del equipo de servicio a la ciudadania.</t>
  </si>
  <si>
    <t>Informes mensuales de las encuestas aplicadas
https://drive.google.com/drive/folders/1M1DFCu8B__vf10NSCUfP_bnLXHtxYShL</t>
  </si>
  <si>
    <t xml:space="preserve">Se verificó actualización de los informes del Defensor del Ciudadano publicados en la web en la parte inferior de https://www.ambientebogota.gov.co/es/defensor-del-ciudadano
La cual direcciona a  https://drive.google.com/drive/folders/174VB8TXRLGsqJcgSnVUIzqZnmdLvTbw4?usp=sharing del tercer trimestre.
Se reporta la realización de dos informes de seguimiento de defensor del ciudadano, uno del mes de septiembre y otro de octubre. En dichos informes, se evidencia la gestión para la respuesta oportuna y de fondo a las solicitudes reiteradas o allegadas al Defensor del Ciudadano de la SDA. Dado que la meta de esta actividad es "Atender el 100% de las solicitudes reiteradas allegadas al defensor del Ciudadano" se considera que  se esta atiendo las solicitudes allegadas en el mes de julio y agosto. No obstante, no se aportó evidencia de la atención de las solicitudes reiteradas allegadas en el mes de noviembre. Dado que el informe se realiza mes vencido el informe del  mes de diciembre se realiza hasta enero de 2024. 
</t>
  </si>
  <si>
    <t>Informes Defensora y pantallazo de publicación web
https://drive.google.com/drive/folders/1DD53ttc2PIoi5ATrpjyuNG954AK32O5-</t>
  </si>
  <si>
    <t xml:space="preserve">Esta acción ya esta cumplida con la formulación y registro de la estrategia de racionalización en el Sistema Único de Información de Trámites SUIT, para ejecución durante el periodo comprendido entre el 1/02/2023 al 31/12/2023. </t>
  </si>
  <si>
    <t>Se realizó un primer seguimiento de la estrategia de racionalización de trámites de la SDA ante el SUIT, reportado durante el segundo cuatrimestre de 2023, soportada en el reporte consolidado del plan de estrategia de racionalización de trámites de fecha 7 de septiembre de 2023, en la que se realizó el seguimiento del jefe control interno en las preguntas de seguimiento y evaluación. Así mismo se reporta seguimiento al PAAC - PTEP y Mapa de Riesgos cuatrimestral como tercera línea de defensa remitidos el 15 de mayo de 2023 y el  13 de septiembre de 2023.
Respecto al segundo seguimiento de la estrategia programado para el último cuatrimestre, no se evidencia soporte que permita verificar el seguimiento realizado por la OCI en el SUIT. Esto se debe posiblemente a que se debe completar la ejecución de diciembre de 2023. 
Por lo anterior, dado que la meta es "Dos (2) reportes de seguimiento registrados en el SUIT de la Función Pública" y a la fecha solo se ha realizado uno en el 7 de septiembre de 2023, se ha cumplido en un 50% la meta, por lo tanto la actividad esta en ejecución.</t>
  </si>
  <si>
    <t>Monitoreo SUIT realizado en septiembre de 2023
https://drive.google.com/drive/folders/1qTAdhTGo_5sFGZ8V3PqZNJYBWdl8R08a</t>
  </si>
  <si>
    <t>Esta actividad se cumplio en el tercer trimestre de 2023</t>
  </si>
  <si>
    <t>Se evidencia revisiones del funcionamiento de los servicios de los objetos geográficos ya dispuestos en la plataforma de datos abiertos, con el fin de verificar su correcto funcionamiento, mediante reuniones y verificaciones en una matriz que se lleva para la actualización de la información espacial y gestión de servicios geográficos en el VGA que a su vez estan integrados a la plataforma distrital de IDECA.</t>
  </si>
  <si>
    <t>Esta actividad se cumplió en el tercer trimestre con el documento que consolida el mapeo de cinco (5) comunidades de práctica y aprendizaje ciudadano para la gestión del conocimiento y la innovación,  para la transparencia y ética pública con enfoque ambiental en grandes centros urbanos que tengan condiciones geopolíticas similares a Bogotá para su divulgación y socialización a la ciudadana y servidores públicos.</t>
  </si>
  <si>
    <t>La OPEL reporta la realización de 61 sesiones de las Comisiones Ambientales Locales en las 20 localidades del D.C. y 7 sesiones del Consejo Consultivo de Ambiente. A través de estos escenarios y espacios se promueve la participación ciudadana  con énfasis ambiental en las 20 localidades del Distrito Capital incluyendo lineamientos distritales para el enfoque diferencial, territorial y de derechos.
De esta forma, se desarrollaron las actividades propias de la función de la Secretaría Técnica de las Comisiones Ambientales Locales (CAL) para la atención de las Situaciones Ambientales Conflictivas, articuladas al plan de acción de los Consejos Locales de Gobierno, el Plan Ambiental Local y demás espacios e instancias de la gestión ambiental local y el cumplimiento de políticas poblacionales. El cronograma de las sesiones de las CAL se publica en la página web de la SDA en el link https://docs.google.com/spreadsheets/d/10-EZAAAxn3nxqPhGRR2iUt_u-9tw0WcD/edit#gid=1123090766.  Se ejecutaron todas las sesiones que se tenian programadas para el trimestre</t>
  </si>
  <si>
    <t>Ya esta cumplida ya acción dado que se elaboró documento de “estrategia para la implementación de la política de gestión del conocimiento y la innovación” enviado el 17 de julio de 2023.</t>
  </si>
  <si>
    <t xml:space="preserve">El proceso reporta participación en reuniones virtuales, en las cuales se ha recibido material para aplicarlo en la implementación de Gestión del Conocimiento y la Innovación tales como Documento Técnico Rutas de Conocimiento e innovación en las Entidades del Distritales Versión 1 Octubre 2023.
  </t>
  </si>
  <si>
    <t>Esta acción fue cumplida en el primer trimestre dado que, el plan de Acción del programa de gestión de integridad de la SDA para la vigencia 2023.</t>
  </si>
  <si>
    <t>Esta actividad ya esta cumplida en el primer trimestre del año.</t>
  </si>
  <si>
    <t xml:space="preserve">La Dirección de Gestión Corporativa ejecutó e hizo seguimiento al plan de implementación para la vigencia 2023 conforme a la Politica Antisoborno de la SDA, mediante la elaboración del documento denominado “Seguimiento a la Política Antisoborno (Plan de implementación 2023)” , para ello mediante memorando 2023IE239056 del 11 de octubre de 2023 se solicitó a las dependencias el reporte. En conclusión se reporta cumplimiento del 100% de las actividades formuladas en el plan de acción 2023, recomendando buscar alternativas para mejorar el cumplimiento de algunas acciones, ejemplo buscar que haya más participación en las socializaciones, campañas sobre la política. 
Así mismo, se evidenció pieza comunicativa del 15 de noviembre sobre Conoce la Política Antisoborno de la SDA.
Respecto al reporte de la Subsecretaria reportó la realización del seguimiento de la publicación de agendas del cuerpo directivo, como una de las acciones del plan antisoborno. Así mismo, la OCI reportó seguimiento a las actividades que registran a su cargo y adjunta sus soportes correspondientes a tres (3) actividades. </t>
  </si>
  <si>
    <t>Seguimiento Antisoborno
https://drive.google.com/drive/folders/1wRIXlETQrY2zXUAUxUJkFjmxETJM_T48</t>
  </si>
  <si>
    <t>Esta actividad se cumplió en el tercer trimestre del año</t>
  </si>
  <si>
    <t>Tres (3) divulgaciones del mapa de riesgos  de  gestión y de corrupción de la SDA realizadas sobre la actualización, socialización y publicación en la página web de la SDA del mapa de riesgos en sus dos (2) componentes tanto de gestión como de corrupción.
1. Mediante comunicación 2023IE237876 del 10 de octubre de 2023
2. Mediante comunicación 2023IE241924 del 17 de octubre de 2023
3. Divulgación en el boletin semanal de la SDA Para estar en Ambiente #37 🌻 De lunes 23 a domingo 29 de octubre de 2023</t>
  </si>
  <si>
    <t>memorando y pantallazo de divulgación
https://drive.google.com/drive/folders/1a_TJXVWpuhuihuGPO9QCDAMFhhuGdc7M</t>
  </si>
  <si>
    <t>Se evidencia monitoreo realizado a los riesgos de gestión y de corrupción por las tres líneas de defensa en el aplicativo ISOLUCIÓN,según Política de administración de riesgos código PE03-PO01 y procedimiento Administración de riesgos PE03-PR02.
La subsecretaria general como segunda linea realizó el segundo monitoreo cuatrimestral al mapa de riesgos, emitiendo memorando en el cual comunica el Informe de resultados del monitoreo de segunda línea de defensa, a cada uno de los procesos de la entidad, mediante comunicación oficial 2023IE237876 del 10 de octubre.
Respecto al monitoreo del último cuatrimestre al mapa de riesgos según cronograma de actividades del Sistema Integrado de Gestión – SIG, donde se ejecutará en diciembre de 2023 entre el 21 y 29 para la primera y segunda línea de defensa.</t>
  </si>
  <si>
    <t>Informes de monitoreo riesgos
https://drive.google.com/drive/folders/133RLiTiyVJgG2DvuL0LayxpYfFUqcegX</t>
  </si>
  <si>
    <t>Esta actividad ya se cumplió en el tercer trimestre.</t>
  </si>
  <si>
    <t>Esta actividad ya se reportó cumplida entre el primer y segundo trimestre</t>
  </si>
  <si>
    <t>Se evidencia el uso de un plan de acción propuesto por la secretaria general el cual se ubica en la hoja 3 de herramientas para la prevención del lavado de activos y financiación del terrorismo en las entidades del distrito capital y se presentó en Comité Institucional de Gestión y Desempeño – CIGD el avance de la identificación de riesgos lavado de activos y financiación del terrorismo LA/FT en la diapositiva denominada ¿ QUE HEMOS HECHO Y QUE NOS HACE FALTA ?</t>
  </si>
  <si>
    <t>Plan de trabajo y evidencias de presentación ante el Comité
https://drive.google.com/drive/folders/16sVTuqw-1MDxlBJA1buz1OMgjon5CJTt</t>
  </si>
  <si>
    <t>La subsecretaria indica que se realizó monitoreo al plan de acción en la herramienta prevención del lavado de activos y financiación del terrorismo en las entidades del distrito capital hoja 3 y se presentó en Comité Institucional de Coordinación y Control Interno – CICCI el avance de dicho plan en la diapositiva denominada ¿ QUE HEMOS HECHO Y QUE NOS HACE FALTA ?.</t>
  </si>
  <si>
    <t>Monitoreo plan SARLAFT
https://drive.google.com/drive/folders/1QLFmTX0RlymOC8Npqpu5yTJYHcFMCIa6</t>
  </si>
  <si>
    <t>Se evidencia revisión y actualización a los servicios geográficos (RES, WMS y WFS) de la información suministrada a IDECA para la publicación en el porta de datos abiertos Bogotá, de fecha 6 de octubre de 2023.
Asi mismo, se evidencia revisión de la simbología o representación de capas geográficas publicadas en el Visor Geográfico Ambiental de la SDA, esto corresponde a  catálogo de objetos</t>
  </si>
  <si>
    <t xml:space="preserve">En este reporte se complementa, las actividades adelantadas durante el mes de agosto y septiembre de 2023 y el resto del cuatrimestre:
1.Promover, divulgar y socializar la gestión integridad en la SDA. Se llevan a cabo las dos actividades de este objetivo. Diseño y  Ejecución de la campaña divulgativa de valores. El 30 de mayo de 2023, Se recibe el diseño de la primera pieza comunicativa, se revisa y aprueba por el grupo de gestores de integridad. Se divulga por red interna institucional el 15 de junio de 2023.
Se recibe la segunda pieza comunicativa y el 21 de julio se divulga  por correo interno institucional. 
Se recibe, revisa y aprueba  por el grupo de gestores de integridad la tercera pieza comunicativa de la campaña y se publica el 10 de agosto.
Se recibe, revisa y aprueba por el grupo de gestores de integridad la cuarta pieza comunicativa de la campaña y se publica el 31 de agosto.
2. Afianzamiento de valores y principios de Integridad institucionales. Se adelanta la actividad de  Promover una cultura orientada a vivir los valores de integridad en el servicio público y de respeto al interés general. Se  promocionan los valores de integridad de compromiso, honestidad y justicia, completando la campaña divulgativa de valores. Se realizaron reuniones de gestores de integridad,  preparatorias de la Semana de la Integridad, con el fin de incluir capacitaciones, concursos y otros eventos especiales orientados a este propósito. Se elabora y ejecuta el cronograma de actividades de la Semana de la integridad 2023.
3.Articular acciones para el desarrollo del componente de gestión de integridad en espacios institucionales. Dentro de este objetivo, para el perido se cumplen las actividades establecidas: 
Articulación de la gestión de Integridad  con el Plan Anticorrupción de la SDA y otros instrumentos de gestión. 
Con el fin de socializar, divulgar y sensibilizar sobre la temáticas de conflictos de intereses y antisoborno, se remitió información a la Oficina de Comunicaciones, para el diseño de unas piezas divulgativas las cuales fueron revisadas por el grupo de gestores de integridad y se formularon algunos ajustes. Estas piezas han sido compartidas a todos los colaboradores de la SDA por correo institucional desde Talento humano. 
De igual manera, se revisaron requisitos a mejorar, en relación con el FURAG, en el seguimiento al PAyS, y los avances del mismo, 4 de octubre de 2023.
Así mismo, se realizó el diligenciamiento del Informe de Empalme, correspondiente a la gestión de integridad numeral 2.1.2 (Anexo I, Capítulo VI) solicitado desde el Despacho, remitido con radicado 2023IE234738 del 6 de octubre de 2023.
Se revisaron las observaciones formuladas por ITB en octubre de 2023, y se dio respuesta a las mismas.
Se efectuó la medidición de indice de desempeño institucional de la vigencia 2022, FURAG-MIPG, que incluyó aspectos no comparables con vigencias anteriores, y además aspectos nuevos que se incluyen en la valoración de diagnóstico de la vigencia 2023, para tenerlos en cuenta en siguiente vigencia.
Articulación institucional e interinstucional para el desarrollo de iniciativas asociadas a la gestión de integridad. Se desarrolló el Reto 2 de la Iniciativa de Senta de Integridad, dando cumplimiento al mismo el 18 de agosto de 2023, publicando la Carta del Senderista. De igual manera, se participó en el reto 3, dando cumplimiento al mismo el 22 de septiembre de 2023 con la bitácora de senda de integridad. De esta manera, el equipo senderista de la SDA, dio cumplimiento a las actividades programadas para esta vigencia desde la Alcaldía Mayor de Bogotá. De acuerdo a los resultados finales, participaron 43 entidades, obtuvimos el puesto 18 con 220 puntos de 300 puntos a asignar.
Dinamizar esfuerzos institucionales e  interinstitucionales, entre las entidades distritales, los diferentes grupos de valor para  activar la transparencia, integridad y lucha contra la corrupción en la ciudad. 
Se realizaron las gestiones para invitar a los proveedores y contratistas personas jurídicas a conocer los lineamientos y políticas institucionales de lucha contra la corrupción. Se llevó a cabo una capacitación el día 26 de septiembre de 2023, en el marco de la Semana de la Integridad.
4. Robustecer los espacios y herramientas de la gestión de integridad. Dentro de este objetivo se llevaron a cabo 4 actividades: Implementar estrategias de apropiación de valores a partir de la evaluación realizada de la vigencia 2022.  Planeación y desarrollo de la Semana de la Integridad. Reconocimiento a las buenas prácticas y comportamientos de los colaboradores de la SDA. Actividad de diagnóstico del plan de acción de integridad 2023 y balance con los resultados de la vigencia 2021 (Evaluación de la percepción sobre la gestión realizada en el programa de Integridad y evaluar la apropiación de valores).Se llevó a cabo la Semana de la Integridad del 25 al 29 de septiembre de 2023, se adelantó una campaña divulgativa de expectativa, y una serie de piezas comunicativas, de invitación (2 videos), de información general de la programación, y dia a dia de los eventos a realizarse, en estas campañas se seleccionaron a los colaboradores más destacados por representar los valores institucionales para ser imágen de las campañas de valores y así mismo de la semana de la integridad. Se realizarón concursos, capacitaciones, eventos especiales, en los cuales, en general se obtuvo una participación de más de 700 colaboradores de la entidad, en conjunto de las modalidades virtual y presencial. En donde se brindaron reconocimientos a los participantes más destacados. También se  incluyeron grupos de valor (proveedores y contratistas personas jurídicas) en el contexto de estos espacios. Se aplicaron encuestas, test de percepción y preguntas de aprehensión del código de integridad, cuyos resultados se incorporan en el informe de gestión y resultados de la vigencia. y  que se presentan ante la  instancia correspondiente (CIGD, Seguimiento lineas de defensa).
De esta manera, se da desarrollan 4 objetivos y 11 actividades, es decir, se da cumplimiento al 100% de las actividades programadas para la vigencia en el Plan de acción de Gestión de Integridad y ejecutadas durante la vigencia 2023. </t>
  </si>
  <si>
    <t>1. Capturas de imagen remitidas por correo institucional a todos los colaboradores de la SDA desde el correo etico@ambientebogota.gov.co (gestores de integridad). 
2. Acta 5,  6, 7. 8 y 9 de reunión de gestores de integridad.
3. Correo instituicional publicación de piezas comunicativas. Seguimiento PAyS que se hace en DRIVE, por los delegados de la dependencia.
Radicado 2023IE234738 del 6 de octubre de 2023
Se encuentra registrado en la plataforma Soy 10 aprende, medio oficial para el registro de evidencias. 
Invitación vía correo electrónico. 
4. Memorando 2023IE220561. Piezas comunicativas
INFORME DE GESTIÓN DE LA VIGENCIA 2023
Listados de asistencia presenciales y virtuales, así como la aplicación de test y encuestas de percepción en formularios google.</t>
  </si>
  <si>
    <t>Soportes de ejecución del plan de acción 
https://drive.google.com/drive/folders/1WVmQdRElgVLw3uMVnVZ1nZveG_nL5kvN</t>
  </si>
  <si>
    <t xml:space="preserve">El equipo de gestores de integridad reporta ejecución del 100% de las acciones programadas en el Plan de acción  del programa de gestión de integridad vigencia 2023, se verifican evidencias relacionadas con las 11 actividades que comprenden el plan de acción de integridad en los componentes comunicaciones, Afianzamiento de valores y principios de Integridad institucionales, Articulación Institucional e Interinstitucional y Fortalecimiento de la gestión de Integridad en la entidad . </t>
  </si>
  <si>
    <t xml:space="preserve">Durante el periodo se han divulgado 2 nuevas piezas de la campaña institucional 2023, denominada "No dejes nuestros valores en visto"  divulgadas el 10 y 31 de agosto respectivamente, en las que se destaca la participación de colaboradores de la entidad, una joven recien vinculada a la entidad por el valor del COMPROMISO, y una joven dedicada a labor de promoción social ambiental para el valor de la HONESTIDAD.
</t>
  </si>
  <si>
    <t>Esta acción se cumplió en el tercer trimestre de 2023. No obstante, el proceso reporta 2 nuevas piezas de la campaña institucional 2023, denominada "No dejes nuestros valores en visto"  divulgadas el 10 y 31 de agosto respectivamente,</t>
  </si>
  <si>
    <t>Soportes divulgación
https://drive.google.com/drive/folders/1WVmQdRElgVLw3uMVnVZ1nZveG_nL5kvN</t>
  </si>
  <si>
    <t>Informe
https://drive.google.com/drive/folders/1X-9iHUvJJVjaQf2Ju5T6qZyxIo32m2JC</t>
  </si>
  <si>
    <t xml:space="preserve">El 18 de agosto de 2023, se llevó a cabo el cumplimeinto del reto 2 de Senda de integridad, denominado la Carta del Senderista Ambiental.
Seguidamente se llevó a cabo el cumplimiento del Reto 3 de Senda de Integridad, el cual hizo su lanzamiento el 22 de agosto de 2023, con plazo de ejecución hasta el 22 de septiembre, cumpliéndose por el equipo lider de la SDA, con la Bitácora del senderista.
Tanto el reto 2 como el reto 3 fueron publicados en la página web de la entidad y en las redes sociales.
</t>
  </si>
  <si>
    <t>Enviadas por correo de fecha  28 de diciembre</t>
  </si>
  <si>
    <t>Se evidenció participación en las actividades distritales asociadas a la gestión de integridad promovidas por la Secretaría General de la Alcaldía Mayor de Bogotá, con el cumplimiento del reto 2 de Senda de integridad, denominado la Carta del Senderista Ambiental y del reto 3 de Senda de Integridad con la Bitácora del senderista.
Se observa ficha descriptiva Construcción Carta Equipo Senderista  Ambiental SDA y documento de bitacora del senderista, donde se evidencia publicación del 22 de septiembre de 2023 en la página web de la entidad y en las redes sociales.</t>
  </si>
  <si>
    <t>Documento evidencia de los retos
https://drive.google.com/drive/folders/1ZdJ6B8M-7GUaZp3zGNRcJTAkzCl2yV1c</t>
  </si>
  <si>
    <t xml:space="preserve">Mediante memorando 2023IE268997 del 16 de noviembre se realizó requerimiento a todas las Dependencias con el fin de que reporten si se han presentado manifestaciones de conflicto de intereses dentro de las actividades desarrolladas en cada una de las áreas, para lo cual se creó un formato en Excel para dicho reporte.
El equipo de gestores de integridad indican que durante la Semana de la Integridad (última semana de septiembre 2023) se realizaron dos capacitaciones referida a este tema, el 26 de septiembre para grupo focal proveedores de la SDA y 28 de septiembre para colaboradores de la SDA. Se elaboró pieza comunicativa que fue socializada por correo institucional el 12 de octubre de 2023. Se adelantó el monitoreo del PayS, con corte a 30 de septiembre de 2023.
</t>
  </si>
  <si>
    <t>La DGC reporta el seguimiento a las actividades del plan de trabajo de conflicto de intereses, en el cual se evidencia el avance de cada uno de los compromisos, de las 10 actividades programadas, seis (6) ya se encuentran cumplidas, según el plan anexo con su seguimiento, Mediante memorando 2023IE268997 del 16 de noviembre se realizó requerimiento a todas las Dependencias con el fin de que reporten si se han presentado manifestaciones de conflicto de intereses dentro de las actividades desarrolladas en cada una de las dependencias. Se reportó presentanción ante el CIGD acta del 27 de noviembre del Informe de Seguimiento, en el cual se evidencia el cumplimiento de cada una de las actividades.
Adicionalmente el equipo de gestores de integridad reporta capacitaciones realizadas en la semana de la Integridad sobre este tema para grupo focal proveedores de la SDA y para colaboradores de la SDA, tambien con pieza comunicativa que fue socializada por correo institucional el 12 de octubre de 2023.</t>
  </si>
  <si>
    <t>Plan de trabajo conflicto y evidencias
https://drive.google.com/drive/folders/1Zehv7Rhta9B5tu1rwi6csHmKfKH49y8B
Soportes divulgación y capacitaciones de gestores de integridad
https://drive.google.com/drive/folders/1WVmQdRElgVLw3uMVnVZ1nZveG_nL5kvN</t>
  </si>
  <si>
    <t xml:space="preserve">Actas de reunion de gestores de integridad de fechas 21 y 29 de agosto de 2023, 11 y 18 de septiembre de 2023
Plataforma Soy 10 aprende
</t>
  </si>
  <si>
    <t>Elaboración del informe de gestión del grupo de integridad</t>
  </si>
  <si>
    <t>Se evidencia elaboración del informe de resultados de la gestión de Integridad del 2023. 
Su presentación ante el CIGD quedará pendientes para realizar en enero de 2024 o el proxima sesión del comité.
Se encuentra en trámite la publicación del informe de gestión 2023 de integridad en la página web.</t>
  </si>
  <si>
    <t xml:space="preserve">Desde la Oficina Asesora de Comunicaciones, se entrega la información sobre la gestión institucional en lenguaje claro, a través de los canales de comunicación externa, conforme al plan de comunicaciones de la SDA para la vigencia 2023 y las politicas de operación del procedimiento interno del proceso de comunicaciones.
2. Línea de comunicación externa e informativa
Comunicados de prensa y notas: Se elaboraron 126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realizó 1 convocatoria a medios.
Redes Sociales: En las redes sociales de la entidad los resultados durante este mes fueron: 930 nuevos seguidores en Twitter (X); en Facebook 276 nuevos seguidores; 5.210 en Instagram; en TikTok 17.015 y 43.041.693 visualizaciones consolidadas de los videos institucionales en el canal de YouTube.
Página Web: Durante este periodo en la página web de la Secretaría Distrital de Ambiente www.ambientebogota.gov.co se publicaron y actualizaron 121 contenidos y se registraron 327.178 visitas.
Piezas gráficas: En este periodo se diseñaron y publicaron 446 piezas de comunicación a través de los canales internos y externos que permitieron evidenciar a la comunidad la gestión ambiental en el Distrito Capital, promoviendo la imagen positiva de la Secretaría Distrital de Ambiente.
Material audiovisual: Durante este periodo se produjeron 217 contenidos audiovisuales sobre los diferentes temas de interés de la Secretaría Distrital de Ambiente, divididos así: 104 videos y 13 animaciones.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(22): Temporada de aves migratorias (externa), La Reserva se Consolida (externa), Mujeres que Reverdecen y Sembradoras por la ReactivAcción (externa), Semana Raizal (externa), Unidos por un Nuevo Aire (Externa), Calidad del Aire (externa), Residuos Especiales y Peligrosos (externa), Actúa (externa) y Yo te Cuido, tú me cuidas (externa). Musgo (externa), Política Pública de Economía Circular (externa), Tinguas aves migratorias (externa), Libres y en Casa (externa), Manejo de Residuos Especiales y Peligrosos (externa), Actúa (externa), Temporada de Lluvias (externa). Cuidamos Nuestras Raíces (externa), Terrazas Verdes (externa), SOS Tinguas (externa), Calidad del Aire (externa), Musgo (externa), Actúa (externa).
Celebraciones (14): Apagón Ambiental (externa e interna), Día Mundial del Árbol (interna y externa), Día Mundial del Hábitat (externa), Día Internacional para Salir del Armario (externa e interna), Cumbre Climática de la Juventud (externa) y Simulacro de Evacuación (interna). Apagón Ambiental (externa e interna), Semana Ecoempresarial (externa), 25N Día Internacional de la Eliminación de las Violencias contra las Mujeres (externa), Mes de los Murciélagos (externa), Día Ecológico del Niño (externa), Día Internacional de la Memoria Trans (externa). Apagón Ambiental (externa e interna), Día Mundial de la respuesta ante el VIH/SIDA (externa e interna).
Eventos (29): Plantación reserva Thomas van der Hammen (externo), Cierre de los programas Mujeres que Reverdecen y Sembradoras por la ReactivAcción (externo), Foro “Retos y desafíos en la gestión de sitios contaminados” (externo), Concejo: debate estado de gestión y seguimiento al plan de manejo ambiental humedal Tibabuyes (externo), Simulacro de Evacuación Distrital (externo e interno) y Semana del Ambiente Saludable (interna). Progreso hacia un aire limpio en centros urbanos (externo), Lanzamiento sendero Las Moyas (externo), Rendición de Cuentas (externo), tercera edición de los premios por la niñez 2023 (externo), Semana Ecoempresarial (externo), reconocimiento a proyectos Bogotá Construcción Sostenible (externa), Panel “Contratación público sostenible y papel de las ecoetiquetas” (externa), Panel “¿Cómo puede la sociedad global impulsar acciones por la carbono-neuralidad? (externa), EAN Catálisis (externa), Lanzamiento MapBiomas Colombia (externa), reuniones de empalme (externa), Conferencia Regional sobre Movilidad Humana y Cambio Climático (externa), Salón del Automóvil (externa), Reconocimiento de Voluntariado Ambiental 2023 (externa). Premiación VI Concurso de Buenas Prácticas Ambientales 2023 (externo), Pago por Servicios Ambientales (externa), Jornada de Adopción (externo), Feria Ambiental de Servicios a la Ciudadanía (externa), Pread (externo), Cierre Programa Women4Climate (externa), Inauguración Primera Terraza Verde (externa), Un Legado Verde para Bogotá (externa), Plan Decenal de Ambiente (externa).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</si>
</sst>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0"/>
      <color theme="1"/>
      <name val="Arial"/>
      <family val="2"/>
    </font>
    <font>
      <sz val="11"/>
      <color theme="1"/>
      <name val="Arial"/>
      <family val="2"/>
    </font>
    <font>
      <b/>
      <sz val="11"/>
      <color theme="1"/>
      <name val="Arial"/>
      <family val="2"/>
    </font>
    <font>
      <sz val="10"/>
      <color theme="1"/>
      <name val="Arial"/>
      <family val="2"/>
    </font>
    <font>
      <sz val="10"/>
      <name val="Arial"/>
      <family val="2"/>
    </font>
    <font>
      <sz val="14"/>
      <color theme="1"/>
      <name val="Arial"/>
      <family val="2"/>
    </font>
    <font>
      <b/>
      <sz val="14"/>
      <color theme="1"/>
      <name val="Arial"/>
      <family val="2"/>
    </font>
    <font>
      <i/>
      <sz val="11"/>
      <color theme="1"/>
      <name val="Arial"/>
      <family val="2"/>
    </font>
    <font>
      <sz val="8"/>
      <name val="Calibri"/>
      <family val="2"/>
      <scheme val="minor"/>
    </font>
    <font>
      <sz val="11"/>
      <color theme="1"/>
      <name val="Calibri"/>
      <family val="2"/>
      <scheme val="minor"/>
    </font>
    <font>
      <sz val="8"/>
      <color theme="1"/>
      <name val="Arial"/>
      <family val="2"/>
    </font>
    <font>
      <b/>
      <sz val="8"/>
      <color theme="1"/>
      <name val="Arial"/>
      <family val="2"/>
    </font>
    <font>
      <b/>
      <sz val="9"/>
      <color indexed="81"/>
      <name val="Tahoma"/>
      <family val="2"/>
    </font>
    <font>
      <sz val="9"/>
      <color indexed="81"/>
      <name val="Tahoma"/>
      <family val="2"/>
    </font>
    <font>
      <sz val="8"/>
      <name val="Arial"/>
      <family val="2"/>
    </font>
    <font>
      <sz val="9"/>
      <color theme="1"/>
      <name val="Arial"/>
      <family val="2"/>
    </font>
    <font>
      <b/>
      <sz val="9"/>
      <color theme="1"/>
      <name val="Arial"/>
      <family val="2"/>
    </font>
    <font>
      <sz val="9"/>
      <name val="Arial"/>
      <family val="2"/>
    </font>
    <font>
      <u/>
      <sz val="11"/>
      <color theme="10"/>
      <name val="Calibri"/>
      <family val="2"/>
      <scheme val="minor"/>
    </font>
    <font>
      <u/>
      <sz val="9"/>
      <color theme="10"/>
      <name val="Calibri"/>
      <family val="2"/>
      <scheme val="minor"/>
    </font>
    <font>
      <b/>
      <sz val="9"/>
      <name val="Arial"/>
      <family val="2"/>
    </font>
    <font>
      <sz val="10"/>
      <color theme="1"/>
      <name val="Calibri"/>
      <family val="2"/>
      <scheme val="minor"/>
    </font>
    <font>
      <u/>
      <sz val="8"/>
      <color theme="10"/>
      <name val="Calibri"/>
      <family val="2"/>
      <scheme val="minor"/>
    </font>
    <font>
      <b/>
      <sz val="8"/>
      <name val="Arial"/>
      <family val="2"/>
    </font>
    <font>
      <u/>
      <sz val="10"/>
      <color theme="10"/>
      <name val="Arial"/>
      <family val="2"/>
    </font>
    <font>
      <i/>
      <sz val="10"/>
      <color theme="1"/>
      <name val="Arial"/>
      <family val="2"/>
    </font>
    <font>
      <sz val="9"/>
      <color rgb="FFC00000"/>
      <name val="Arial"/>
      <family val="2"/>
    </font>
  </fonts>
  <fills count="1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CCCCFF"/>
        <bgColor indexed="64"/>
      </patternFill>
    </fill>
    <fill>
      <patternFill patternType="solid">
        <fgColor rgb="FFABE9FF"/>
        <bgColor indexed="64"/>
      </patternFill>
    </fill>
    <fill>
      <patternFill patternType="solid">
        <fgColor rgb="FFEEFFDD"/>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7">
    <xf numFmtId="0" fontId="0" fillId="0" borderId="0"/>
    <xf numFmtId="9" fontId="10" fillId="0" borderId="0" applyFont="0" applyFill="0" applyBorder="0" applyAlignment="0" applyProtection="0"/>
    <xf numFmtId="0" fontId="19" fillId="0" borderId="0" applyNumberFormat="0" applyFill="0" applyBorder="0" applyAlignment="0" applyProtection="0"/>
    <xf numFmtId="0" fontId="5" fillId="0" borderId="0"/>
    <xf numFmtId="0" fontId="5" fillId="0" borderId="0"/>
    <xf numFmtId="0" fontId="22" fillId="0" borderId="0"/>
    <xf numFmtId="0" fontId="10" fillId="0" borderId="0"/>
  </cellStyleXfs>
  <cellXfs count="317">
    <xf numFmtId="0" fontId="0" fillId="0" borderId="0" xfId="0"/>
    <xf numFmtId="0" fontId="3" fillId="0" borderId="0" xfId="0" applyFont="1" applyAlignment="1">
      <alignment horizontal="center" vertical="center" wrapText="1"/>
    </xf>
    <xf numFmtId="0" fontId="2" fillId="0" borderId="0" xfId="0" applyFont="1" applyAlignment="1">
      <alignment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1" fillId="0" borderId="7" xfId="0" applyFont="1" applyBorder="1" applyAlignment="1">
      <alignment horizontal="left" vertical="center"/>
    </xf>
    <xf numFmtId="0" fontId="4" fillId="0" borderId="10" xfId="0" applyFont="1" applyBorder="1" applyAlignment="1">
      <alignment horizontal="center" vertical="center"/>
    </xf>
    <xf numFmtId="0" fontId="4" fillId="0" borderId="0" xfId="0" applyFont="1" applyAlignment="1">
      <alignment horizontal="left" vertical="center" wrapText="1"/>
    </xf>
    <xf numFmtId="0" fontId="11" fillId="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1" fillId="0" borderId="1" xfId="0" applyFont="1" applyBorder="1" applyAlignment="1">
      <alignment horizontal="justify" vertical="center" wrapText="1"/>
    </xf>
    <xf numFmtId="9" fontId="11" fillId="2" borderId="1" xfId="1" applyFont="1" applyFill="1" applyBorder="1" applyAlignment="1">
      <alignment horizontal="center" vertical="center" wrapText="1"/>
    </xf>
    <xf numFmtId="0" fontId="3" fillId="13" borderId="1" xfId="0" applyFont="1" applyFill="1" applyBorder="1" applyAlignment="1">
      <alignment horizontal="center" vertical="center" wrapText="1"/>
    </xf>
    <xf numFmtId="0" fontId="11" fillId="4" borderId="1" xfId="0" applyFont="1" applyFill="1" applyBorder="1" applyAlignment="1">
      <alignment horizontal="justify" vertical="center" wrapText="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vertical="center"/>
    </xf>
    <xf numFmtId="0" fontId="16" fillId="3"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6" fillId="3" borderId="0" xfId="0" applyFont="1" applyFill="1" applyAlignment="1">
      <alignment horizontal="center" vertical="center" wrapText="1"/>
    </xf>
    <xf numFmtId="9" fontId="16" fillId="3" borderId="0" xfId="1" applyFont="1" applyFill="1" applyAlignment="1">
      <alignment horizontal="center" vertical="center" wrapText="1"/>
    </xf>
    <xf numFmtId="0" fontId="16" fillId="3" borderId="4" xfId="0" applyFont="1" applyFill="1" applyBorder="1" applyAlignment="1">
      <alignment horizontal="left" vertical="center" wrapText="1"/>
    </xf>
    <xf numFmtId="0" fontId="16" fillId="4" borderId="1" xfId="0" applyFont="1" applyFill="1" applyBorder="1" applyAlignment="1">
      <alignment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justify" vertical="center" wrapText="1"/>
    </xf>
    <xf numFmtId="0" fontId="16" fillId="4" borderId="1" xfId="0" applyFont="1" applyFill="1" applyBorder="1" applyAlignment="1">
      <alignment horizontal="left" vertical="center" wrapText="1"/>
    </xf>
    <xf numFmtId="0" fontId="18" fillId="4" borderId="1" xfId="0" applyFont="1" applyFill="1" applyBorder="1" applyAlignment="1">
      <alignment horizontal="center" vertical="center" wrapText="1"/>
    </xf>
    <xf numFmtId="9" fontId="16" fillId="4" borderId="1" xfId="0" applyNumberFormat="1" applyFont="1" applyFill="1" applyBorder="1" applyAlignment="1">
      <alignment horizontal="center" vertical="center" wrapText="1"/>
    </xf>
    <xf numFmtId="0" fontId="16" fillId="5" borderId="1" xfId="0" applyFont="1" applyFill="1" applyBorder="1" applyAlignment="1">
      <alignment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lignment vertical="center"/>
    </xf>
    <xf numFmtId="0" fontId="16" fillId="6" borderId="4" xfId="0" applyFont="1" applyFill="1" applyBorder="1" applyAlignment="1">
      <alignment horizontal="left" vertical="center" wrapText="1"/>
    </xf>
    <xf numFmtId="0" fontId="16" fillId="6" borderId="1" xfId="0" applyFont="1" applyFill="1" applyBorder="1" applyAlignment="1">
      <alignment horizontal="center" vertical="center"/>
    </xf>
    <xf numFmtId="0" fontId="16" fillId="6" borderId="1" xfId="0" applyFont="1" applyFill="1" applyBorder="1" applyAlignment="1">
      <alignment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6" fillId="7" borderId="1" xfId="0" applyFont="1" applyFill="1" applyBorder="1" applyAlignment="1">
      <alignment vertical="center" wrapText="1"/>
    </xf>
    <xf numFmtId="0" fontId="16" fillId="7" borderId="1" xfId="0" applyFont="1" applyFill="1" applyBorder="1" applyAlignment="1">
      <alignment horizontal="center" vertical="center"/>
    </xf>
    <xf numFmtId="0" fontId="16" fillId="7" borderId="1" xfId="0" applyFont="1" applyFill="1" applyBorder="1" applyAlignment="1">
      <alignment horizontal="justify" vertical="center" wrapText="1"/>
    </xf>
    <xf numFmtId="0" fontId="16" fillId="7" borderId="1" xfId="0" applyFont="1" applyFill="1" applyBorder="1" applyAlignment="1">
      <alignment horizontal="left" vertical="center" wrapText="1"/>
    </xf>
    <xf numFmtId="0" fontId="16" fillId="7" borderId="1" xfId="0" applyFont="1" applyFill="1" applyBorder="1" applyAlignment="1">
      <alignment horizontal="center" vertical="center" wrapText="1"/>
    </xf>
    <xf numFmtId="0" fontId="16" fillId="8" borderId="1" xfId="0" applyFont="1" applyFill="1" applyBorder="1" applyAlignment="1">
      <alignment vertical="center" wrapText="1"/>
    </xf>
    <xf numFmtId="0" fontId="16" fillId="8"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8" borderId="1" xfId="0" applyFont="1" applyFill="1" applyBorder="1" applyAlignment="1">
      <alignment horizontal="left" vertical="center" wrapText="1"/>
    </xf>
    <xf numFmtId="0" fontId="16" fillId="10" borderId="4" xfId="0" applyFont="1" applyFill="1" applyBorder="1" applyAlignment="1">
      <alignment vertical="center" wrapText="1"/>
    </xf>
    <xf numFmtId="0" fontId="16" fillId="10" borderId="1" xfId="0" applyFont="1" applyFill="1" applyBorder="1" applyAlignment="1">
      <alignment horizontal="center" vertical="center"/>
    </xf>
    <xf numFmtId="0" fontId="16" fillId="10" borderId="1" xfId="0" applyFont="1" applyFill="1" applyBorder="1" applyAlignment="1">
      <alignment horizontal="justify" vertical="center" wrapText="1"/>
    </xf>
    <xf numFmtId="0" fontId="16" fillId="10" borderId="1"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16" fillId="10" borderId="1" xfId="0" applyFont="1" applyFill="1" applyBorder="1" applyAlignment="1">
      <alignment vertical="center" wrapText="1"/>
    </xf>
    <xf numFmtId="0" fontId="17" fillId="10" borderId="1" xfId="0" applyFont="1" applyFill="1" applyBorder="1" applyAlignment="1">
      <alignment horizontal="center" vertical="center"/>
    </xf>
    <xf numFmtId="0" fontId="16" fillId="10" borderId="0" xfId="0" applyFont="1" applyFill="1" applyAlignment="1">
      <alignment horizontal="center" vertical="center" wrapText="1"/>
    </xf>
    <xf numFmtId="0" fontId="16" fillId="10" borderId="0" xfId="0" applyFont="1" applyFill="1" applyAlignment="1">
      <alignment vertical="center" wrapText="1"/>
    </xf>
    <xf numFmtId="0" fontId="18" fillId="10" borderId="1" xfId="0" applyFont="1" applyFill="1" applyBorder="1" applyAlignment="1">
      <alignment horizontal="justify" vertical="center" wrapText="1"/>
    </xf>
    <xf numFmtId="0" fontId="18" fillId="10" borderId="1" xfId="0" applyFont="1" applyFill="1" applyBorder="1" applyAlignment="1">
      <alignment horizontal="center" vertical="center" wrapText="1"/>
    </xf>
    <xf numFmtId="0" fontId="16" fillId="9" borderId="1" xfId="0" applyFont="1" applyFill="1" applyBorder="1" applyAlignment="1">
      <alignment vertical="center" wrapText="1"/>
    </xf>
    <xf numFmtId="0" fontId="16" fillId="9" borderId="1" xfId="0" applyFont="1" applyFill="1" applyBorder="1" applyAlignment="1">
      <alignment horizontal="center" vertical="center"/>
    </xf>
    <xf numFmtId="0" fontId="16" fillId="11" borderId="1" xfId="0" applyFont="1" applyFill="1" applyBorder="1" applyAlignment="1">
      <alignment vertical="center" wrapText="1"/>
    </xf>
    <xf numFmtId="0" fontId="16" fillId="11" borderId="1" xfId="0" applyFont="1" applyFill="1" applyBorder="1" applyAlignment="1">
      <alignment horizontal="center" vertical="center"/>
    </xf>
    <xf numFmtId="0" fontId="19" fillId="4" borderId="12" xfId="2" applyFill="1" applyBorder="1" applyAlignment="1">
      <alignment vertical="center" wrapText="1"/>
    </xf>
    <xf numFmtId="0" fontId="1" fillId="4" borderId="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1" fillId="4" borderId="1" xfId="0" applyFont="1" applyFill="1" applyBorder="1" applyAlignment="1">
      <alignment vertical="center" wrapText="1"/>
    </xf>
    <xf numFmtId="0" fontId="11" fillId="14" borderId="1" xfId="0" applyFont="1" applyFill="1" applyBorder="1" applyAlignment="1">
      <alignment vertical="center" wrapText="1"/>
    </xf>
    <xf numFmtId="0" fontId="11" fillId="14" borderId="1" xfId="0" applyFont="1" applyFill="1" applyBorder="1" applyAlignment="1">
      <alignment horizontal="center" vertical="center"/>
    </xf>
    <xf numFmtId="0" fontId="11" fillId="4" borderId="1" xfId="0" applyFont="1" applyFill="1" applyBorder="1" applyAlignment="1">
      <alignment vertical="center"/>
    </xf>
    <xf numFmtId="0" fontId="11" fillId="14" borderId="1" xfId="0" applyFont="1" applyFill="1" applyBorder="1" applyAlignment="1">
      <alignment vertical="center"/>
    </xf>
    <xf numFmtId="0" fontId="11" fillId="4" borderId="12" xfId="0" applyFont="1" applyFill="1" applyBorder="1" applyAlignment="1">
      <alignment vertical="center"/>
    </xf>
    <xf numFmtId="0" fontId="11" fillId="4" borderId="0" xfId="0" applyFont="1" applyFill="1" applyAlignment="1">
      <alignment vertical="center" wrapText="1"/>
    </xf>
    <xf numFmtId="9" fontId="11" fillId="4" borderId="1" xfId="0" applyNumberFormat="1" applyFont="1" applyFill="1" applyBorder="1" applyAlignment="1">
      <alignment vertical="center"/>
    </xf>
    <xf numFmtId="0" fontId="17" fillId="8" borderId="1" xfId="0" applyFont="1" applyFill="1" applyBorder="1" applyAlignment="1">
      <alignment horizontal="center" vertical="center" wrapText="1"/>
    </xf>
    <xf numFmtId="9" fontId="16" fillId="4" borderId="1" xfId="0" applyNumberFormat="1" applyFont="1" applyFill="1" applyBorder="1" applyAlignment="1">
      <alignment horizontal="center" vertical="center"/>
    </xf>
    <xf numFmtId="0" fontId="16" fillId="14" borderId="1" xfId="0" applyFont="1" applyFill="1" applyBorder="1" applyAlignment="1">
      <alignment vertical="center" wrapText="1"/>
    </xf>
    <xf numFmtId="0" fontId="16" fillId="14" borderId="1" xfId="0" applyFont="1" applyFill="1" applyBorder="1" applyAlignment="1">
      <alignment horizontal="center" vertical="center"/>
    </xf>
    <xf numFmtId="0" fontId="16" fillId="2" borderId="1" xfId="0" applyFont="1" applyFill="1" applyBorder="1" applyAlignment="1">
      <alignment horizontal="center" vertical="center" wrapText="1"/>
    </xf>
    <xf numFmtId="9" fontId="16" fillId="2" borderId="1" xfId="1" applyFont="1" applyFill="1" applyBorder="1" applyAlignment="1">
      <alignment horizontal="center" vertical="center" wrapText="1"/>
    </xf>
    <xf numFmtId="0" fontId="20" fillId="4" borderId="1" xfId="2" applyFont="1" applyFill="1" applyBorder="1" applyAlignment="1">
      <alignment vertical="center" wrapText="1"/>
    </xf>
    <xf numFmtId="9" fontId="16" fillId="4" borderId="1" xfId="0" applyNumberFormat="1" applyFont="1" applyFill="1" applyBorder="1" applyAlignment="1">
      <alignment vertical="center"/>
    </xf>
    <xf numFmtId="0" fontId="16" fillId="4" borderId="1" xfId="0" applyFont="1" applyFill="1" applyBorder="1" applyAlignment="1">
      <alignment vertical="center"/>
    </xf>
    <xf numFmtId="0" fontId="16" fillId="14" borderId="1" xfId="0" applyFont="1" applyFill="1" applyBorder="1" applyAlignment="1">
      <alignment vertical="center"/>
    </xf>
    <xf numFmtId="0" fontId="20" fillId="4" borderId="12" xfId="2" applyFont="1" applyFill="1" applyBorder="1" applyAlignment="1">
      <alignment vertical="center" wrapText="1"/>
    </xf>
    <xf numFmtId="0" fontId="20" fillId="14" borderId="1" xfId="2" applyFont="1" applyFill="1" applyBorder="1" applyAlignment="1">
      <alignment vertical="center" wrapText="1"/>
    </xf>
    <xf numFmtId="0" fontId="4" fillId="4" borderId="1" xfId="0" applyFont="1" applyFill="1" applyBorder="1" applyAlignment="1">
      <alignment vertical="center" wrapText="1"/>
    </xf>
    <xf numFmtId="0" fontId="4" fillId="14" borderId="1" xfId="0" applyFont="1" applyFill="1" applyBorder="1" applyAlignment="1">
      <alignment vertical="center" wrapText="1"/>
    </xf>
    <xf numFmtId="0" fontId="4" fillId="14" borderId="1" xfId="0" applyFont="1" applyFill="1" applyBorder="1" applyAlignment="1">
      <alignment horizontal="center" vertical="center"/>
    </xf>
    <xf numFmtId="0" fontId="4" fillId="4" borderId="1" xfId="0" applyFont="1" applyFill="1" applyBorder="1" applyAlignment="1">
      <alignment vertical="center"/>
    </xf>
    <xf numFmtId="0" fontId="4" fillId="4" borderId="12" xfId="0" applyFont="1" applyFill="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xf>
    <xf numFmtId="0" fontId="17" fillId="6" borderId="1" xfId="0" applyFont="1" applyFill="1" applyBorder="1" applyAlignment="1">
      <alignment horizontal="center" vertical="center"/>
    </xf>
    <xf numFmtId="0" fontId="17" fillId="6" borderId="1" xfId="0" applyFont="1" applyFill="1" applyBorder="1" applyAlignment="1">
      <alignment vertical="center"/>
    </xf>
    <xf numFmtId="0" fontId="17" fillId="7" borderId="1" xfId="0" applyFont="1" applyFill="1" applyBorder="1" applyAlignment="1">
      <alignment horizontal="center" vertical="center"/>
    </xf>
    <xf numFmtId="0" fontId="17" fillId="10" borderId="1" xfId="0" applyFont="1" applyFill="1" applyBorder="1" applyAlignment="1">
      <alignment vertical="center"/>
    </xf>
    <xf numFmtId="0" fontId="21" fillId="9" borderId="1" xfId="0" applyFont="1" applyFill="1" applyBorder="1" applyAlignment="1">
      <alignment horizontal="center" vertical="center"/>
    </xf>
    <xf numFmtId="0" fontId="17" fillId="9" borderId="1" xfId="0" applyFont="1" applyFill="1" applyBorder="1" applyAlignment="1">
      <alignment horizontal="center" vertical="center"/>
    </xf>
    <xf numFmtId="0" fontId="21" fillId="11" borderId="1" xfId="0" applyFont="1" applyFill="1" applyBorder="1" applyAlignment="1">
      <alignment horizontal="center" vertical="center"/>
    </xf>
    <xf numFmtId="0" fontId="18" fillId="9" borderId="1" xfId="0" applyFont="1" applyFill="1" applyBorder="1" applyAlignment="1">
      <alignment horizontal="justify" vertical="center" wrapText="1"/>
    </xf>
    <xf numFmtId="0" fontId="18" fillId="11" borderId="1" xfId="0" applyFont="1" applyFill="1" applyBorder="1" applyAlignment="1">
      <alignment horizontal="justify" vertical="center" wrapText="1"/>
    </xf>
    <xf numFmtId="0" fontId="23" fillId="4" borderId="12" xfId="2" applyFont="1" applyFill="1" applyBorder="1" applyAlignment="1">
      <alignment vertical="center" wrapText="1"/>
    </xf>
    <xf numFmtId="9" fontId="11" fillId="4" borderId="1" xfId="0" applyNumberFormat="1" applyFont="1" applyFill="1" applyBorder="1" applyAlignment="1">
      <alignment vertical="center" wrapText="1"/>
    </xf>
    <xf numFmtId="0" fontId="11" fillId="14" borderId="1" xfId="0" applyFont="1" applyFill="1" applyBorder="1" applyAlignment="1">
      <alignment horizontal="center" vertical="center" wrapText="1"/>
    </xf>
    <xf numFmtId="9" fontId="11" fillId="4" borderId="1" xfId="0" applyNumberFormat="1" applyFont="1" applyFill="1" applyBorder="1" applyAlignment="1">
      <alignment horizontal="center" vertical="center"/>
    </xf>
    <xf numFmtId="0" fontId="11" fillId="2" borderId="1" xfId="0" applyFont="1" applyFill="1" applyBorder="1" applyAlignment="1">
      <alignment horizontal="justify" vertical="center" wrapText="1"/>
    </xf>
    <xf numFmtId="0" fontId="11" fillId="0" borderId="1" xfId="0" applyFont="1" applyBorder="1" applyAlignment="1">
      <alignment horizontal="center" vertical="center" wrapText="1"/>
    </xf>
    <xf numFmtId="0" fontId="4" fillId="0" borderId="0" xfId="0" applyFont="1" applyAlignment="1">
      <alignment horizontal="center" vertical="center" wrapText="1"/>
    </xf>
    <xf numFmtId="0" fontId="18" fillId="9"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9" fontId="19" fillId="2" borderId="1" xfId="2" applyNumberFormat="1" applyFill="1" applyBorder="1" applyAlignment="1">
      <alignment horizontal="center" vertical="center" wrapText="1"/>
    </xf>
    <xf numFmtId="9" fontId="4" fillId="0" borderId="1" xfId="1" applyFont="1" applyFill="1" applyBorder="1" applyAlignment="1">
      <alignment vertical="center"/>
    </xf>
    <xf numFmtId="0" fontId="4" fillId="0" borderId="1" xfId="0" applyFont="1" applyBorder="1" applyAlignment="1">
      <alignment vertical="center" wrapText="1"/>
    </xf>
    <xf numFmtId="0" fontId="19" fillId="0" borderId="12" xfId="2" applyFill="1" applyBorder="1" applyAlignment="1">
      <alignment vertical="center" wrapText="1"/>
    </xf>
    <xf numFmtId="9" fontId="4" fillId="4" borderId="1" xfId="1" applyFont="1" applyFill="1" applyBorder="1" applyAlignment="1">
      <alignment vertical="center" wrapText="1"/>
    </xf>
    <xf numFmtId="0" fontId="4" fillId="0" borderId="1" xfId="0" applyFont="1" applyBorder="1" applyAlignment="1">
      <alignment vertical="center"/>
    </xf>
    <xf numFmtId="9" fontId="4" fillId="0" borderId="1" xfId="0" applyNumberFormat="1" applyFont="1" applyBorder="1" applyAlignment="1">
      <alignment vertical="center"/>
    </xf>
    <xf numFmtId="9"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2" fontId="4" fillId="0" borderId="1" xfId="1" applyNumberFormat="1" applyFont="1" applyFill="1" applyBorder="1" applyAlignment="1">
      <alignment vertical="center" wrapText="1"/>
    </xf>
    <xf numFmtId="10" fontId="11" fillId="2" borderId="1" xfId="1" applyNumberFormat="1" applyFont="1" applyFill="1" applyBorder="1" applyAlignment="1">
      <alignment horizontal="center" vertical="center" wrapText="1"/>
    </xf>
    <xf numFmtId="164" fontId="11" fillId="2" borderId="1" xfId="1" applyNumberFormat="1" applyFont="1" applyFill="1" applyBorder="1" applyAlignment="1">
      <alignment horizontal="center" vertical="center" wrapText="1"/>
    </xf>
    <xf numFmtId="0" fontId="15" fillId="2" borderId="1" xfId="0" applyFont="1" applyFill="1" applyBorder="1" applyAlignment="1">
      <alignment horizontal="justify" vertical="center" wrapText="1"/>
    </xf>
    <xf numFmtId="10" fontId="11" fillId="2" borderId="1" xfId="0" applyNumberFormat="1" applyFont="1" applyFill="1" applyBorder="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center" vertical="center" wrapText="1"/>
    </xf>
    <xf numFmtId="0" fontId="4" fillId="14" borderId="1" xfId="0" applyFont="1" applyFill="1" applyBorder="1" applyAlignment="1">
      <alignment horizontal="center" vertical="center" wrapText="1"/>
    </xf>
    <xf numFmtId="0" fontId="11" fillId="4" borderId="12" xfId="0" applyFont="1" applyFill="1" applyBorder="1" applyAlignment="1">
      <alignment vertical="center" wrapText="1"/>
    </xf>
    <xf numFmtId="0" fontId="4" fillId="0" borderId="1"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7" fillId="13" borderId="1" xfId="0" applyFont="1" applyFill="1" applyBorder="1" applyAlignment="1">
      <alignment horizontal="center" vertical="center" wrapText="1"/>
    </xf>
    <xf numFmtId="0" fontId="4" fillId="13" borderId="1" xfId="0" applyFont="1" applyFill="1" applyBorder="1" applyAlignment="1">
      <alignment horizontal="center" vertical="center"/>
    </xf>
    <xf numFmtId="0" fontId="4" fillId="13" borderId="1" xfId="0" applyFont="1" applyFill="1" applyBorder="1" applyAlignment="1">
      <alignment horizontal="center" vertical="center" wrapText="1"/>
    </xf>
    <xf numFmtId="0" fontId="4" fillId="13" borderId="1" xfId="0" applyFont="1" applyFill="1" applyBorder="1" applyAlignment="1">
      <alignment vertical="center" wrapText="1"/>
    </xf>
    <xf numFmtId="0" fontId="1" fillId="14" borderId="10"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4" borderId="1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 fillId="13" borderId="18" xfId="0" applyFont="1" applyFill="1" applyBorder="1" applyAlignment="1">
      <alignment horizontal="justify" vertical="top" wrapText="1"/>
    </xf>
    <xf numFmtId="9" fontId="4" fillId="13" borderId="1" xfId="0" applyNumberFormat="1" applyFont="1" applyFill="1" applyBorder="1" applyAlignment="1">
      <alignment horizontal="center" vertical="center" wrapText="1"/>
    </xf>
    <xf numFmtId="0" fontId="4" fillId="14" borderId="18" xfId="0" applyFont="1" applyFill="1" applyBorder="1" applyAlignment="1">
      <alignment horizontal="justify" vertical="top" wrapText="1"/>
    </xf>
    <xf numFmtId="0" fontId="4" fillId="14" borderId="19" xfId="0" applyFont="1" applyFill="1" applyBorder="1" applyAlignment="1">
      <alignment horizontal="center" vertical="center" wrapText="1"/>
    </xf>
    <xf numFmtId="0" fontId="4" fillId="13" borderId="1" xfId="0" applyFont="1" applyFill="1" applyBorder="1" applyAlignment="1">
      <alignment horizontal="justify" vertical="center" wrapText="1"/>
    </xf>
    <xf numFmtId="0" fontId="25" fillId="13" borderId="19" xfId="2" applyFont="1" applyFill="1" applyBorder="1" applyAlignment="1">
      <alignment vertical="center" wrapText="1"/>
    </xf>
    <xf numFmtId="0" fontId="4" fillId="13" borderId="18" xfId="0" applyFont="1" applyFill="1" applyBorder="1" applyAlignment="1">
      <alignment horizontal="justify" vertical="top"/>
    </xf>
    <xf numFmtId="0" fontId="4" fillId="13" borderId="1" xfId="0" applyFont="1" applyFill="1" applyBorder="1" applyAlignment="1">
      <alignment vertical="center"/>
    </xf>
    <xf numFmtId="0" fontId="4" fillId="13" borderId="19" xfId="0" applyFont="1" applyFill="1" applyBorder="1" applyAlignment="1">
      <alignment vertical="center"/>
    </xf>
    <xf numFmtId="0" fontId="4" fillId="14" borderId="1" xfId="0" applyFont="1" applyFill="1" applyBorder="1" applyAlignment="1">
      <alignment vertical="center"/>
    </xf>
    <xf numFmtId="0" fontId="4" fillId="14" borderId="19" xfId="0" applyFont="1" applyFill="1" applyBorder="1" applyAlignment="1">
      <alignment horizontal="center" vertical="center"/>
    </xf>
    <xf numFmtId="9" fontId="4" fillId="13" borderId="2" xfId="0" applyNumberFormat="1" applyFont="1" applyFill="1" applyBorder="1" applyAlignment="1">
      <alignment vertical="center" wrapText="1"/>
    </xf>
    <xf numFmtId="0" fontId="19" fillId="13" borderId="20" xfId="2" applyFill="1" applyBorder="1" applyAlignment="1">
      <alignment vertical="center" wrapText="1"/>
    </xf>
    <xf numFmtId="0" fontId="11" fillId="14" borderId="18" xfId="0" applyFont="1" applyFill="1" applyBorder="1" applyAlignment="1">
      <alignment horizontal="justify" vertical="top" wrapText="1"/>
    </xf>
    <xf numFmtId="0" fontId="11" fillId="14" borderId="19" xfId="0" applyFont="1" applyFill="1" applyBorder="1" applyAlignment="1">
      <alignment horizontal="center" vertical="center" wrapText="1"/>
    </xf>
    <xf numFmtId="9" fontId="4" fillId="13" borderId="1" xfId="0" applyNumberFormat="1" applyFont="1" applyFill="1" applyBorder="1" applyAlignment="1">
      <alignment horizontal="center" vertical="center"/>
    </xf>
    <xf numFmtId="0" fontId="19" fillId="13" borderId="19" xfId="2" applyFill="1" applyBorder="1" applyAlignment="1">
      <alignment horizontal="center" vertical="center" wrapText="1"/>
    </xf>
    <xf numFmtId="0" fontId="4" fillId="13" borderId="19" xfId="0" applyFont="1" applyFill="1" applyBorder="1" applyAlignment="1">
      <alignment horizontal="center" vertical="center" wrapText="1"/>
    </xf>
    <xf numFmtId="0" fontId="19" fillId="13" borderId="19" xfId="2" applyFill="1" applyBorder="1" applyAlignment="1">
      <alignment vertical="center" wrapText="1"/>
    </xf>
    <xf numFmtId="0" fontId="19" fillId="14" borderId="1" xfId="2" applyFill="1" applyBorder="1" applyAlignment="1">
      <alignment vertical="center" wrapText="1"/>
    </xf>
    <xf numFmtId="9" fontId="4" fillId="13" borderId="1" xfId="0" applyNumberFormat="1" applyFont="1" applyFill="1" applyBorder="1" applyAlignment="1">
      <alignment vertical="center"/>
    </xf>
    <xf numFmtId="2" fontId="4" fillId="13" borderId="1" xfId="0" applyNumberFormat="1" applyFont="1" applyFill="1" applyBorder="1" applyAlignment="1">
      <alignment vertical="center"/>
    </xf>
    <xf numFmtId="0" fontId="4" fillId="13" borderId="19" xfId="0" applyFont="1" applyFill="1" applyBorder="1" applyAlignment="1">
      <alignment vertical="center" wrapText="1"/>
    </xf>
    <xf numFmtId="0" fontId="4" fillId="13" borderId="21" xfId="0" applyFont="1" applyFill="1" applyBorder="1" applyAlignment="1">
      <alignment horizontal="justify" vertical="top" wrapText="1"/>
    </xf>
    <xf numFmtId="9" fontId="4" fillId="13" borderId="3" xfId="0" applyNumberFormat="1" applyFont="1" applyFill="1" applyBorder="1" applyAlignment="1">
      <alignment vertical="center"/>
    </xf>
    <xf numFmtId="0" fontId="19" fillId="13" borderId="22" xfId="2" applyFill="1" applyBorder="1" applyAlignment="1">
      <alignment vertical="center" wrapText="1"/>
    </xf>
    <xf numFmtId="0" fontId="4" fillId="14" borderId="23" xfId="0" applyFont="1" applyFill="1" applyBorder="1" applyAlignment="1">
      <alignment horizontal="justify" vertical="top" wrapText="1"/>
    </xf>
    <xf numFmtId="0" fontId="4" fillId="14" borderId="2" xfId="0" applyFont="1" applyFill="1" applyBorder="1" applyAlignment="1">
      <alignment vertical="center" wrapText="1"/>
    </xf>
    <xf numFmtId="0" fontId="4" fillId="14" borderId="20" xfId="0" applyFont="1" applyFill="1" applyBorder="1" applyAlignment="1">
      <alignment horizontal="center" vertical="center" wrapText="1"/>
    </xf>
    <xf numFmtId="0" fontId="4" fillId="13" borderId="10" xfId="0" applyFont="1" applyFill="1" applyBorder="1" applyAlignment="1">
      <alignment horizontal="justify" vertical="top" wrapText="1"/>
    </xf>
    <xf numFmtId="0" fontId="4" fillId="13" borderId="4" xfId="0" applyFont="1" applyFill="1" applyBorder="1" applyAlignment="1">
      <alignment vertical="center"/>
    </xf>
    <xf numFmtId="0" fontId="4" fillId="13" borderId="11" xfId="0" applyFont="1" applyFill="1" applyBorder="1" applyAlignment="1">
      <alignment vertical="center"/>
    </xf>
    <xf numFmtId="0" fontId="4" fillId="13" borderId="2" xfId="0" applyFont="1" applyFill="1" applyBorder="1" applyAlignment="1">
      <alignment vertical="center"/>
    </xf>
    <xf numFmtId="0" fontId="4" fillId="13" borderId="20" xfId="0" applyFont="1" applyFill="1" applyBorder="1" applyAlignment="1">
      <alignment vertical="center"/>
    </xf>
    <xf numFmtId="0" fontId="25" fillId="13" borderId="19" xfId="2" applyFont="1" applyFill="1" applyBorder="1" applyAlignment="1">
      <alignment vertical="center"/>
    </xf>
    <xf numFmtId="0" fontId="25" fillId="14" borderId="1" xfId="2" applyFont="1" applyFill="1" applyBorder="1" applyAlignment="1">
      <alignment vertical="center" wrapText="1"/>
    </xf>
    <xf numFmtId="0" fontId="4" fillId="13" borderId="23" xfId="0" applyFont="1" applyFill="1" applyBorder="1" applyAlignment="1">
      <alignment horizontal="justify" vertical="top" wrapText="1"/>
    </xf>
    <xf numFmtId="0" fontId="25" fillId="13" borderId="20" xfId="2" applyFont="1" applyFill="1" applyBorder="1" applyAlignment="1">
      <alignment vertical="center" wrapText="1"/>
    </xf>
    <xf numFmtId="9" fontId="4" fillId="13" borderId="2" xfId="0" applyNumberFormat="1" applyFont="1" applyFill="1" applyBorder="1" applyAlignment="1">
      <alignment horizontal="center" vertical="center"/>
    </xf>
    <xf numFmtId="0" fontId="4" fillId="13" borderId="20" xfId="0" applyFont="1" applyFill="1" applyBorder="1" applyAlignment="1">
      <alignment vertical="center" wrapText="1"/>
    </xf>
    <xf numFmtId="9" fontId="4" fillId="13" borderId="2" xfId="0" applyNumberFormat="1" applyFont="1" applyFill="1" applyBorder="1" applyAlignment="1">
      <alignment vertical="center"/>
    </xf>
    <xf numFmtId="0" fontId="4" fillId="13" borderId="20" xfId="0" applyFont="1" applyFill="1" applyBorder="1" applyAlignment="1">
      <alignment horizontal="justify" vertical="center" wrapText="1"/>
    </xf>
    <xf numFmtId="1" fontId="4" fillId="13" borderId="1" xfId="0" applyNumberFormat="1" applyFont="1" applyFill="1" applyBorder="1" applyAlignment="1">
      <alignment horizontal="center" vertical="center"/>
    </xf>
    <xf numFmtId="0" fontId="4" fillId="13" borderId="19" xfId="0" applyFont="1" applyFill="1" applyBorder="1" applyAlignment="1">
      <alignment horizontal="justify" vertical="center" wrapText="1"/>
    </xf>
    <xf numFmtId="9" fontId="4" fillId="13" borderId="2" xfId="0" applyNumberFormat="1" applyFont="1" applyFill="1" applyBorder="1" applyAlignment="1">
      <alignment horizontal="center" vertical="center" wrapText="1"/>
    </xf>
    <xf numFmtId="0" fontId="4" fillId="13" borderId="20" xfId="0" applyFont="1" applyFill="1" applyBorder="1" applyAlignment="1">
      <alignment horizontal="center" vertical="center" wrapText="1"/>
    </xf>
    <xf numFmtId="0" fontId="4" fillId="13" borderId="2" xfId="0" applyFont="1" applyFill="1" applyBorder="1" applyAlignment="1">
      <alignment vertical="center" wrapText="1"/>
    </xf>
    <xf numFmtId="0" fontId="4" fillId="13" borderId="24" xfId="0" applyFont="1" applyFill="1" applyBorder="1" applyAlignment="1">
      <alignment horizontal="justify" vertical="top" wrapText="1"/>
    </xf>
    <xf numFmtId="0" fontId="4" fillId="13" borderId="25" xfId="0" applyFont="1" applyFill="1" applyBorder="1" applyAlignment="1">
      <alignment vertical="center"/>
    </xf>
    <xf numFmtId="0" fontId="4" fillId="13" borderId="26" xfId="0" applyFont="1" applyFill="1" applyBorder="1" applyAlignment="1">
      <alignment vertical="center"/>
    </xf>
    <xf numFmtId="0" fontId="4" fillId="14" borderId="24" xfId="0" applyFont="1" applyFill="1" applyBorder="1" applyAlignment="1">
      <alignment horizontal="justify" vertical="top" wrapText="1"/>
    </xf>
    <xf numFmtId="0" fontId="4" fillId="14" borderId="25" xfId="0" applyFont="1" applyFill="1" applyBorder="1" applyAlignment="1">
      <alignment vertical="center" wrapText="1"/>
    </xf>
    <xf numFmtId="0" fontId="4" fillId="14" borderId="26" xfId="0" applyFont="1" applyFill="1" applyBorder="1" applyAlignment="1">
      <alignment horizontal="center" vertical="center" wrapText="1"/>
    </xf>
    <xf numFmtId="0" fontId="17" fillId="7" borderId="1" xfId="0" applyFont="1" applyFill="1" applyBorder="1" applyAlignment="1">
      <alignment horizontal="center" vertical="center" wrapText="1"/>
    </xf>
    <xf numFmtId="9" fontId="11" fillId="7" borderId="1" xfId="1" applyFont="1" applyFill="1" applyBorder="1" applyAlignment="1">
      <alignment horizontal="center" vertical="center" wrapText="1"/>
    </xf>
    <xf numFmtId="0" fontId="1" fillId="0" borderId="0" xfId="0" applyFont="1" applyAlignment="1">
      <alignment vertical="center"/>
    </xf>
    <xf numFmtId="0" fontId="12" fillId="7" borderId="1" xfId="0" applyFont="1" applyFill="1" applyBorder="1" applyAlignment="1">
      <alignment horizontal="center" vertical="center" wrapText="1"/>
    </xf>
    <xf numFmtId="10" fontId="11" fillId="7" borderId="1" xfId="0" applyNumberFormat="1" applyFont="1" applyFill="1" applyBorder="1" applyAlignment="1">
      <alignment horizontal="center" vertical="center" wrapText="1"/>
    </xf>
    <xf numFmtId="0" fontId="21" fillId="7" borderId="1" xfId="0" applyFont="1" applyFill="1" applyBorder="1" applyAlignment="1">
      <alignment horizontal="center" vertical="center" wrapText="1"/>
    </xf>
    <xf numFmtId="9" fontId="15" fillId="7" borderId="1" xfId="1" applyFont="1" applyFill="1" applyBorder="1" applyAlignment="1">
      <alignment horizontal="center" vertical="center" wrapText="1"/>
    </xf>
    <xf numFmtId="9" fontId="4" fillId="3" borderId="1" xfId="0" applyNumberFormat="1" applyFont="1" applyFill="1" applyBorder="1" applyAlignment="1">
      <alignment horizontal="center" vertical="center"/>
    </xf>
    <xf numFmtId="9" fontId="4" fillId="3" borderId="2" xfId="0" applyNumberFormat="1" applyFont="1" applyFill="1" applyBorder="1" applyAlignment="1">
      <alignment horizontal="center" vertical="center"/>
    </xf>
    <xf numFmtId="9" fontId="4" fillId="4" borderId="1" xfId="0" applyNumberFormat="1" applyFont="1" applyFill="1" applyBorder="1" applyAlignment="1">
      <alignment horizontal="center" vertical="center"/>
    </xf>
    <xf numFmtId="9" fontId="4" fillId="5" borderId="1" xfId="0" applyNumberFormat="1" applyFont="1" applyFill="1" applyBorder="1" applyAlignment="1">
      <alignment horizontal="center" vertical="center"/>
    </xf>
    <xf numFmtId="9" fontId="4" fillId="15" borderId="1" xfId="0" applyNumberFormat="1" applyFont="1" applyFill="1" applyBorder="1" applyAlignment="1">
      <alignment horizontal="center" vertical="center"/>
    </xf>
    <xf numFmtId="9" fontId="4" fillId="7" borderId="1" xfId="0" applyNumberFormat="1" applyFont="1" applyFill="1" applyBorder="1" applyAlignment="1">
      <alignment horizontal="center" vertical="center"/>
    </xf>
    <xf numFmtId="9" fontId="4" fillId="8" borderId="1" xfId="0" applyNumberFormat="1" applyFont="1" applyFill="1" applyBorder="1" applyAlignment="1">
      <alignment horizontal="center" vertical="center"/>
    </xf>
    <xf numFmtId="10" fontId="4" fillId="10" borderId="1" xfId="0" applyNumberFormat="1" applyFont="1" applyFill="1" applyBorder="1" applyAlignment="1">
      <alignment horizontal="center" vertical="center"/>
    </xf>
    <xf numFmtId="9" fontId="4" fillId="9" borderId="1" xfId="0" applyNumberFormat="1" applyFont="1" applyFill="1" applyBorder="1" applyAlignment="1">
      <alignment horizontal="center" vertical="center"/>
    </xf>
    <xf numFmtId="9" fontId="4" fillId="14" borderId="1" xfId="0" applyNumberFormat="1" applyFont="1" applyFill="1" applyBorder="1" applyAlignment="1">
      <alignment horizontal="center" vertical="center"/>
    </xf>
    <xf numFmtId="9" fontId="1" fillId="0" borderId="0" xfId="0" applyNumberFormat="1" applyFont="1" applyAlignment="1">
      <alignment horizontal="center" vertical="center"/>
    </xf>
    <xf numFmtId="9" fontId="4" fillId="7" borderId="2" xfId="0" applyNumberFormat="1" applyFont="1" applyFill="1" applyBorder="1" applyAlignment="1">
      <alignment horizontal="center" vertical="center"/>
    </xf>
    <xf numFmtId="0" fontId="17" fillId="0" borderId="1" xfId="0" applyFont="1" applyBorder="1" applyAlignment="1">
      <alignment horizontal="center" vertical="center" wrapText="1"/>
    </xf>
    <xf numFmtId="0" fontId="11" fillId="0" borderId="1" xfId="0" applyFont="1" applyBorder="1" applyAlignment="1">
      <alignment horizontal="justify" vertical="top" wrapText="1"/>
    </xf>
    <xf numFmtId="9" fontId="11" fillId="0" borderId="1" xfId="1" applyFont="1" applyFill="1" applyBorder="1" applyAlignment="1">
      <alignment horizontal="center" vertical="center" wrapText="1"/>
    </xf>
    <xf numFmtId="0" fontId="11" fillId="0" borderId="1" xfId="0" applyFont="1" applyBorder="1" applyAlignment="1">
      <alignment horizontal="left" vertical="top" wrapText="1"/>
    </xf>
    <xf numFmtId="0" fontId="21" fillId="0" borderId="1" xfId="0" applyFont="1" applyBorder="1" applyAlignment="1">
      <alignment horizontal="center" vertical="center" wrapText="1"/>
    </xf>
    <xf numFmtId="0" fontId="15" fillId="0" borderId="1" xfId="0" applyFont="1" applyBorder="1" applyAlignment="1">
      <alignment horizontal="justify" vertical="center" wrapText="1"/>
    </xf>
    <xf numFmtId="9" fontId="15" fillId="0" borderId="1" xfId="1" applyFont="1" applyFill="1" applyBorder="1" applyAlignment="1">
      <alignment horizontal="center" vertical="center" wrapText="1"/>
    </xf>
    <xf numFmtId="9" fontId="11" fillId="0" borderId="1" xfId="0" applyNumberFormat="1" applyFont="1" applyBorder="1" applyAlignment="1">
      <alignment horizontal="center" vertical="center" wrapText="1"/>
    </xf>
    <xf numFmtId="0" fontId="18" fillId="6" borderId="1" xfId="0" applyFont="1" applyFill="1" applyBorder="1" applyAlignment="1">
      <alignment horizontal="center" vertical="center" wrapText="1"/>
    </xf>
    <xf numFmtId="0" fontId="17" fillId="16" borderId="1" xfId="0" applyFont="1" applyFill="1" applyBorder="1" applyAlignment="1">
      <alignment horizontal="center" vertical="center"/>
    </xf>
    <xf numFmtId="0" fontId="17" fillId="16" borderId="1" xfId="0" applyFont="1" applyFill="1" applyBorder="1" applyAlignment="1">
      <alignment vertical="center"/>
    </xf>
    <xf numFmtId="0" fontId="17" fillId="16" borderId="1" xfId="0" applyFont="1" applyFill="1" applyBorder="1" applyAlignment="1">
      <alignment horizontal="center" vertical="center" wrapText="1"/>
    </xf>
    <xf numFmtId="0" fontId="21" fillId="16"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justify" vertical="center"/>
    </xf>
    <xf numFmtId="0" fontId="1" fillId="4" borderId="10" xfId="0" applyFont="1" applyFill="1" applyBorder="1" applyAlignment="1">
      <alignment horizontal="justify" vertical="center" wrapText="1"/>
    </xf>
    <xf numFmtId="0" fontId="1" fillId="14" borderId="10" xfId="0" applyFont="1" applyFill="1" applyBorder="1" applyAlignment="1">
      <alignment horizontal="justify" vertical="center" wrapText="1"/>
    </xf>
    <xf numFmtId="0" fontId="4" fillId="13" borderId="18" xfId="0" applyFont="1" applyFill="1" applyBorder="1" applyAlignment="1">
      <alignment horizontal="justify" vertical="center" wrapText="1"/>
    </xf>
    <xf numFmtId="0" fontId="4" fillId="14" borderId="18" xfId="0" applyFont="1" applyFill="1" applyBorder="1" applyAlignment="1">
      <alignment horizontal="justify"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17" fillId="9" borderId="2"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8" fillId="0" borderId="0" xfId="0" applyFont="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 fillId="12" borderId="12"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1" fillId="12" borderId="1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14" borderId="7" xfId="0" applyFont="1" applyFill="1" applyBorder="1" applyAlignment="1">
      <alignment horizontal="center" vertical="center" wrapText="1"/>
    </xf>
    <xf numFmtId="0" fontId="1" fillId="14" borderId="8" xfId="0" applyFont="1" applyFill="1" applyBorder="1" applyAlignment="1">
      <alignment horizontal="center" vertical="center" wrapText="1"/>
    </xf>
    <xf numFmtId="0" fontId="1" fillId="14" borderId="9" xfId="0" applyFont="1" applyFill="1" applyBorder="1" applyAlignment="1">
      <alignment horizontal="center" vertical="center" wrapText="1"/>
    </xf>
    <xf numFmtId="0" fontId="12" fillId="13" borderId="12" xfId="0" applyFont="1" applyFill="1" applyBorder="1" applyAlignment="1">
      <alignment horizontal="center" vertical="center" wrapText="1"/>
    </xf>
    <xf numFmtId="0" fontId="12" fillId="13" borderId="13" xfId="0" applyFont="1" applyFill="1" applyBorder="1" applyAlignment="1">
      <alignment horizontal="center" vertical="center" wrapText="1"/>
    </xf>
    <xf numFmtId="0" fontId="12" fillId="13" borderId="14"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14" borderId="7" xfId="0" applyFont="1" applyFill="1" applyBorder="1" applyAlignment="1">
      <alignment horizontal="justify" vertical="center" wrapText="1"/>
    </xf>
    <xf numFmtId="0" fontId="1" fillId="14" borderId="8" xfId="0" applyFont="1" applyFill="1" applyBorder="1" applyAlignment="1">
      <alignment horizontal="justify" vertical="center" wrapText="1"/>
    </xf>
    <xf numFmtId="0" fontId="1" fillId="14" borderId="9" xfId="0" applyFont="1" applyFill="1" applyBorder="1" applyAlignment="1">
      <alignment horizontal="justify" vertical="center" wrapText="1"/>
    </xf>
    <xf numFmtId="0" fontId="16" fillId="8" borderId="2"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7" fillId="10" borderId="1"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0" xfId="0" applyFont="1" applyAlignment="1">
      <alignment horizontal="center" vertical="center"/>
    </xf>
    <xf numFmtId="9" fontId="4" fillId="0" borderId="0" xfId="0" applyNumberFormat="1" applyFont="1" applyAlignment="1">
      <alignment horizontal="center" vertical="center"/>
    </xf>
    <xf numFmtId="9"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4" borderId="1" xfId="0" applyFont="1" applyFill="1" applyBorder="1" applyAlignment="1">
      <alignment horizontal="center" vertical="center"/>
    </xf>
    <xf numFmtId="9" fontId="4" fillId="4" borderId="1" xfId="0" applyNumberFormat="1" applyFont="1" applyFill="1" applyBorder="1" applyAlignment="1">
      <alignment horizontal="center" vertical="center"/>
    </xf>
    <xf numFmtId="9"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15" borderId="1" xfId="0" applyFont="1" applyFill="1" applyBorder="1" applyAlignment="1">
      <alignment horizontal="center" vertical="center"/>
    </xf>
    <xf numFmtId="9" fontId="4" fillId="15" borderId="1" xfId="0" applyNumberFormat="1" applyFont="1" applyFill="1" applyBorder="1" applyAlignment="1">
      <alignment horizontal="center" vertical="center"/>
    </xf>
    <xf numFmtId="0" fontId="4" fillId="7" borderId="1" xfId="0" applyFont="1" applyFill="1" applyBorder="1" applyAlignment="1">
      <alignment horizontal="center" vertical="center"/>
    </xf>
    <xf numFmtId="0" fontId="4" fillId="7" borderId="2" xfId="0" applyFont="1" applyFill="1" applyBorder="1" applyAlignment="1">
      <alignment horizontal="center" vertical="center"/>
    </xf>
    <xf numFmtId="9" fontId="4" fillId="7" borderId="1" xfId="0" applyNumberFormat="1" applyFont="1" applyFill="1" applyBorder="1" applyAlignment="1">
      <alignment horizontal="center" vertical="center"/>
    </xf>
    <xf numFmtId="9" fontId="4" fillId="14" borderId="1" xfId="0" applyNumberFormat="1" applyFont="1" applyFill="1" applyBorder="1" applyAlignment="1">
      <alignment horizontal="center" vertical="center"/>
    </xf>
    <xf numFmtId="0" fontId="4" fillId="14" borderId="1" xfId="0" applyFont="1" applyFill="1" applyBorder="1" applyAlignment="1">
      <alignment horizontal="center" vertical="center"/>
    </xf>
    <xf numFmtId="9" fontId="4" fillId="8"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4" fillId="8" borderId="1" xfId="0" applyFont="1" applyFill="1" applyBorder="1" applyAlignment="1">
      <alignment horizontal="center" vertical="center"/>
    </xf>
    <xf numFmtId="0" fontId="4" fillId="10" borderId="1" xfId="0" applyFont="1" applyFill="1" applyBorder="1" applyAlignment="1">
      <alignment horizontal="center" vertical="center"/>
    </xf>
    <xf numFmtId="9" fontId="4" fillId="10" borderId="1" xfId="0" applyNumberFormat="1" applyFont="1" applyFill="1" applyBorder="1" applyAlignment="1">
      <alignment horizontal="center" vertical="center"/>
    </xf>
    <xf numFmtId="0" fontId="4" fillId="9" borderId="1" xfId="0" applyFont="1" applyFill="1" applyBorder="1" applyAlignment="1">
      <alignment horizontal="center" vertical="center"/>
    </xf>
    <xf numFmtId="9" fontId="4" fillId="9" borderId="1" xfId="0" applyNumberFormat="1" applyFont="1" applyFill="1" applyBorder="1" applyAlignment="1">
      <alignment horizontal="center" vertical="center"/>
    </xf>
  </cellXfs>
  <cellStyles count="7">
    <cellStyle name="Hipervínculo" xfId="2" builtinId="8"/>
    <cellStyle name="Normal" xfId="0" builtinId="0"/>
    <cellStyle name="Normal - Style1 2" xfId="3" xr:uid="{00000000-0005-0000-0000-000002000000}"/>
    <cellStyle name="Normal 2" xfId="5" xr:uid="{00000000-0005-0000-0000-000003000000}"/>
    <cellStyle name="Normal 2 2" xfId="6" xr:uid="{00000000-0005-0000-0000-000004000000}"/>
    <cellStyle name="Normal 3 2" xfId="4" xr:uid="{00000000-0005-0000-0000-000005000000}"/>
    <cellStyle name="Porcentaje" xfId="1" builtinId="5"/>
  </cellStyles>
  <dxfs count="0"/>
  <tableStyles count="0" defaultTableStyle="TableStyleMedium2" defaultPivotStyle="PivotStyleLight16"/>
  <colors>
    <mruColors>
      <color rgb="FFCCCCFF"/>
      <color rgb="FFABE9FF"/>
      <color rgb="FFEEFFDD"/>
      <color rgb="FFCC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391584</xdr:colOff>
      <xdr:row>0</xdr:row>
      <xdr:rowOff>232834</xdr:rowOff>
    </xdr:from>
    <xdr:to>
      <xdr:col>2</xdr:col>
      <xdr:colOff>381001</xdr:colOff>
      <xdr:row>1</xdr:row>
      <xdr:rowOff>365126</xdr:rowOff>
    </xdr:to>
    <xdr:pic>
      <xdr:nvPicPr>
        <xdr:cNvPr id="2" name="Imagen 1" descr="http://190.27.245.106:8080/Isolucionsda/MediosSDA/ba5286f21c134f3e8722d11c2b967dea.jpg">
          <a:extLst>
            <a:ext uri="{FF2B5EF4-FFF2-40B4-BE49-F238E27FC236}">
              <a16:creationId xmlns:a16="http://schemas.microsoft.com/office/drawing/2014/main" id="{7CD355BF-7F04-4C6F-A9AF-EC1A79FEEB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584" y="232834"/>
          <a:ext cx="2084917" cy="5238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391584</xdr:colOff>
      <xdr:row>0</xdr:row>
      <xdr:rowOff>232834</xdr:rowOff>
    </xdr:from>
    <xdr:to>
      <xdr:col>2</xdr:col>
      <xdr:colOff>381001</xdr:colOff>
      <xdr:row>1</xdr:row>
      <xdr:rowOff>365126</xdr:rowOff>
    </xdr:to>
    <xdr:pic>
      <xdr:nvPicPr>
        <xdr:cNvPr id="2" name="Imagen 1" descr="http://190.27.245.106:8080/Isolucionsda/MediosSDA/ba5286f21c134f3e8722d11c2b967dea.jpg">
          <a:extLst>
            <a:ext uri="{FF2B5EF4-FFF2-40B4-BE49-F238E27FC236}">
              <a16:creationId xmlns:a16="http://schemas.microsoft.com/office/drawing/2014/main" id="{B1D33B5E-6152-4BC0-BBAA-3169C55818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584" y="232834"/>
          <a:ext cx="2084917" cy="52281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sonia.badillo\Downloads\Estrategia%20de%20rendici&#243;n%20de%20cuentas%202701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ribel\Desktop\Mapa%20de%20Riesgos%20SDA%20consolidad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 val="Lista"/>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drive.google.com/drive/folders/1qYWQQnOv8Q05MKGj4jri00Ofj6ic9RZzCominicaci&#243;n%20oficial%20interna%20Radicado%20No%202023IE70035" TargetMode="External"/><Relationship Id="rId18" Type="http://schemas.openxmlformats.org/officeDocument/2006/relationships/hyperlink" Target="https://drive.google.com/drive/u/1/folders/1pf7AYn4-APsWPAy9XyUlEwh-dymqLVjl" TargetMode="External"/><Relationship Id="rId26" Type="http://schemas.openxmlformats.org/officeDocument/2006/relationships/hyperlink" Target="https://drive.google.com/drive/folders/1wGG7kGo0VBEtCr71exLu7EMdmc8VuKar" TargetMode="External"/><Relationship Id="rId39" Type="http://schemas.openxmlformats.org/officeDocument/2006/relationships/hyperlink" Target="https://drive.google.com/drive/folders/1jU5j49YgxCEy2G-rpsFsQHp3M1mSIc_T" TargetMode="External"/><Relationship Id="rId21" Type="http://schemas.openxmlformats.org/officeDocument/2006/relationships/hyperlink" Target="https://drive.google.com/drive/folders/1t1BnZrjxzgH4MMZPHLzTpeL81PotWqZ0" TargetMode="External"/><Relationship Id="rId34" Type="http://schemas.openxmlformats.org/officeDocument/2006/relationships/hyperlink" Target="https://drive.google.com/drive/u/1/folders/1pf7AYn4-APsWPAy9XyUlEwh-dymqLVjl" TargetMode="External"/><Relationship Id="rId42" Type="http://schemas.openxmlformats.org/officeDocument/2006/relationships/printerSettings" Target="../printerSettings/printerSettings1.bin"/><Relationship Id="rId7" Type="http://schemas.openxmlformats.org/officeDocument/2006/relationships/hyperlink" Target="https://www.ambientebogota.gov.co/es/web/transparencia/rendicion-de-cuentas" TargetMode="External"/><Relationship Id="rId2" Type="http://schemas.openxmlformats.org/officeDocument/2006/relationships/hyperlink" Target="https://drive.google.com/drive/folders/1vJWJZMA13P_w9ZKLd47_AgLDCBrl5Z6VComunicaci&#243;n%20oficial%20internaRadicado%202023IE19471https:/www.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es%2Fweb%2Ftransparencia%2Fplan-anticorrupcion-y-de-atencion-al-ciudadano1%2F-%2Fdocument_library_display%2FY0VDqzfpYjO5%2Fview%2F4252121%3F_110_INSTANCE_Y0VDqzfpYjO5_redirect%3Dhttps%253A%252F%252Fwww.ambientebogota.gov.co%252Fes%252Fweb%252Ftransparencia%252Fplan-anticorrupcion-y-de-atencion-al-ciudadano1%252F-%252Fdocument_library_display%252FY0VDqzfpYjO5%252Fview%252F1001920%253F_110_INSTANCE_Y0VDqzfpYjO5_redirect%253Dhttps%25253A%25252F%25252Fwww.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4554907" TargetMode="External"/><Relationship Id="rId16" Type="http://schemas.openxmlformats.org/officeDocument/2006/relationships/hyperlink" Target="https://www.ambientebogota.gov.co/web/transparencia/rendicion-de-cuentas" TargetMode="External"/><Relationship Id="rId29" Type="http://schemas.openxmlformats.org/officeDocument/2006/relationships/hyperlink" Target="https://drive.google.com/drive/u/1/folders/1pf7AYn4-APsWPAy9XyUlEwh-dymqLVjl" TargetMode="External"/><Relationship Id="rId1" Type="http://schemas.openxmlformats.org/officeDocument/2006/relationships/hyperlink" Target="https://drive.google.com/drive/u/1/folders/1n5Ooyp0NTDbUloiqJeVzwVRpAhqKXce0" TargetMode="External"/><Relationship Id="rId6" Type="http://schemas.openxmlformats.org/officeDocument/2006/relationships/hyperlink" Target="https://drive.google.com/drive/folders/1Uc8P0C0A5zkjYvU3xmUcO9VeinQMIYWi" TargetMode="External"/><Relationship Id="rId11" Type="http://schemas.openxmlformats.org/officeDocument/2006/relationships/hyperlink" Target="https://drive.google.com/drive/u/1/folders/1n5Ooyp0NTDbUloiqJeVzwVRpAhqKXce0" TargetMode="External"/><Relationship Id="rId24" Type="http://schemas.openxmlformats.org/officeDocument/2006/relationships/hyperlink" Target="https://drive.google.com/drive/folders/19P_cPHQbCKBhJd75ZxLXIvKQH_OUdtAg" TargetMode="External"/><Relationship Id="rId32" Type="http://schemas.openxmlformats.org/officeDocument/2006/relationships/hyperlink" Target="https://drive.google.com/drive/u/1/folders/1pf7AYn4-APsWPAy9XyUlEwh-dymqLVjl" TargetMode="External"/><Relationship Id="rId37" Type="http://schemas.openxmlformats.org/officeDocument/2006/relationships/hyperlink" Target="https://drive.google.com/drive/folders/1Nqbnk8Pp0TUdxuevDn9iAFPoAWcG57ov" TargetMode="External"/><Relationship Id="rId40" Type="http://schemas.openxmlformats.org/officeDocument/2006/relationships/hyperlink" Target="https://drive.google.com/drive/folders/1Or_MWt90jQpIbBAtqUbkgPKOeEClKDxZ" TargetMode="External"/><Relationship Id="rId45" Type="http://schemas.openxmlformats.org/officeDocument/2006/relationships/comments" Target="../comments1.xml"/><Relationship Id="rId5" Type="http://schemas.openxmlformats.org/officeDocument/2006/relationships/hyperlink" Target="https://drive.google.com/drive/u/0/folders/1HWh-spRME-vn8sbl-RFDXjhxduODidKT" TargetMode="External"/><Relationship Id="rId15" Type="http://schemas.openxmlformats.org/officeDocument/2006/relationships/hyperlink" Target="https://drive.google.com/drive/folders/1MWoUhAAd7bD4b8YDXDOdhqwbxo3erTEa" TargetMode="External"/><Relationship Id="rId23" Type="http://schemas.openxmlformats.org/officeDocument/2006/relationships/hyperlink" Target="https://www.ambientebogota.gov.co/es/web/transparencia/programa-de-gestion-documental" TargetMode="External"/><Relationship Id="rId28" Type="http://schemas.openxmlformats.org/officeDocument/2006/relationships/hyperlink" Target="https://drive.google.com/drive/u/1/folders/1pf7AYn4-APsWPAy9XyUlEwh-dymqLVjl" TargetMode="External"/><Relationship Id="rId36" Type="http://schemas.openxmlformats.org/officeDocument/2006/relationships/hyperlink" Target="https://drive.google.com/drive/folders/1Ubw6OXJBHZ235maumWIdNArDDvfWzT2z" TargetMode="External"/><Relationship Id="rId10" Type="http://schemas.openxmlformats.org/officeDocument/2006/relationships/hyperlink" Target="https://drive.google.com/drive/u/1/folders/1n5Ooyp0NTDbUloiqJeVzwVRpAhqKXce0" TargetMode="External"/><Relationship Id="rId19" Type="http://schemas.openxmlformats.org/officeDocument/2006/relationships/hyperlink" Target="https://drive.google.com/drive/folders/1he4rbyk4cFi5YXAeUclyhY6tgNeWfTAL" TargetMode="External"/><Relationship Id="rId31" Type="http://schemas.openxmlformats.org/officeDocument/2006/relationships/hyperlink" Target="https://drive.google.com/drive/u/1/folders/1pf7AYn4-APsWPAy9XyUlEwh-dymqLVjl" TargetMode="External"/><Relationship Id="rId44" Type="http://schemas.openxmlformats.org/officeDocument/2006/relationships/vmlDrawing" Target="../drawings/vmlDrawing1.vml"/><Relationship Id="rId4" Type="http://schemas.openxmlformats.org/officeDocument/2006/relationships/hyperlink" Target="https://drive.google.com/drive/u/0/folders/1MzT-a4abjXxWi_ZKr4u1JiPi7KQjQ91R" TargetMode="External"/><Relationship Id="rId9" Type="http://schemas.openxmlformats.org/officeDocument/2006/relationships/hyperlink" Target="https://drive.google.com/drive/u/0/folders/1Nm6-G2nLnvEV9OBR4wkm1wAdm4iErQrg" TargetMode="External"/><Relationship Id="rId14" Type="http://schemas.openxmlformats.org/officeDocument/2006/relationships/hyperlink" Target="https://drive.google.com/drive/folders/1N2ktRZcmJ2t-8DupkxjkXPySlVI8TF63" TargetMode="External"/><Relationship Id="rId22" Type="http://schemas.openxmlformats.org/officeDocument/2006/relationships/hyperlink" Target="https://drive.google.com/drive/folders/1qbOsc5IXHCC44rJerNPsOjr7g96gmRYZ" TargetMode="External"/><Relationship Id="rId27" Type="http://schemas.openxmlformats.org/officeDocument/2006/relationships/hyperlink" Target="https://drive.google.com/drive/folders/18maPIfaHKDy091_KEKAUeJ5V5Hk67Gf7" TargetMode="External"/><Relationship Id="rId30" Type="http://schemas.openxmlformats.org/officeDocument/2006/relationships/hyperlink" Target="https://drive.google.com/drive/folders/1roDFuBz-eJ8IgkE3KRIgIezvcpItF58U" TargetMode="External"/><Relationship Id="rId35" Type="http://schemas.openxmlformats.org/officeDocument/2006/relationships/hyperlink" Target="https://drive.google.com/drive/u/1/folders/1pf7AYn4-APsWPAy9XyUlEwh-dymqLVjl" TargetMode="External"/><Relationship Id="rId43" Type="http://schemas.openxmlformats.org/officeDocument/2006/relationships/drawing" Target="../drawings/drawing1.xml"/><Relationship Id="rId8" Type="http://schemas.openxmlformats.org/officeDocument/2006/relationships/hyperlink" Target="https://drive.google.com/drive/u/0/folders/1sTKI6oujb_E5M-5Yvr-mcTwqhQzb0aEi" TargetMode="External"/><Relationship Id="rId3" Type="http://schemas.openxmlformats.org/officeDocument/2006/relationships/hyperlink" Target="https://drive.google.com/drive/folders/1lz_e6_tgBU3D4o1wakj8WW7X9ZMqY0eG" TargetMode="External"/><Relationship Id="rId12" Type="http://schemas.openxmlformats.org/officeDocument/2006/relationships/hyperlink" Target="https://drive.google.com/drive/u/1/folders/1n5Ooyp0NTDbUloiqJeVzwVRpAhqKXce0" TargetMode="External"/><Relationship Id="rId17" Type="http://schemas.openxmlformats.org/officeDocument/2006/relationships/hyperlink" Target="https://drive.google.com/drive/folders/1jxOsHs-mVIz70yKVjggqd_OUJ5zqhBVK?usp=sharing" TargetMode="External"/><Relationship Id="rId25" Type="http://schemas.openxmlformats.org/officeDocument/2006/relationships/hyperlink" Target="https://drive.google.com/drive/folders/19SpPTeynC_EwrRgoTuZqkYG9PqiVe1aR" TargetMode="External"/><Relationship Id="rId33" Type="http://schemas.openxmlformats.org/officeDocument/2006/relationships/hyperlink" Target="https://www.ambientebogota.gov.co/es/web/transparencia/informe-de-pqrs" TargetMode="External"/><Relationship Id="rId38" Type="http://schemas.openxmlformats.org/officeDocument/2006/relationships/hyperlink" Target="https://drive.google.com/drive/folders/1vJWJZMA13P_w9ZKLd47_AgLDCBrl5Z6V" TargetMode="External"/><Relationship Id="rId20" Type="http://schemas.openxmlformats.org/officeDocument/2006/relationships/hyperlink" Target="https://drive.google.com/drive/u/1/folders/1pf7AYn4-APsWPAy9XyUlEwh-dymqLVjl" TargetMode="External"/><Relationship Id="rId41" Type="http://schemas.openxmlformats.org/officeDocument/2006/relationships/hyperlink" Target="https://drive.google.com/drive/folders/1oVdEBoaqFh1QFJhSheJoB5iVOg8O8rA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6" sqref="A6"/>
    </sheetView>
  </sheetViews>
  <sheetFormatPr baseColWidth="10" defaultRowHeight="15" x14ac:dyDescent="0.25"/>
  <cols>
    <col min="1" max="1" width="33.42578125" customWidth="1"/>
  </cols>
  <sheetData>
    <row r="1" spans="1:1" x14ac:dyDescent="0.25">
      <c r="A1" s="16" t="s">
        <v>454</v>
      </c>
    </row>
    <row r="2" spans="1:1" x14ac:dyDescent="0.25">
      <c r="A2" t="s">
        <v>456</v>
      </c>
    </row>
    <row r="3" spans="1:1" x14ac:dyDescent="0.25">
      <c r="A3" t="s">
        <v>457</v>
      </c>
    </row>
    <row r="4" spans="1:1" x14ac:dyDescent="0.25">
      <c r="A4" t="s">
        <v>458</v>
      </c>
    </row>
    <row r="5" spans="1:1" x14ac:dyDescent="0.25">
      <c r="A5" t="s">
        <v>459</v>
      </c>
    </row>
    <row r="6" spans="1:1" x14ac:dyDescent="0.25">
      <c r="A6" t="s">
        <v>725</v>
      </c>
    </row>
    <row r="7" spans="1:1" x14ac:dyDescent="0.25">
      <c r="A7" t="s">
        <v>734</v>
      </c>
    </row>
    <row r="8" spans="1:1" x14ac:dyDescent="0.25">
      <c r="A8" t="s">
        <v>726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75"/>
  <sheetViews>
    <sheetView tabSelected="1" zoomScale="55" zoomScaleNormal="55" workbookViewId="0">
      <selection sqref="A1:N2"/>
    </sheetView>
  </sheetViews>
  <sheetFormatPr baseColWidth="10" defaultColWidth="11.42578125" defaultRowHeight="14.25" x14ac:dyDescent="0.25"/>
  <cols>
    <col min="1" max="1" width="15.5703125" style="4" customWidth="1"/>
    <col min="2" max="2" width="15.85546875" style="4" customWidth="1"/>
    <col min="3" max="3" width="20" style="2" customWidth="1"/>
    <col min="4" max="4" width="18.28515625" style="5" customWidth="1"/>
    <col min="5" max="5" width="13.7109375" style="6" customWidth="1"/>
    <col min="6" max="6" width="26.85546875" style="117" customWidth="1"/>
    <col min="7" max="7" width="22.5703125" style="5" customWidth="1"/>
    <col min="8" max="8" width="26.28515625" style="4" customWidth="1"/>
    <col min="9" max="9" width="36.42578125" style="6" customWidth="1"/>
    <col min="10" max="10" width="24.140625" style="9" customWidth="1"/>
    <col min="11" max="11" width="19.7109375" style="4" customWidth="1"/>
    <col min="12" max="12" width="5" style="5" customWidth="1"/>
    <col min="13" max="13" width="6.42578125" style="5" customWidth="1"/>
    <col min="14" max="14" width="5.42578125" style="5" customWidth="1"/>
    <col min="15" max="17" width="22" style="5" hidden="1" customWidth="1"/>
    <col min="18" max="18" width="18.28515625" style="6" hidden="1" customWidth="1"/>
    <col min="19" max="20" width="18.28515625" style="5" hidden="1" customWidth="1"/>
    <col min="21" max="21" width="16.42578125" style="5" hidden="1" customWidth="1"/>
    <col min="22" max="22" width="51.28515625" style="5" hidden="1" customWidth="1"/>
    <col min="23" max="23" width="11.42578125" style="5" hidden="1" customWidth="1"/>
    <col min="24" max="24" width="36.5703125" style="5" hidden="1" customWidth="1"/>
    <col min="25" max="25" width="15.5703125" style="5" hidden="1" customWidth="1"/>
    <col min="26" max="27" width="36.5703125" style="5" hidden="1" customWidth="1"/>
    <col min="28" max="28" width="21.140625" style="5" hidden="1" customWidth="1"/>
    <col min="29" max="29" width="17" style="5" hidden="1" customWidth="1"/>
    <col min="30" max="30" width="15" style="206" customWidth="1"/>
    <col min="31" max="31" width="54" style="5" customWidth="1"/>
    <col min="32" max="32" width="12.7109375" style="5" customWidth="1"/>
    <col min="33" max="33" width="28.140625" style="237" customWidth="1"/>
    <col min="34" max="35" width="28.140625" style="236" customWidth="1"/>
    <col min="36" max="36" width="35.5703125" style="237" customWidth="1"/>
    <col min="37" max="38" width="24.140625" style="236" customWidth="1"/>
    <col min="39" max="16384" width="11.42578125" style="5"/>
  </cols>
  <sheetData>
    <row r="1" spans="1:38" ht="30.75" customHeight="1" x14ac:dyDescent="0.25">
      <c r="A1" s="258" t="s">
        <v>1031</v>
      </c>
      <c r="B1" s="258"/>
      <c r="C1" s="258"/>
      <c r="D1" s="258"/>
      <c r="E1" s="258"/>
      <c r="F1" s="258"/>
      <c r="G1" s="258"/>
      <c r="H1" s="258"/>
      <c r="I1" s="258"/>
      <c r="J1" s="258"/>
      <c r="K1" s="258"/>
      <c r="L1" s="258"/>
      <c r="M1" s="258"/>
      <c r="N1" s="258"/>
    </row>
    <row r="2" spans="1:38" ht="56.25" customHeight="1" thickBot="1" x14ac:dyDescent="0.3">
      <c r="A2" s="258"/>
      <c r="B2" s="258"/>
      <c r="C2" s="258"/>
      <c r="D2" s="258"/>
      <c r="E2" s="258"/>
      <c r="F2" s="258"/>
      <c r="G2" s="258"/>
      <c r="H2" s="258"/>
      <c r="I2" s="258"/>
      <c r="J2" s="258"/>
      <c r="K2" s="258"/>
      <c r="L2" s="258"/>
      <c r="M2" s="258"/>
      <c r="N2" s="258"/>
    </row>
    <row r="3" spans="1:38" s="3" customFormat="1" ht="105.75" hidden="1" customHeight="1" x14ac:dyDescent="0.2">
      <c r="A3" s="257" t="s">
        <v>448</v>
      </c>
      <c r="B3" s="257"/>
      <c r="C3" s="257"/>
      <c r="D3" s="257"/>
      <c r="E3" s="257"/>
      <c r="F3" s="257"/>
      <c r="G3" s="257"/>
      <c r="H3" s="257"/>
      <c r="I3" s="257"/>
      <c r="J3" s="257"/>
      <c r="K3" s="257"/>
      <c r="L3" s="257"/>
      <c r="M3" s="257"/>
      <c r="N3" s="257"/>
      <c r="O3" s="257"/>
      <c r="P3" s="257"/>
      <c r="R3" s="134"/>
      <c r="AG3" s="237"/>
      <c r="AH3" s="236"/>
      <c r="AI3" s="236"/>
      <c r="AJ3" s="237"/>
      <c r="AK3" s="236"/>
      <c r="AL3" s="236"/>
    </row>
    <row r="4" spans="1:38" s="3" customFormat="1" ht="31.5" hidden="1" customHeight="1" thickBot="1" x14ac:dyDescent="0.25">
      <c r="A4" s="257" t="s">
        <v>449</v>
      </c>
      <c r="B4" s="257"/>
      <c r="C4" s="257"/>
      <c r="D4" s="257"/>
      <c r="E4" s="257"/>
      <c r="F4" s="257"/>
      <c r="G4" s="257"/>
      <c r="H4" s="257"/>
      <c r="I4" s="257"/>
      <c r="J4" s="257"/>
      <c r="K4" s="257"/>
      <c r="L4" s="257"/>
      <c r="M4" s="257"/>
      <c r="N4" s="257"/>
      <c r="O4" s="257"/>
      <c r="P4" s="257"/>
      <c r="R4" s="134"/>
      <c r="AG4" s="237"/>
      <c r="AH4" s="236"/>
      <c r="AI4" s="236"/>
      <c r="AJ4" s="237"/>
      <c r="AK4" s="236"/>
      <c r="AL4" s="236"/>
    </row>
    <row r="5" spans="1:38" ht="75" customHeight="1" thickBot="1" x14ac:dyDescent="0.3">
      <c r="O5" s="261" t="s">
        <v>470</v>
      </c>
      <c r="P5" s="262"/>
      <c r="Q5" s="263"/>
      <c r="R5" s="273" t="s">
        <v>471</v>
      </c>
      <c r="S5" s="274"/>
      <c r="T5" s="275"/>
      <c r="U5" s="270" t="s">
        <v>455</v>
      </c>
      <c r="V5" s="271"/>
      <c r="W5" s="272"/>
      <c r="X5" s="264" t="s">
        <v>740</v>
      </c>
      <c r="Y5" s="265"/>
      <c r="Z5" s="266"/>
      <c r="AA5" s="267" t="s">
        <v>741</v>
      </c>
      <c r="AB5" s="268"/>
      <c r="AC5" s="269"/>
      <c r="AD5" s="270" t="s">
        <v>724</v>
      </c>
      <c r="AE5" s="271"/>
      <c r="AF5" s="272"/>
      <c r="AG5" s="278" t="s">
        <v>996</v>
      </c>
      <c r="AH5" s="279"/>
      <c r="AI5" s="280"/>
      <c r="AJ5" s="281" t="s">
        <v>995</v>
      </c>
      <c r="AK5" s="282"/>
      <c r="AL5" s="283"/>
    </row>
    <row r="6" spans="1:38" s="1" customFormat="1" ht="56.25" customHeight="1" x14ac:dyDescent="0.25">
      <c r="A6" s="12" t="s">
        <v>34</v>
      </c>
      <c r="B6" s="12" t="s">
        <v>35</v>
      </c>
      <c r="C6" s="12" t="s">
        <v>31</v>
      </c>
      <c r="D6" s="12" t="s">
        <v>32</v>
      </c>
      <c r="E6" s="12" t="s">
        <v>8</v>
      </c>
      <c r="F6" s="12" t="s">
        <v>0</v>
      </c>
      <c r="G6" s="12" t="s">
        <v>1</v>
      </c>
      <c r="H6" s="12" t="s">
        <v>2</v>
      </c>
      <c r="I6" s="12" t="s">
        <v>3</v>
      </c>
      <c r="J6" s="13" t="s">
        <v>4</v>
      </c>
      <c r="K6" s="12" t="s">
        <v>5</v>
      </c>
      <c r="L6" s="259" t="s">
        <v>6</v>
      </c>
      <c r="M6" s="259"/>
      <c r="N6" s="259"/>
      <c r="O6" s="69" t="s">
        <v>472</v>
      </c>
      <c r="P6" s="69" t="s">
        <v>450</v>
      </c>
      <c r="Q6" s="70" t="s">
        <v>451</v>
      </c>
      <c r="R6" s="71" t="s">
        <v>452</v>
      </c>
      <c r="S6" s="71" t="s">
        <v>451</v>
      </c>
      <c r="T6" s="72" t="s">
        <v>453</v>
      </c>
      <c r="U6" s="11" t="s">
        <v>454</v>
      </c>
      <c r="V6" s="11" t="s">
        <v>452</v>
      </c>
      <c r="W6" s="11" t="s">
        <v>460</v>
      </c>
      <c r="X6" s="148" t="s">
        <v>472</v>
      </c>
      <c r="Y6" s="149" t="s">
        <v>450</v>
      </c>
      <c r="Z6" s="150" t="s">
        <v>451</v>
      </c>
      <c r="AA6" s="145" t="s">
        <v>452</v>
      </c>
      <c r="AB6" s="146" t="s">
        <v>451</v>
      </c>
      <c r="AC6" s="147" t="s">
        <v>453</v>
      </c>
      <c r="AD6" s="141" t="s">
        <v>454</v>
      </c>
      <c r="AE6" s="141" t="s">
        <v>452</v>
      </c>
      <c r="AF6" s="141" t="s">
        <v>460</v>
      </c>
      <c r="AG6" s="238" t="s">
        <v>472</v>
      </c>
      <c r="AH6" s="149" t="s">
        <v>450</v>
      </c>
      <c r="AI6" s="150" t="s">
        <v>451</v>
      </c>
      <c r="AJ6" s="239" t="s">
        <v>452</v>
      </c>
      <c r="AK6" s="146" t="s">
        <v>451</v>
      </c>
      <c r="AL6" s="147" t="s">
        <v>453</v>
      </c>
    </row>
    <row r="7" spans="1:38" ht="270" x14ac:dyDescent="0.25">
      <c r="A7" s="248" t="s">
        <v>36</v>
      </c>
      <c r="B7" s="248" t="s">
        <v>37</v>
      </c>
      <c r="C7" s="260" t="s">
        <v>7</v>
      </c>
      <c r="D7" s="18" t="s">
        <v>13</v>
      </c>
      <c r="E7" s="19" t="s">
        <v>47</v>
      </c>
      <c r="F7" s="19" t="s">
        <v>242</v>
      </c>
      <c r="G7" s="19" t="s">
        <v>386</v>
      </c>
      <c r="H7" s="19" t="s">
        <v>387</v>
      </c>
      <c r="I7" s="19" t="s">
        <v>388</v>
      </c>
      <c r="J7" s="21" t="s">
        <v>356</v>
      </c>
      <c r="K7" s="18" t="s">
        <v>385</v>
      </c>
      <c r="L7" s="232" t="s">
        <v>269</v>
      </c>
      <c r="M7" s="232" t="s">
        <v>269</v>
      </c>
      <c r="N7" s="232" t="s">
        <v>269</v>
      </c>
      <c r="O7" s="10" t="s">
        <v>613</v>
      </c>
      <c r="P7" s="14">
        <f>1/6</f>
        <v>0.16666666666666666</v>
      </c>
      <c r="Q7" s="120" t="s">
        <v>614</v>
      </c>
      <c r="R7" s="10" t="s">
        <v>615</v>
      </c>
      <c r="S7" s="14" t="s">
        <v>616</v>
      </c>
      <c r="T7" s="15" t="s">
        <v>617</v>
      </c>
      <c r="U7" s="10" t="s">
        <v>458</v>
      </c>
      <c r="V7" s="115" t="s">
        <v>699</v>
      </c>
      <c r="W7" s="15">
        <v>0.16</v>
      </c>
      <c r="X7" s="151" t="s">
        <v>742</v>
      </c>
      <c r="Y7" s="152">
        <v>0.5</v>
      </c>
      <c r="Z7" s="143" t="s">
        <v>743</v>
      </c>
      <c r="AA7" s="153" t="s">
        <v>744</v>
      </c>
      <c r="AB7" s="94" t="s">
        <v>745</v>
      </c>
      <c r="AC7" s="154" t="s">
        <v>746</v>
      </c>
      <c r="AD7" s="223" t="s">
        <v>458</v>
      </c>
      <c r="AE7" s="224" t="s">
        <v>943</v>
      </c>
      <c r="AF7" s="225">
        <v>0.49</v>
      </c>
      <c r="AG7" s="240" t="s">
        <v>1036</v>
      </c>
      <c r="AH7" s="152">
        <v>1</v>
      </c>
      <c r="AI7" s="143" t="s">
        <v>1037</v>
      </c>
      <c r="AJ7" s="241" t="s">
        <v>1038</v>
      </c>
      <c r="AK7" s="136" t="s">
        <v>1039</v>
      </c>
      <c r="AL7" s="154" t="s">
        <v>779</v>
      </c>
    </row>
    <row r="8" spans="1:38" ht="199.5" customHeight="1" x14ac:dyDescent="0.25">
      <c r="A8" s="248"/>
      <c r="B8" s="248"/>
      <c r="C8" s="260"/>
      <c r="D8" s="18" t="s">
        <v>13</v>
      </c>
      <c r="E8" s="19" t="s">
        <v>48</v>
      </c>
      <c r="F8" s="22" t="s">
        <v>303</v>
      </c>
      <c r="G8" s="19" t="s">
        <v>354</v>
      </c>
      <c r="H8" s="19" t="s">
        <v>355</v>
      </c>
      <c r="I8" s="19" t="s">
        <v>357</v>
      </c>
      <c r="J8" s="21" t="s">
        <v>356</v>
      </c>
      <c r="K8" s="18" t="s">
        <v>351</v>
      </c>
      <c r="L8" s="232" t="s">
        <v>269</v>
      </c>
      <c r="M8" s="232" t="s">
        <v>269</v>
      </c>
      <c r="N8" s="232" t="s">
        <v>269</v>
      </c>
      <c r="O8" s="10" t="s">
        <v>618</v>
      </c>
      <c r="P8" s="14" t="s">
        <v>619</v>
      </c>
      <c r="Q8" s="15" t="s">
        <v>620</v>
      </c>
      <c r="R8" s="10" t="s">
        <v>621</v>
      </c>
      <c r="S8" s="14" t="s">
        <v>622</v>
      </c>
      <c r="T8" s="15" t="s">
        <v>466</v>
      </c>
      <c r="U8" s="10" t="s">
        <v>456</v>
      </c>
      <c r="V8" s="115" t="s">
        <v>700</v>
      </c>
      <c r="W8" s="15">
        <v>1</v>
      </c>
      <c r="X8" s="151" t="s">
        <v>747</v>
      </c>
      <c r="Y8" s="155" t="s">
        <v>619</v>
      </c>
      <c r="Z8" s="156" t="s">
        <v>748</v>
      </c>
      <c r="AA8" s="153" t="s">
        <v>749</v>
      </c>
      <c r="AB8" s="94" t="s">
        <v>750</v>
      </c>
      <c r="AC8" s="154" t="s">
        <v>751</v>
      </c>
      <c r="AD8" s="223" t="s">
        <v>458</v>
      </c>
      <c r="AE8" s="226" t="s">
        <v>944</v>
      </c>
      <c r="AF8" s="225">
        <v>0.49</v>
      </c>
      <c r="AG8" s="240" t="s">
        <v>1040</v>
      </c>
      <c r="AH8" s="152" t="s">
        <v>1041</v>
      </c>
      <c r="AI8" s="143" t="s">
        <v>1042</v>
      </c>
      <c r="AJ8" s="241" t="s">
        <v>1043</v>
      </c>
      <c r="AK8" s="136" t="s">
        <v>1044</v>
      </c>
      <c r="AL8" s="154" t="s">
        <v>779</v>
      </c>
    </row>
    <row r="9" spans="1:38" ht="189" customHeight="1" x14ac:dyDescent="0.25">
      <c r="A9" s="248"/>
      <c r="B9" s="248"/>
      <c r="C9" s="260"/>
      <c r="D9" s="18" t="s">
        <v>13</v>
      </c>
      <c r="E9" s="19" t="s">
        <v>271</v>
      </c>
      <c r="F9" s="19" t="s">
        <v>243</v>
      </c>
      <c r="G9" s="19" t="s">
        <v>244</v>
      </c>
      <c r="H9" s="19" t="s">
        <v>247</v>
      </c>
      <c r="I9" s="19" t="s">
        <v>246</v>
      </c>
      <c r="J9" s="21" t="s">
        <v>270</v>
      </c>
      <c r="K9" s="18" t="s">
        <v>245</v>
      </c>
      <c r="L9" s="232" t="s">
        <v>269</v>
      </c>
      <c r="M9" s="232" t="s">
        <v>269</v>
      </c>
      <c r="N9" s="232" t="s">
        <v>269</v>
      </c>
      <c r="O9" s="10" t="s">
        <v>623</v>
      </c>
      <c r="P9" s="14">
        <f>1/6</f>
        <v>0.16666666666666666</v>
      </c>
      <c r="Q9" s="15" t="s">
        <v>624</v>
      </c>
      <c r="R9" s="10" t="s">
        <v>625</v>
      </c>
      <c r="S9" s="10" t="s">
        <v>626</v>
      </c>
      <c r="T9" s="10" t="s">
        <v>466</v>
      </c>
      <c r="U9" s="10" t="s">
        <v>458</v>
      </c>
      <c r="V9" s="115" t="s">
        <v>701</v>
      </c>
      <c r="W9" s="130">
        <v>0.16</v>
      </c>
      <c r="X9" s="157" t="s">
        <v>752</v>
      </c>
      <c r="Y9" s="158">
        <f>2/6</f>
        <v>0.33333333333333331</v>
      </c>
      <c r="Z9" s="159" t="s">
        <v>753</v>
      </c>
      <c r="AA9" s="153" t="s">
        <v>754</v>
      </c>
      <c r="AB9" s="94"/>
      <c r="AC9" s="154" t="s">
        <v>746</v>
      </c>
      <c r="AD9" s="223" t="s">
        <v>458</v>
      </c>
      <c r="AE9" s="14" t="s">
        <v>945</v>
      </c>
      <c r="AF9" s="225">
        <v>0.33</v>
      </c>
      <c r="AG9" s="240" t="s">
        <v>1045</v>
      </c>
      <c r="AH9" s="152">
        <v>1</v>
      </c>
      <c r="AI9" s="143" t="s">
        <v>1046</v>
      </c>
      <c r="AJ9" s="241" t="s">
        <v>1047</v>
      </c>
      <c r="AK9" s="136" t="s">
        <v>1048</v>
      </c>
      <c r="AL9" s="154" t="s">
        <v>779</v>
      </c>
    </row>
    <row r="10" spans="1:38" ht="74.25" customHeight="1" x14ac:dyDescent="0.25">
      <c r="A10" s="248"/>
      <c r="B10" s="248"/>
      <c r="C10" s="260"/>
      <c r="D10" s="18" t="s">
        <v>13</v>
      </c>
      <c r="E10" s="19" t="s">
        <v>272</v>
      </c>
      <c r="F10" s="19" t="s">
        <v>304</v>
      </c>
      <c r="G10" s="22" t="s">
        <v>305</v>
      </c>
      <c r="H10" s="19" t="s">
        <v>306</v>
      </c>
      <c r="I10" s="19" t="s">
        <v>346</v>
      </c>
      <c r="J10" s="21" t="s">
        <v>308</v>
      </c>
      <c r="K10" s="18" t="s">
        <v>309</v>
      </c>
      <c r="L10" s="233"/>
      <c r="M10" s="233"/>
      <c r="N10" s="232" t="s">
        <v>269</v>
      </c>
      <c r="O10" s="10" t="s">
        <v>627</v>
      </c>
      <c r="P10" s="14"/>
      <c r="Q10" s="15"/>
      <c r="R10" s="10" t="s">
        <v>627</v>
      </c>
      <c r="S10" s="10" t="s">
        <v>468</v>
      </c>
      <c r="T10" s="10" t="s">
        <v>469</v>
      </c>
      <c r="U10" s="10" t="s">
        <v>459</v>
      </c>
      <c r="V10" s="115" t="s">
        <v>611</v>
      </c>
      <c r="W10" s="15">
        <v>0</v>
      </c>
      <c r="X10" s="157" t="s">
        <v>627</v>
      </c>
      <c r="Y10" s="158" t="s">
        <v>468</v>
      </c>
      <c r="Z10" s="159" t="s">
        <v>468</v>
      </c>
      <c r="AA10" s="153" t="s">
        <v>627</v>
      </c>
      <c r="AB10" s="160" t="s">
        <v>755</v>
      </c>
      <c r="AC10" s="161" t="s">
        <v>475</v>
      </c>
      <c r="AD10" s="223" t="s">
        <v>459</v>
      </c>
      <c r="AE10" s="14" t="s">
        <v>627</v>
      </c>
      <c r="AF10" s="225">
        <v>0</v>
      </c>
      <c r="AG10" s="240" t="s">
        <v>482</v>
      </c>
      <c r="AH10" s="152" t="s">
        <v>482</v>
      </c>
      <c r="AI10" s="143" t="s">
        <v>482</v>
      </c>
      <c r="AJ10" s="241" t="s">
        <v>1049</v>
      </c>
      <c r="AK10" s="136" t="s">
        <v>755</v>
      </c>
      <c r="AL10" s="154" t="s">
        <v>779</v>
      </c>
    </row>
    <row r="11" spans="1:38" ht="133.5" customHeight="1" x14ac:dyDescent="0.25">
      <c r="A11" s="248"/>
      <c r="B11" s="248"/>
      <c r="C11" s="260"/>
      <c r="D11" s="18" t="s">
        <v>14</v>
      </c>
      <c r="E11" s="19" t="s">
        <v>50</v>
      </c>
      <c r="F11" s="19" t="s">
        <v>198</v>
      </c>
      <c r="G11" s="19" t="s">
        <v>232</v>
      </c>
      <c r="H11" s="19" t="s">
        <v>9</v>
      </c>
      <c r="I11" s="19" t="s">
        <v>10</v>
      </c>
      <c r="J11" s="21" t="s">
        <v>353</v>
      </c>
      <c r="K11" s="18" t="s">
        <v>254</v>
      </c>
      <c r="L11" s="232" t="s">
        <v>269</v>
      </c>
      <c r="M11" s="232" t="s">
        <v>269</v>
      </c>
      <c r="N11" s="232" t="s">
        <v>269</v>
      </c>
      <c r="O11" s="10" t="s">
        <v>628</v>
      </c>
      <c r="P11" s="121">
        <f>(110/110)</f>
        <v>1</v>
      </c>
      <c r="Q11" s="10" t="s">
        <v>629</v>
      </c>
      <c r="R11" s="10" t="s">
        <v>630</v>
      </c>
      <c r="S11" s="10" t="s">
        <v>631</v>
      </c>
      <c r="T11" s="10" t="s">
        <v>488</v>
      </c>
      <c r="U11" s="10" t="s">
        <v>456</v>
      </c>
      <c r="V11" s="115" t="s">
        <v>702</v>
      </c>
      <c r="W11" s="131">
        <v>0.33300000000000002</v>
      </c>
      <c r="X11" s="151" t="s">
        <v>756</v>
      </c>
      <c r="Y11" s="162">
        <v>1</v>
      </c>
      <c r="Z11" s="163" t="s">
        <v>757</v>
      </c>
      <c r="AA11" s="164" t="s">
        <v>758</v>
      </c>
      <c r="AB11" s="113" t="s">
        <v>759</v>
      </c>
      <c r="AC11" s="165" t="s">
        <v>488</v>
      </c>
      <c r="AD11" s="223" t="s">
        <v>456</v>
      </c>
      <c r="AE11" s="224" t="s">
        <v>946</v>
      </c>
      <c r="AF11" s="225">
        <v>0.66600000000000004</v>
      </c>
      <c r="AG11" s="240" t="s">
        <v>1050</v>
      </c>
      <c r="AH11" s="152">
        <v>1</v>
      </c>
      <c r="AI11" s="143" t="s">
        <v>1051</v>
      </c>
      <c r="AJ11" s="241" t="s">
        <v>1052</v>
      </c>
      <c r="AK11" s="136" t="s">
        <v>1053</v>
      </c>
      <c r="AL11" s="154" t="s">
        <v>779</v>
      </c>
    </row>
    <row r="12" spans="1:38" ht="147.75" customHeight="1" x14ac:dyDescent="0.25">
      <c r="A12" s="248"/>
      <c r="B12" s="248"/>
      <c r="C12" s="260"/>
      <c r="D12" s="18" t="s">
        <v>199</v>
      </c>
      <c r="E12" s="19" t="s">
        <v>240</v>
      </c>
      <c r="F12" s="19" t="s">
        <v>205</v>
      </c>
      <c r="G12" s="19" t="s">
        <v>213</v>
      </c>
      <c r="H12" s="19" t="s">
        <v>11</v>
      </c>
      <c r="I12" s="19" t="s">
        <v>12</v>
      </c>
      <c r="J12" s="21" t="s">
        <v>352</v>
      </c>
      <c r="K12" s="18" t="s">
        <v>351</v>
      </c>
      <c r="L12" s="232" t="s">
        <v>269</v>
      </c>
      <c r="M12" s="232" t="s">
        <v>269</v>
      </c>
      <c r="N12" s="232" t="s">
        <v>269</v>
      </c>
      <c r="O12" s="10" t="s">
        <v>632</v>
      </c>
      <c r="P12" s="122" t="s">
        <v>633</v>
      </c>
      <c r="Q12" s="123" t="s">
        <v>463</v>
      </c>
      <c r="R12" s="135" t="s">
        <v>634</v>
      </c>
      <c r="S12" s="122" t="s">
        <v>635</v>
      </c>
      <c r="T12" s="116" t="s">
        <v>488</v>
      </c>
      <c r="U12" s="10" t="s">
        <v>456</v>
      </c>
      <c r="V12" s="115" t="s">
        <v>703</v>
      </c>
      <c r="W12" s="15">
        <v>0.33300000000000002</v>
      </c>
      <c r="X12" s="151" t="s">
        <v>760</v>
      </c>
      <c r="Y12" s="144" t="s">
        <v>633</v>
      </c>
      <c r="Z12" s="156" t="s">
        <v>761</v>
      </c>
      <c r="AA12" s="153" t="s">
        <v>762</v>
      </c>
      <c r="AB12" s="94" t="s">
        <v>763</v>
      </c>
      <c r="AC12" s="154" t="s">
        <v>488</v>
      </c>
      <c r="AD12" s="223" t="s">
        <v>456</v>
      </c>
      <c r="AE12" s="224" t="s">
        <v>947</v>
      </c>
      <c r="AF12" s="225">
        <v>0.66600000000000004</v>
      </c>
      <c r="AG12" s="240" t="s">
        <v>1054</v>
      </c>
      <c r="AH12" s="152" t="s">
        <v>633</v>
      </c>
      <c r="AI12" s="143" t="s">
        <v>1055</v>
      </c>
      <c r="AJ12" s="241" t="s">
        <v>1056</v>
      </c>
      <c r="AK12" s="136" t="s">
        <v>1057</v>
      </c>
      <c r="AL12" s="154" t="s">
        <v>779</v>
      </c>
    </row>
    <row r="13" spans="1:38" ht="122.25" customHeight="1" x14ac:dyDescent="0.25">
      <c r="A13" s="248"/>
      <c r="B13" s="248"/>
      <c r="C13" s="260"/>
      <c r="D13" s="18" t="s">
        <v>15</v>
      </c>
      <c r="E13" s="19" t="s">
        <v>51</v>
      </c>
      <c r="F13" s="19" t="s">
        <v>1033</v>
      </c>
      <c r="G13" s="19" t="s">
        <v>20</v>
      </c>
      <c r="H13" s="19" t="s">
        <v>18</v>
      </c>
      <c r="I13" s="19" t="s">
        <v>19</v>
      </c>
      <c r="J13" s="21" t="s">
        <v>256</v>
      </c>
      <c r="K13" s="18" t="s">
        <v>254</v>
      </c>
      <c r="L13" s="232" t="s">
        <v>269</v>
      </c>
      <c r="M13" s="232" t="s">
        <v>269</v>
      </c>
      <c r="N13" s="232" t="s">
        <v>269</v>
      </c>
      <c r="O13" s="10"/>
      <c r="P13" s="14"/>
      <c r="Q13" s="15"/>
      <c r="R13" s="10"/>
      <c r="S13" s="14"/>
      <c r="T13" s="15"/>
      <c r="U13" s="10" t="s">
        <v>559</v>
      </c>
      <c r="V13" s="115" t="s">
        <v>704</v>
      </c>
      <c r="W13" s="15">
        <v>0</v>
      </c>
      <c r="X13" s="151" t="s">
        <v>764</v>
      </c>
      <c r="Y13" s="166">
        <v>0.05</v>
      </c>
      <c r="Z13" s="167" t="s">
        <v>765</v>
      </c>
      <c r="AA13" s="153" t="s">
        <v>766</v>
      </c>
      <c r="AB13" s="94" t="s">
        <v>767</v>
      </c>
      <c r="AC13" s="154" t="s">
        <v>746</v>
      </c>
      <c r="AD13" s="223" t="s">
        <v>726</v>
      </c>
      <c r="AE13" s="14" t="s">
        <v>735</v>
      </c>
      <c r="AF13" s="225">
        <v>0</v>
      </c>
      <c r="AG13" s="240" t="s">
        <v>1058</v>
      </c>
      <c r="AH13" s="152" t="s">
        <v>1059</v>
      </c>
      <c r="AI13" s="143" t="s">
        <v>1060</v>
      </c>
      <c r="AJ13" s="241" t="s">
        <v>1061</v>
      </c>
      <c r="AK13" s="136" t="s">
        <v>1062</v>
      </c>
      <c r="AL13" s="154" t="s">
        <v>779</v>
      </c>
    </row>
    <row r="14" spans="1:38" ht="186" customHeight="1" x14ac:dyDescent="0.25">
      <c r="A14" s="248"/>
      <c r="B14" s="248"/>
      <c r="C14" s="260"/>
      <c r="D14" s="18" t="s">
        <v>15</v>
      </c>
      <c r="E14" s="19" t="s">
        <v>52</v>
      </c>
      <c r="F14" s="19" t="s">
        <v>206</v>
      </c>
      <c r="G14" s="19" t="s">
        <v>23</v>
      </c>
      <c r="H14" s="19" t="s">
        <v>21</v>
      </c>
      <c r="I14" s="19" t="s">
        <v>22</v>
      </c>
      <c r="J14" s="21" t="s">
        <v>997</v>
      </c>
      <c r="K14" s="18" t="s">
        <v>253</v>
      </c>
      <c r="L14" s="232" t="s">
        <v>269</v>
      </c>
      <c r="M14" s="232" t="s">
        <v>269</v>
      </c>
      <c r="N14" s="232" t="s">
        <v>269</v>
      </c>
      <c r="O14" s="10" t="s">
        <v>636</v>
      </c>
      <c r="P14" s="15">
        <v>0.33</v>
      </c>
      <c r="Q14" s="10" t="s">
        <v>637</v>
      </c>
      <c r="R14" s="10" t="s">
        <v>638</v>
      </c>
      <c r="S14" s="10" t="s">
        <v>639</v>
      </c>
      <c r="T14" s="10" t="s">
        <v>488</v>
      </c>
      <c r="U14" s="10" t="s">
        <v>457</v>
      </c>
      <c r="V14" s="115" t="s">
        <v>706</v>
      </c>
      <c r="W14" s="15">
        <v>0</v>
      </c>
      <c r="X14" s="151" t="s">
        <v>768</v>
      </c>
      <c r="Y14" s="158"/>
      <c r="Z14" s="168" t="s">
        <v>769</v>
      </c>
      <c r="AA14" s="153" t="s">
        <v>770</v>
      </c>
      <c r="AB14" s="94" t="s">
        <v>771</v>
      </c>
      <c r="AC14" s="154" t="s">
        <v>488</v>
      </c>
      <c r="AD14" s="223" t="s">
        <v>456</v>
      </c>
      <c r="AE14" s="226" t="s">
        <v>942</v>
      </c>
      <c r="AF14" s="225">
        <v>0.66600000000000004</v>
      </c>
      <c r="AG14" s="240" t="s">
        <v>1063</v>
      </c>
      <c r="AH14" s="152">
        <v>0.9</v>
      </c>
      <c r="AI14" s="143" t="s">
        <v>1064</v>
      </c>
      <c r="AJ14" s="241" t="s">
        <v>1065</v>
      </c>
      <c r="AK14" s="136" t="s">
        <v>1066</v>
      </c>
      <c r="AL14" s="154" t="s">
        <v>779</v>
      </c>
    </row>
    <row r="15" spans="1:38" ht="136.5" customHeight="1" x14ac:dyDescent="0.25">
      <c r="A15" s="248"/>
      <c r="B15" s="248"/>
      <c r="C15" s="260"/>
      <c r="D15" s="18" t="s">
        <v>15</v>
      </c>
      <c r="E15" s="19" t="s">
        <v>208</v>
      </c>
      <c r="F15" s="19" t="s">
        <v>228</v>
      </c>
      <c r="G15" s="19" t="s">
        <v>229</v>
      </c>
      <c r="H15" s="23" t="s">
        <v>231</v>
      </c>
      <c r="I15" s="19" t="s">
        <v>230</v>
      </c>
      <c r="J15" s="21" t="s">
        <v>255</v>
      </c>
      <c r="K15" s="18" t="s">
        <v>254</v>
      </c>
      <c r="L15" s="232" t="s">
        <v>269</v>
      </c>
      <c r="M15" s="232" t="s">
        <v>269</v>
      </c>
      <c r="N15" s="232" t="s">
        <v>269</v>
      </c>
      <c r="O15" s="93" t="s">
        <v>640</v>
      </c>
      <c r="P15" s="124">
        <f>1/4</f>
        <v>0.25</v>
      </c>
      <c r="Q15" s="93" t="s">
        <v>629</v>
      </c>
      <c r="R15" s="136" t="s">
        <v>641</v>
      </c>
      <c r="S15" s="94" t="s">
        <v>642</v>
      </c>
      <c r="T15" s="95" t="s">
        <v>488</v>
      </c>
      <c r="U15" s="10" t="s">
        <v>456</v>
      </c>
      <c r="V15" s="115" t="s">
        <v>705</v>
      </c>
      <c r="W15" s="15">
        <v>0.25</v>
      </c>
      <c r="X15" s="151" t="s">
        <v>772</v>
      </c>
      <c r="Y15" s="166">
        <v>0.5</v>
      </c>
      <c r="Z15" s="169" t="s">
        <v>773</v>
      </c>
      <c r="AA15" s="153" t="s">
        <v>774</v>
      </c>
      <c r="AB15" s="94" t="s">
        <v>775</v>
      </c>
      <c r="AC15" s="154" t="s">
        <v>488</v>
      </c>
      <c r="AD15" s="223" t="s">
        <v>456</v>
      </c>
      <c r="AE15" s="226" t="s">
        <v>948</v>
      </c>
      <c r="AF15" s="225">
        <v>0.49</v>
      </c>
      <c r="AG15" s="240" t="s">
        <v>772</v>
      </c>
      <c r="AH15" s="152" t="s">
        <v>229</v>
      </c>
      <c r="AI15" s="143" t="s">
        <v>1067</v>
      </c>
      <c r="AJ15" s="241" t="s">
        <v>1068</v>
      </c>
      <c r="AK15" s="136" t="s">
        <v>1069</v>
      </c>
      <c r="AL15" s="154" t="s">
        <v>779</v>
      </c>
    </row>
    <row r="16" spans="1:38" ht="121.5" customHeight="1" x14ac:dyDescent="0.25">
      <c r="A16" s="248"/>
      <c r="B16" s="248"/>
      <c r="C16" s="260"/>
      <c r="D16" s="18" t="s">
        <v>15</v>
      </c>
      <c r="E16" s="19" t="s">
        <v>209</v>
      </c>
      <c r="F16" s="19" t="s">
        <v>207</v>
      </c>
      <c r="G16" s="19" t="s">
        <v>344</v>
      </c>
      <c r="H16" s="19" t="s">
        <v>345</v>
      </c>
      <c r="I16" s="19" t="s">
        <v>347</v>
      </c>
      <c r="J16" s="21" t="s">
        <v>342</v>
      </c>
      <c r="K16" s="18" t="s">
        <v>253</v>
      </c>
      <c r="L16" s="232" t="s">
        <v>269</v>
      </c>
      <c r="M16" s="233"/>
      <c r="N16" s="233"/>
      <c r="O16" s="10" t="s">
        <v>643</v>
      </c>
      <c r="P16" s="15">
        <v>1</v>
      </c>
      <c r="Q16" s="10" t="s">
        <v>644</v>
      </c>
      <c r="R16" s="10" t="s">
        <v>645</v>
      </c>
      <c r="S16" s="10" t="s">
        <v>646</v>
      </c>
      <c r="T16" s="10" t="s">
        <v>482</v>
      </c>
      <c r="U16" s="10" t="s">
        <v>456</v>
      </c>
      <c r="V16" s="115" t="s">
        <v>707</v>
      </c>
      <c r="W16" s="15">
        <v>1</v>
      </c>
      <c r="X16" s="151" t="s">
        <v>776</v>
      </c>
      <c r="Y16" s="158"/>
      <c r="Z16" s="159"/>
      <c r="AA16" s="153" t="s">
        <v>777</v>
      </c>
      <c r="AB16" s="94" t="s">
        <v>778</v>
      </c>
      <c r="AC16" s="154" t="s">
        <v>779</v>
      </c>
      <c r="AD16" s="223" t="s">
        <v>456</v>
      </c>
      <c r="AE16" s="14" t="s">
        <v>940</v>
      </c>
      <c r="AF16" s="225">
        <v>1</v>
      </c>
      <c r="AG16" s="240" t="s">
        <v>482</v>
      </c>
      <c r="AH16" s="152" t="s">
        <v>482</v>
      </c>
      <c r="AI16" s="143" t="s">
        <v>482</v>
      </c>
      <c r="AJ16" s="241" t="s">
        <v>777</v>
      </c>
      <c r="AK16" s="136" t="s">
        <v>755</v>
      </c>
      <c r="AL16" s="154" t="s">
        <v>779</v>
      </c>
    </row>
    <row r="17" spans="1:38" ht="157.5" customHeight="1" x14ac:dyDescent="0.25">
      <c r="A17" s="248"/>
      <c r="B17" s="248"/>
      <c r="C17" s="260"/>
      <c r="D17" s="18" t="s">
        <v>15</v>
      </c>
      <c r="E17" s="19" t="s">
        <v>210</v>
      </c>
      <c r="F17" s="19" t="s">
        <v>211</v>
      </c>
      <c r="G17" s="19" t="s">
        <v>241</v>
      </c>
      <c r="H17" s="19" t="s">
        <v>349</v>
      </c>
      <c r="I17" s="19" t="s">
        <v>348</v>
      </c>
      <c r="J17" s="21" t="s">
        <v>343</v>
      </c>
      <c r="K17" s="18" t="s">
        <v>253</v>
      </c>
      <c r="L17" s="233"/>
      <c r="M17" s="232" t="s">
        <v>269</v>
      </c>
      <c r="N17" s="232" t="s">
        <v>269</v>
      </c>
      <c r="O17" s="10"/>
      <c r="P17" s="14"/>
      <c r="Q17" s="15"/>
      <c r="R17" s="10" t="s">
        <v>647</v>
      </c>
      <c r="S17" s="10" t="s">
        <v>468</v>
      </c>
      <c r="T17" s="10" t="s">
        <v>469</v>
      </c>
      <c r="U17" s="10" t="s">
        <v>459</v>
      </c>
      <c r="V17" s="115" t="s">
        <v>612</v>
      </c>
      <c r="W17" s="15">
        <v>0</v>
      </c>
      <c r="X17" s="151" t="s">
        <v>780</v>
      </c>
      <c r="Y17" s="166">
        <v>0</v>
      </c>
      <c r="Z17" s="159"/>
      <c r="AA17" s="153" t="s">
        <v>781</v>
      </c>
      <c r="AB17" s="170" t="s">
        <v>782</v>
      </c>
      <c r="AC17" s="154" t="s">
        <v>475</v>
      </c>
      <c r="AD17" s="223" t="s">
        <v>457</v>
      </c>
      <c r="AE17" s="14" t="s">
        <v>949</v>
      </c>
      <c r="AF17" s="225">
        <v>0</v>
      </c>
      <c r="AG17" s="240" t="s">
        <v>1070</v>
      </c>
      <c r="AH17" s="152">
        <v>0</v>
      </c>
      <c r="AI17" s="143"/>
      <c r="AJ17" s="241" t="s">
        <v>1137</v>
      </c>
      <c r="AK17" s="136" t="s">
        <v>1138</v>
      </c>
      <c r="AL17" s="154" t="s">
        <v>751</v>
      </c>
    </row>
    <row r="18" spans="1:38" ht="212.25" customHeight="1" x14ac:dyDescent="0.25">
      <c r="A18" s="248"/>
      <c r="B18" s="248"/>
      <c r="C18" s="260"/>
      <c r="D18" s="18" t="s">
        <v>16</v>
      </c>
      <c r="E18" s="19" t="s">
        <v>53</v>
      </c>
      <c r="F18" s="19" t="s">
        <v>400</v>
      </c>
      <c r="G18" s="19" t="s">
        <v>212</v>
      </c>
      <c r="H18" s="19" t="s">
        <v>339</v>
      </c>
      <c r="I18" s="19" t="s">
        <v>340</v>
      </c>
      <c r="J18" s="21" t="s">
        <v>341</v>
      </c>
      <c r="K18" s="18" t="s">
        <v>254</v>
      </c>
      <c r="L18" s="232" t="s">
        <v>269</v>
      </c>
      <c r="M18" s="232" t="s">
        <v>269</v>
      </c>
      <c r="N18" s="232" t="s">
        <v>269</v>
      </c>
      <c r="O18" s="10" t="s">
        <v>648</v>
      </c>
      <c r="P18" s="10">
        <f>6/9</f>
        <v>0.66666666666666663</v>
      </c>
      <c r="Q18" s="10" t="s">
        <v>649</v>
      </c>
      <c r="R18" s="10" t="s">
        <v>650</v>
      </c>
      <c r="S18" s="10" t="s">
        <v>651</v>
      </c>
      <c r="T18" s="10" t="s">
        <v>488</v>
      </c>
      <c r="U18" s="10" t="s">
        <v>456</v>
      </c>
      <c r="V18" s="115" t="s">
        <v>708</v>
      </c>
      <c r="W18" s="131">
        <v>0.66600000000000004</v>
      </c>
      <c r="X18" s="151" t="s">
        <v>783</v>
      </c>
      <c r="Y18" s="171">
        <v>1</v>
      </c>
      <c r="Z18" s="169" t="s">
        <v>784</v>
      </c>
      <c r="AA18" s="153" t="s">
        <v>785</v>
      </c>
      <c r="AB18" s="94" t="s">
        <v>786</v>
      </c>
      <c r="AC18" s="154" t="s">
        <v>779</v>
      </c>
      <c r="AD18" s="223" t="s">
        <v>456</v>
      </c>
      <c r="AE18" s="14" t="s">
        <v>950</v>
      </c>
      <c r="AF18" s="225">
        <v>1</v>
      </c>
      <c r="AG18" s="240" t="s">
        <v>779</v>
      </c>
      <c r="AH18" s="152" t="s">
        <v>779</v>
      </c>
      <c r="AI18" s="143" t="s">
        <v>779</v>
      </c>
      <c r="AJ18" s="241" t="s">
        <v>1071</v>
      </c>
      <c r="AK18" s="136" t="s">
        <v>755</v>
      </c>
      <c r="AL18" s="154" t="s">
        <v>779</v>
      </c>
    </row>
    <row r="19" spans="1:38" ht="138" customHeight="1" x14ac:dyDescent="0.25">
      <c r="A19" s="248"/>
      <c r="B19" s="248"/>
      <c r="C19" s="260"/>
      <c r="D19" s="18" t="s">
        <v>16</v>
      </c>
      <c r="E19" s="19" t="s">
        <v>201</v>
      </c>
      <c r="F19" s="19" t="s">
        <v>227</v>
      </c>
      <c r="G19" s="19" t="s">
        <v>389</v>
      </c>
      <c r="H19" s="19" t="s">
        <v>24</v>
      </c>
      <c r="I19" s="19" t="s">
        <v>25</v>
      </c>
      <c r="J19" s="21" t="s">
        <v>350</v>
      </c>
      <c r="K19" s="18" t="s">
        <v>358</v>
      </c>
      <c r="L19" s="232"/>
      <c r="M19" s="232" t="s">
        <v>269</v>
      </c>
      <c r="N19" s="232" t="s">
        <v>269</v>
      </c>
      <c r="O19" s="10" t="s">
        <v>652</v>
      </c>
      <c r="P19" s="10">
        <v>0</v>
      </c>
      <c r="Q19" s="10"/>
      <c r="R19" s="10" t="s">
        <v>647</v>
      </c>
      <c r="S19" s="10" t="s">
        <v>468</v>
      </c>
      <c r="T19" s="10" t="s">
        <v>469</v>
      </c>
      <c r="U19" s="10" t="s">
        <v>459</v>
      </c>
      <c r="V19" s="115" t="s">
        <v>612</v>
      </c>
      <c r="W19" s="15">
        <v>0</v>
      </c>
      <c r="X19" s="151" t="s">
        <v>647</v>
      </c>
      <c r="Y19" s="158" t="s">
        <v>468</v>
      </c>
      <c r="Z19" s="159" t="s">
        <v>468</v>
      </c>
      <c r="AA19" s="153" t="s">
        <v>787</v>
      </c>
      <c r="AB19" s="94" t="s">
        <v>755</v>
      </c>
      <c r="AC19" s="154" t="s">
        <v>475</v>
      </c>
      <c r="AD19" s="223" t="s">
        <v>457</v>
      </c>
      <c r="AE19" s="14" t="s">
        <v>951</v>
      </c>
      <c r="AF19" s="225">
        <v>0</v>
      </c>
      <c r="AG19" s="240" t="s">
        <v>779</v>
      </c>
      <c r="AH19" s="152" t="s">
        <v>779</v>
      </c>
      <c r="AI19" s="143" t="s">
        <v>779</v>
      </c>
      <c r="AJ19" s="241" t="s">
        <v>1072</v>
      </c>
      <c r="AK19" s="136" t="s">
        <v>755</v>
      </c>
      <c r="AL19" s="154" t="s">
        <v>779</v>
      </c>
    </row>
    <row r="20" spans="1:38" ht="337.5" x14ac:dyDescent="0.25">
      <c r="A20" s="248"/>
      <c r="B20" s="248"/>
      <c r="C20" s="260"/>
      <c r="D20" s="18" t="s">
        <v>17</v>
      </c>
      <c r="E20" s="19" t="s">
        <v>54</v>
      </c>
      <c r="F20" s="19" t="s">
        <v>248</v>
      </c>
      <c r="G20" s="19" t="s">
        <v>258</v>
      </c>
      <c r="H20" s="19" t="s">
        <v>259</v>
      </c>
      <c r="I20" s="19" t="s">
        <v>260</v>
      </c>
      <c r="J20" s="21" t="s">
        <v>261</v>
      </c>
      <c r="K20" s="18" t="s">
        <v>251</v>
      </c>
      <c r="L20" s="232" t="s">
        <v>269</v>
      </c>
      <c r="M20" s="232" t="s">
        <v>269</v>
      </c>
      <c r="N20" s="232" t="s">
        <v>269</v>
      </c>
      <c r="O20" s="10" t="s">
        <v>653</v>
      </c>
      <c r="P20" s="10">
        <f>1/3</f>
        <v>0.33333333333333331</v>
      </c>
      <c r="Q20" s="10" t="s">
        <v>654</v>
      </c>
      <c r="R20" s="10" t="s">
        <v>655</v>
      </c>
      <c r="S20" s="10" t="s">
        <v>656</v>
      </c>
      <c r="T20" s="10" t="s">
        <v>466</v>
      </c>
      <c r="U20" s="10" t="s">
        <v>457</v>
      </c>
      <c r="V20" s="115" t="s">
        <v>709</v>
      </c>
      <c r="W20" s="15">
        <v>0</v>
      </c>
      <c r="X20" s="151" t="s">
        <v>788</v>
      </c>
      <c r="Y20" s="172">
        <f>1/3</f>
        <v>0.33333333333333331</v>
      </c>
      <c r="Z20" s="173" t="s">
        <v>789</v>
      </c>
      <c r="AA20" s="153" t="s">
        <v>790</v>
      </c>
      <c r="AB20" s="94" t="s">
        <v>791</v>
      </c>
      <c r="AC20" s="154" t="s">
        <v>488</v>
      </c>
      <c r="AD20" s="223" t="s">
        <v>458</v>
      </c>
      <c r="AE20" s="14" t="s">
        <v>952</v>
      </c>
      <c r="AF20" s="225">
        <v>0.33</v>
      </c>
      <c r="AG20" s="240" t="s">
        <v>1073</v>
      </c>
      <c r="AH20" s="152">
        <v>1</v>
      </c>
      <c r="AI20" s="143" t="s">
        <v>1046</v>
      </c>
      <c r="AJ20" s="241" t="s">
        <v>1074</v>
      </c>
      <c r="AK20" s="136" t="s">
        <v>1075</v>
      </c>
      <c r="AL20" s="154" t="s">
        <v>779</v>
      </c>
    </row>
    <row r="21" spans="1:38" ht="135" x14ac:dyDescent="0.25">
      <c r="A21" s="248"/>
      <c r="B21" s="248"/>
      <c r="C21" s="260"/>
      <c r="D21" s="18" t="s">
        <v>17</v>
      </c>
      <c r="E21" s="19" t="s">
        <v>55</v>
      </c>
      <c r="F21" s="19" t="s">
        <v>249</v>
      </c>
      <c r="G21" s="19" t="s">
        <v>257</v>
      </c>
      <c r="H21" s="19" t="s">
        <v>263</v>
      </c>
      <c r="I21" s="19" t="s">
        <v>264</v>
      </c>
      <c r="J21" s="21" t="s">
        <v>262</v>
      </c>
      <c r="K21" s="18" t="s">
        <v>251</v>
      </c>
      <c r="L21" s="232" t="s">
        <v>269</v>
      </c>
      <c r="M21" s="232" t="s">
        <v>269</v>
      </c>
      <c r="N21" s="232" t="s">
        <v>269</v>
      </c>
      <c r="O21" s="10" t="s">
        <v>657</v>
      </c>
      <c r="P21" s="125">
        <f>2/11</f>
        <v>0.18181818181818182</v>
      </c>
      <c r="Q21" s="10" t="s">
        <v>658</v>
      </c>
      <c r="R21" s="10" t="s">
        <v>659</v>
      </c>
      <c r="S21" s="10" t="s">
        <v>660</v>
      </c>
      <c r="T21" s="10" t="s">
        <v>466</v>
      </c>
      <c r="U21" s="10" t="s">
        <v>458</v>
      </c>
      <c r="V21" s="115" t="s">
        <v>710</v>
      </c>
      <c r="W21" s="15">
        <v>0.222</v>
      </c>
      <c r="X21" s="151" t="s">
        <v>792</v>
      </c>
      <c r="Y21" s="158">
        <f>5/11</f>
        <v>0.45454545454545453</v>
      </c>
      <c r="Z21" s="173" t="s">
        <v>793</v>
      </c>
      <c r="AA21" s="153" t="s">
        <v>794</v>
      </c>
      <c r="AB21" s="94" t="s">
        <v>795</v>
      </c>
      <c r="AC21" s="154" t="s">
        <v>488</v>
      </c>
      <c r="AD21" s="223" t="s">
        <v>458</v>
      </c>
      <c r="AE21" s="14" t="s">
        <v>941</v>
      </c>
      <c r="AF21" s="225">
        <v>0.5</v>
      </c>
      <c r="AG21" s="240" t="s">
        <v>1076</v>
      </c>
      <c r="AH21" s="152">
        <v>1</v>
      </c>
      <c r="AI21" s="143" t="s">
        <v>1046</v>
      </c>
      <c r="AJ21" s="241" t="s">
        <v>1077</v>
      </c>
      <c r="AK21" s="136" t="s">
        <v>1078</v>
      </c>
      <c r="AL21" s="154" t="s">
        <v>779</v>
      </c>
    </row>
    <row r="22" spans="1:38" ht="249.75" customHeight="1" x14ac:dyDescent="0.25">
      <c r="A22" s="248"/>
      <c r="B22" s="248"/>
      <c r="C22" s="260"/>
      <c r="D22" s="18" t="s">
        <v>17</v>
      </c>
      <c r="E22" s="19" t="s">
        <v>56</v>
      </c>
      <c r="F22" s="19" t="s">
        <v>313</v>
      </c>
      <c r="G22" s="19" t="s">
        <v>305</v>
      </c>
      <c r="H22" s="19" t="s">
        <v>306</v>
      </c>
      <c r="I22" s="19" t="s">
        <v>307</v>
      </c>
      <c r="J22" s="21" t="s">
        <v>314</v>
      </c>
      <c r="K22" s="18" t="s">
        <v>309</v>
      </c>
      <c r="L22" s="232" t="s">
        <v>269</v>
      </c>
      <c r="M22" s="233"/>
      <c r="N22" s="233"/>
      <c r="O22" s="10" t="s">
        <v>661</v>
      </c>
      <c r="P22" s="126">
        <v>1</v>
      </c>
      <c r="Q22" s="10" t="s">
        <v>662</v>
      </c>
      <c r="R22" s="10" t="s">
        <v>663</v>
      </c>
      <c r="S22" s="10" t="s">
        <v>664</v>
      </c>
      <c r="T22" s="10" t="s">
        <v>482</v>
      </c>
      <c r="U22" s="10" t="s">
        <v>456</v>
      </c>
      <c r="V22" s="115" t="s">
        <v>711</v>
      </c>
      <c r="W22" s="15">
        <v>1</v>
      </c>
      <c r="X22" s="151" t="s">
        <v>796</v>
      </c>
      <c r="Y22" s="158" t="s">
        <v>797</v>
      </c>
      <c r="Z22" s="159" t="s">
        <v>798</v>
      </c>
      <c r="AA22" s="153" t="s">
        <v>796</v>
      </c>
      <c r="AB22" s="94" t="s">
        <v>755</v>
      </c>
      <c r="AC22" s="154" t="s">
        <v>482</v>
      </c>
      <c r="AD22" s="223" t="s">
        <v>456</v>
      </c>
      <c r="AE22" s="14" t="s">
        <v>940</v>
      </c>
      <c r="AF22" s="225">
        <v>1</v>
      </c>
      <c r="AG22" s="240" t="s">
        <v>482</v>
      </c>
      <c r="AH22" s="152" t="s">
        <v>482</v>
      </c>
      <c r="AI22" s="143" t="s">
        <v>482</v>
      </c>
      <c r="AJ22" s="241" t="s">
        <v>796</v>
      </c>
      <c r="AK22" s="136" t="s">
        <v>755</v>
      </c>
      <c r="AL22" s="154" t="s">
        <v>779</v>
      </c>
    </row>
    <row r="23" spans="1:38" ht="111.75" customHeight="1" x14ac:dyDescent="0.25">
      <c r="A23" s="248"/>
      <c r="B23" s="248"/>
      <c r="C23" s="260"/>
      <c r="D23" s="18" t="s">
        <v>17</v>
      </c>
      <c r="E23" s="19" t="s">
        <v>57</v>
      </c>
      <c r="F23" s="19" t="s">
        <v>316</v>
      </c>
      <c r="G23" s="22" t="s">
        <v>305</v>
      </c>
      <c r="H23" s="19" t="s">
        <v>306</v>
      </c>
      <c r="I23" s="19" t="s">
        <v>307</v>
      </c>
      <c r="J23" s="21" t="s">
        <v>308</v>
      </c>
      <c r="K23" s="18" t="s">
        <v>309</v>
      </c>
      <c r="L23" s="233"/>
      <c r="M23" s="232" t="s">
        <v>269</v>
      </c>
      <c r="N23" s="233"/>
      <c r="O23" s="10" t="s">
        <v>665</v>
      </c>
      <c r="P23" s="127">
        <v>0</v>
      </c>
      <c r="Q23" s="10"/>
      <c r="R23" s="10" t="s">
        <v>666</v>
      </c>
      <c r="S23" s="10" t="s">
        <v>468</v>
      </c>
      <c r="T23" s="10" t="s">
        <v>469</v>
      </c>
      <c r="U23" s="10" t="s">
        <v>459</v>
      </c>
      <c r="V23" s="115" t="s">
        <v>712</v>
      </c>
      <c r="W23" s="15">
        <v>0</v>
      </c>
      <c r="X23" s="151" t="s">
        <v>799</v>
      </c>
      <c r="Y23" s="158" t="s">
        <v>468</v>
      </c>
      <c r="Z23" s="159" t="s">
        <v>468</v>
      </c>
      <c r="AA23" s="153" t="s">
        <v>800</v>
      </c>
      <c r="AB23" s="94" t="s">
        <v>801</v>
      </c>
      <c r="AC23" s="154" t="s">
        <v>475</v>
      </c>
      <c r="AD23" s="223" t="s">
        <v>459</v>
      </c>
      <c r="AE23" s="14" t="s">
        <v>953</v>
      </c>
      <c r="AF23" s="225">
        <v>0</v>
      </c>
      <c r="AG23" s="240" t="s">
        <v>1120</v>
      </c>
      <c r="AH23" s="152">
        <v>1</v>
      </c>
      <c r="AI23" s="143" t="s">
        <v>1121</v>
      </c>
      <c r="AJ23" s="241" t="s">
        <v>1079</v>
      </c>
      <c r="AK23" s="136" t="s">
        <v>1080</v>
      </c>
      <c r="AL23" s="154" t="s">
        <v>779</v>
      </c>
    </row>
    <row r="24" spans="1:38" ht="177" customHeight="1" x14ac:dyDescent="0.25">
      <c r="A24" s="248"/>
      <c r="B24" s="248"/>
      <c r="C24" s="260"/>
      <c r="D24" s="18" t="s">
        <v>17</v>
      </c>
      <c r="E24" s="19" t="s">
        <v>250</v>
      </c>
      <c r="F24" s="19" t="s">
        <v>390</v>
      </c>
      <c r="G24" s="19" t="s">
        <v>391</v>
      </c>
      <c r="H24" s="19" t="s">
        <v>393</v>
      </c>
      <c r="I24" s="24" t="s">
        <v>392</v>
      </c>
      <c r="J24" s="25" t="s">
        <v>394</v>
      </c>
      <c r="K24" s="18" t="s">
        <v>358</v>
      </c>
      <c r="L24" s="232" t="s">
        <v>269</v>
      </c>
      <c r="M24" s="232" t="s">
        <v>269</v>
      </c>
      <c r="N24" s="232" t="s">
        <v>269</v>
      </c>
      <c r="O24" s="10" t="s">
        <v>667</v>
      </c>
      <c r="P24" s="128">
        <v>0.1666</v>
      </c>
      <c r="Q24" s="10" t="s">
        <v>668</v>
      </c>
      <c r="R24" s="10" t="s">
        <v>669</v>
      </c>
      <c r="S24" s="10" t="s">
        <v>670</v>
      </c>
      <c r="T24" s="10" t="s">
        <v>488</v>
      </c>
      <c r="U24" s="10" t="s">
        <v>458</v>
      </c>
      <c r="V24" s="115" t="s">
        <v>713</v>
      </c>
      <c r="W24" s="131">
        <v>0.16600000000000001</v>
      </c>
      <c r="X24" s="151" t="s">
        <v>802</v>
      </c>
      <c r="Y24" s="142">
        <v>49.8</v>
      </c>
      <c r="Z24" s="173" t="s">
        <v>803</v>
      </c>
      <c r="AA24" s="153" t="s">
        <v>804</v>
      </c>
      <c r="AB24" s="94" t="s">
        <v>805</v>
      </c>
      <c r="AC24" s="154" t="s">
        <v>488</v>
      </c>
      <c r="AD24" s="223" t="s">
        <v>458</v>
      </c>
      <c r="AE24" s="14" t="s">
        <v>954</v>
      </c>
      <c r="AF24" s="225">
        <v>0.5</v>
      </c>
      <c r="AG24" s="240" t="s">
        <v>1081</v>
      </c>
      <c r="AH24" s="152" t="s">
        <v>391</v>
      </c>
      <c r="AI24" s="143" t="s">
        <v>1082</v>
      </c>
      <c r="AJ24" s="241" t="s">
        <v>1083</v>
      </c>
      <c r="AK24" s="136" t="s">
        <v>1084</v>
      </c>
      <c r="AL24" s="154" t="s">
        <v>779</v>
      </c>
    </row>
    <row r="25" spans="1:38" ht="186.75" customHeight="1" x14ac:dyDescent="0.25">
      <c r="A25" s="248"/>
      <c r="B25" s="248"/>
      <c r="C25" s="260"/>
      <c r="D25" s="18" t="s">
        <v>17</v>
      </c>
      <c r="E25" s="19" t="s">
        <v>312</v>
      </c>
      <c r="F25" s="19" t="s">
        <v>266</v>
      </c>
      <c r="G25" s="19" t="s">
        <v>265</v>
      </c>
      <c r="H25" s="19" t="s">
        <v>267</v>
      </c>
      <c r="I25" s="19" t="s">
        <v>26</v>
      </c>
      <c r="J25" s="21" t="s">
        <v>268</v>
      </c>
      <c r="K25" s="18" t="s">
        <v>252</v>
      </c>
      <c r="L25" s="232"/>
      <c r="M25" s="232" t="s">
        <v>269</v>
      </c>
      <c r="N25" s="232" t="s">
        <v>269</v>
      </c>
      <c r="O25" s="10" t="s">
        <v>671</v>
      </c>
      <c r="P25" s="125">
        <v>0</v>
      </c>
      <c r="Q25" s="10"/>
      <c r="R25" s="10" t="s">
        <v>672</v>
      </c>
      <c r="S25" s="10" t="s">
        <v>491</v>
      </c>
      <c r="T25" s="10" t="s">
        <v>469</v>
      </c>
      <c r="U25" s="10" t="s">
        <v>457</v>
      </c>
      <c r="V25" s="115" t="s">
        <v>714</v>
      </c>
      <c r="W25" s="15">
        <v>0</v>
      </c>
      <c r="X25" s="151" t="s">
        <v>806</v>
      </c>
      <c r="Y25" s="158">
        <f>1/3</f>
        <v>0.33333333333333331</v>
      </c>
      <c r="Z25" s="173" t="s">
        <v>807</v>
      </c>
      <c r="AA25" s="153" t="s">
        <v>808</v>
      </c>
      <c r="AB25" s="94" t="s">
        <v>809</v>
      </c>
      <c r="AC25" s="154" t="s">
        <v>488</v>
      </c>
      <c r="AD25" s="223" t="s">
        <v>456</v>
      </c>
      <c r="AE25" s="14" t="s">
        <v>985</v>
      </c>
      <c r="AF25" s="225">
        <v>0.66600000000000004</v>
      </c>
      <c r="AG25" s="240" t="s">
        <v>1085</v>
      </c>
      <c r="AH25" s="152">
        <v>1</v>
      </c>
      <c r="AI25" s="143"/>
      <c r="AJ25" s="241" t="s">
        <v>1086</v>
      </c>
      <c r="AK25" s="136" t="s">
        <v>755</v>
      </c>
      <c r="AL25" s="154" t="s">
        <v>779</v>
      </c>
    </row>
    <row r="26" spans="1:38" ht="195.75" customHeight="1" x14ac:dyDescent="0.25">
      <c r="A26" s="248"/>
      <c r="B26" s="248"/>
      <c r="C26" s="260"/>
      <c r="D26" s="18" t="s">
        <v>17</v>
      </c>
      <c r="E26" s="19" t="s">
        <v>315</v>
      </c>
      <c r="F26" s="19" t="s">
        <v>27</v>
      </c>
      <c r="G26" s="19" t="s">
        <v>30</v>
      </c>
      <c r="H26" s="19" t="s">
        <v>28</v>
      </c>
      <c r="I26" s="19" t="s">
        <v>29</v>
      </c>
      <c r="J26" s="21" t="s">
        <v>311</v>
      </c>
      <c r="K26" s="18" t="s">
        <v>310</v>
      </c>
      <c r="L26" s="232" t="s">
        <v>269</v>
      </c>
      <c r="M26" s="232" t="s">
        <v>269</v>
      </c>
      <c r="N26" s="232" t="s">
        <v>269</v>
      </c>
      <c r="O26" s="10" t="s">
        <v>673</v>
      </c>
      <c r="P26" s="129">
        <v>1</v>
      </c>
      <c r="Q26" s="10" t="s">
        <v>674</v>
      </c>
      <c r="R26" s="10" t="s">
        <v>675</v>
      </c>
      <c r="S26" s="10" t="s">
        <v>676</v>
      </c>
      <c r="T26" s="10" t="s">
        <v>488</v>
      </c>
      <c r="U26" s="10" t="s">
        <v>458</v>
      </c>
      <c r="V26" s="115" t="s">
        <v>715</v>
      </c>
      <c r="W26" s="15">
        <v>0.33300000000000002</v>
      </c>
      <c r="X26" s="174" t="s">
        <v>810</v>
      </c>
      <c r="Y26" s="175">
        <v>0.5</v>
      </c>
      <c r="Z26" s="176" t="s">
        <v>811</v>
      </c>
      <c r="AA26" s="177" t="s">
        <v>812</v>
      </c>
      <c r="AB26" s="178" t="s">
        <v>813</v>
      </c>
      <c r="AC26" s="179" t="s">
        <v>488</v>
      </c>
      <c r="AD26" s="223" t="s">
        <v>456</v>
      </c>
      <c r="AE26" s="14" t="s">
        <v>955</v>
      </c>
      <c r="AF26" s="225">
        <v>0.66600000000000004</v>
      </c>
      <c r="AG26" s="240" t="s">
        <v>1087</v>
      </c>
      <c r="AH26" s="152" t="s">
        <v>1088</v>
      </c>
      <c r="AI26" s="143" t="s">
        <v>1089</v>
      </c>
      <c r="AJ26" s="241" t="s">
        <v>1090</v>
      </c>
      <c r="AK26" s="136" t="s">
        <v>1091</v>
      </c>
      <c r="AL26" s="154" t="s">
        <v>779</v>
      </c>
    </row>
    <row r="27" spans="1:38" ht="231" customHeight="1" x14ac:dyDescent="0.25">
      <c r="A27" s="250" t="s">
        <v>38</v>
      </c>
      <c r="B27" s="248" t="s">
        <v>39</v>
      </c>
      <c r="C27" s="254" t="s">
        <v>33</v>
      </c>
      <c r="D27" s="26" t="s">
        <v>40</v>
      </c>
      <c r="E27" s="27" t="s">
        <v>49</v>
      </c>
      <c r="F27" s="27" t="s">
        <v>202</v>
      </c>
      <c r="G27" s="27" t="s">
        <v>217</v>
      </c>
      <c r="H27" s="27" t="s">
        <v>41</v>
      </c>
      <c r="I27" s="27" t="s">
        <v>216</v>
      </c>
      <c r="J27" s="29" t="s">
        <v>359</v>
      </c>
      <c r="K27" s="26" t="s">
        <v>358</v>
      </c>
      <c r="L27" s="232" t="s">
        <v>269</v>
      </c>
      <c r="M27" s="232" t="s">
        <v>269</v>
      </c>
      <c r="N27" s="232" t="s">
        <v>269</v>
      </c>
      <c r="O27" s="17" t="s">
        <v>496</v>
      </c>
      <c r="P27" s="82">
        <v>0.25</v>
      </c>
      <c r="Q27" s="26" t="s">
        <v>497</v>
      </c>
      <c r="R27" s="113" t="s">
        <v>498</v>
      </c>
      <c r="S27" s="83" t="s">
        <v>499</v>
      </c>
      <c r="T27" s="84" t="s">
        <v>488</v>
      </c>
      <c r="U27" s="85" t="s">
        <v>458</v>
      </c>
      <c r="V27" s="115" t="s">
        <v>590</v>
      </c>
      <c r="W27" s="86">
        <v>0.25</v>
      </c>
      <c r="X27" s="151" t="s">
        <v>814</v>
      </c>
      <c r="Y27" s="171">
        <v>0.5</v>
      </c>
      <c r="Z27" s="173" t="s">
        <v>497</v>
      </c>
      <c r="AA27" s="153" t="s">
        <v>815</v>
      </c>
      <c r="AB27" s="94" t="s">
        <v>816</v>
      </c>
      <c r="AC27" s="154" t="s">
        <v>488</v>
      </c>
      <c r="AD27" s="223" t="s">
        <v>458</v>
      </c>
      <c r="AE27" s="14" t="s">
        <v>957</v>
      </c>
      <c r="AF27" s="225">
        <v>0.57999999999999996</v>
      </c>
      <c r="AG27" s="240" t="s">
        <v>1122</v>
      </c>
      <c r="AH27" s="152">
        <v>0.91666666666666663</v>
      </c>
      <c r="AI27" s="143" t="s">
        <v>497</v>
      </c>
      <c r="AJ27" s="241" t="s">
        <v>1139</v>
      </c>
      <c r="AK27" s="136" t="s">
        <v>1140</v>
      </c>
      <c r="AL27" s="154" t="s">
        <v>751</v>
      </c>
    </row>
    <row r="28" spans="1:38" ht="315" customHeight="1" x14ac:dyDescent="0.25">
      <c r="A28" s="251"/>
      <c r="B28" s="248"/>
      <c r="C28" s="254"/>
      <c r="D28" s="26" t="s">
        <v>40</v>
      </c>
      <c r="E28" s="27" t="s">
        <v>80</v>
      </c>
      <c r="F28" s="27" t="s">
        <v>42</v>
      </c>
      <c r="G28" s="27" t="s">
        <v>43</v>
      </c>
      <c r="H28" s="27" t="s">
        <v>44</v>
      </c>
      <c r="I28" s="30" t="s">
        <v>218</v>
      </c>
      <c r="J28" s="29" t="s">
        <v>364</v>
      </c>
      <c r="K28" s="26" t="s">
        <v>362</v>
      </c>
      <c r="L28" s="232" t="s">
        <v>269</v>
      </c>
      <c r="M28" s="232" t="s">
        <v>269</v>
      </c>
      <c r="N28" s="232" t="s">
        <v>269</v>
      </c>
      <c r="O28" s="17" t="s">
        <v>500</v>
      </c>
      <c r="P28" s="26" t="s">
        <v>501</v>
      </c>
      <c r="Q28" s="87" t="s">
        <v>502</v>
      </c>
      <c r="R28" s="113" t="s">
        <v>503</v>
      </c>
      <c r="S28" s="83" t="s">
        <v>504</v>
      </c>
      <c r="T28" s="84" t="s">
        <v>488</v>
      </c>
      <c r="U28" s="85" t="s">
        <v>458</v>
      </c>
      <c r="V28" s="115" t="s">
        <v>605</v>
      </c>
      <c r="W28" s="86">
        <v>0.25</v>
      </c>
      <c r="X28" s="151" t="s">
        <v>817</v>
      </c>
      <c r="Y28" s="144" t="s">
        <v>818</v>
      </c>
      <c r="Z28" s="169" t="s">
        <v>819</v>
      </c>
      <c r="AA28" s="153" t="s">
        <v>820</v>
      </c>
      <c r="AB28" s="94" t="s">
        <v>821</v>
      </c>
      <c r="AC28" s="154" t="s">
        <v>488</v>
      </c>
      <c r="AD28" s="223" t="s">
        <v>458</v>
      </c>
      <c r="AE28" s="14" t="s">
        <v>958</v>
      </c>
      <c r="AF28" s="225">
        <v>0.5</v>
      </c>
      <c r="AG28" s="240" t="s">
        <v>1123</v>
      </c>
      <c r="AH28" s="152" t="s">
        <v>1124</v>
      </c>
      <c r="AI28" s="143" t="s">
        <v>1125</v>
      </c>
      <c r="AJ28" s="241" t="s">
        <v>1141</v>
      </c>
      <c r="AK28" s="136" t="s">
        <v>1142</v>
      </c>
      <c r="AL28" s="154" t="s">
        <v>779</v>
      </c>
    </row>
    <row r="29" spans="1:38" ht="223.5" customHeight="1" x14ac:dyDescent="0.25">
      <c r="A29" s="251"/>
      <c r="B29" s="248"/>
      <c r="C29" s="254"/>
      <c r="D29" s="26" t="s">
        <v>40</v>
      </c>
      <c r="E29" s="27" t="s">
        <v>82</v>
      </c>
      <c r="F29" s="27" t="s">
        <v>203</v>
      </c>
      <c r="G29" s="27" t="s">
        <v>998</v>
      </c>
      <c r="H29" s="27" t="s">
        <v>999</v>
      </c>
      <c r="I29" s="27" t="s">
        <v>1000</v>
      </c>
      <c r="J29" s="29" t="s">
        <v>363</v>
      </c>
      <c r="K29" s="26" t="s">
        <v>362</v>
      </c>
      <c r="L29" s="232" t="s">
        <v>269</v>
      </c>
      <c r="M29" s="232" t="s">
        <v>269</v>
      </c>
      <c r="N29" s="232"/>
      <c r="O29" s="17" t="s">
        <v>505</v>
      </c>
      <c r="P29" s="88">
        <v>1</v>
      </c>
      <c r="Q29" s="87" t="s">
        <v>506</v>
      </c>
      <c r="R29" s="113" t="s">
        <v>507</v>
      </c>
      <c r="S29" s="83" t="s">
        <v>508</v>
      </c>
      <c r="T29" s="84" t="s">
        <v>482</v>
      </c>
      <c r="U29" s="85" t="s">
        <v>458</v>
      </c>
      <c r="V29" s="115" t="s">
        <v>591</v>
      </c>
      <c r="W29" s="86">
        <v>0.8</v>
      </c>
      <c r="X29" s="151" t="s">
        <v>822</v>
      </c>
      <c r="Y29" s="171">
        <v>1</v>
      </c>
      <c r="Z29" s="169" t="s">
        <v>823</v>
      </c>
      <c r="AA29" s="153" t="s">
        <v>824</v>
      </c>
      <c r="AB29" s="94" t="s">
        <v>825</v>
      </c>
      <c r="AC29" s="154" t="s">
        <v>482</v>
      </c>
      <c r="AD29" s="223" t="s">
        <v>456</v>
      </c>
      <c r="AE29" s="14" t="s">
        <v>959</v>
      </c>
      <c r="AF29" s="225">
        <v>1</v>
      </c>
      <c r="AG29" s="240" t="s">
        <v>779</v>
      </c>
      <c r="AH29" s="152" t="s">
        <v>779</v>
      </c>
      <c r="AI29" s="143" t="s">
        <v>779</v>
      </c>
      <c r="AJ29" s="241" t="s">
        <v>1092</v>
      </c>
      <c r="AK29" s="136" t="s">
        <v>755</v>
      </c>
      <c r="AL29" s="154" t="s">
        <v>779</v>
      </c>
    </row>
    <row r="30" spans="1:38" ht="208.5" customHeight="1" x14ac:dyDescent="0.25">
      <c r="A30" s="251"/>
      <c r="B30" s="248"/>
      <c r="C30" s="254"/>
      <c r="D30" s="26" t="s">
        <v>58</v>
      </c>
      <c r="E30" s="27" t="s">
        <v>81</v>
      </c>
      <c r="F30" s="27" t="s">
        <v>1001</v>
      </c>
      <c r="G30" s="27" t="s">
        <v>60</v>
      </c>
      <c r="H30" s="27" t="s">
        <v>61</v>
      </c>
      <c r="I30" s="27" t="s">
        <v>62</v>
      </c>
      <c r="J30" s="29" t="s">
        <v>361</v>
      </c>
      <c r="K30" s="26" t="s">
        <v>360</v>
      </c>
      <c r="L30" s="232" t="s">
        <v>269</v>
      </c>
      <c r="M30" s="232" t="s">
        <v>269</v>
      </c>
      <c r="N30" s="232" t="s">
        <v>269</v>
      </c>
      <c r="O30" s="17"/>
      <c r="P30" s="89"/>
      <c r="Q30" s="89"/>
      <c r="R30" s="113" t="s">
        <v>509</v>
      </c>
      <c r="S30" s="90" t="s">
        <v>468</v>
      </c>
      <c r="T30" s="84" t="s">
        <v>510</v>
      </c>
      <c r="U30" s="85" t="s">
        <v>559</v>
      </c>
      <c r="V30" s="115" t="s">
        <v>723</v>
      </c>
      <c r="W30" s="86">
        <v>0</v>
      </c>
      <c r="X30" s="151" t="s">
        <v>510</v>
      </c>
      <c r="Y30" s="158" t="s">
        <v>510</v>
      </c>
      <c r="Z30" s="158" t="s">
        <v>510</v>
      </c>
      <c r="AA30" s="153" t="s">
        <v>826</v>
      </c>
      <c r="AB30" s="160" t="s">
        <v>510</v>
      </c>
      <c r="AC30" s="154" t="s">
        <v>510</v>
      </c>
      <c r="AD30" s="223" t="s">
        <v>726</v>
      </c>
      <c r="AE30" s="14" t="s">
        <v>960</v>
      </c>
      <c r="AF30" s="225">
        <v>0</v>
      </c>
      <c r="AG30" s="240" t="s">
        <v>510</v>
      </c>
      <c r="AH30" s="152" t="s">
        <v>510</v>
      </c>
      <c r="AI30" s="143" t="s">
        <v>510</v>
      </c>
      <c r="AJ30" s="241" t="s">
        <v>1119</v>
      </c>
      <c r="AK30" s="136" t="s">
        <v>510</v>
      </c>
      <c r="AL30" s="154" t="s">
        <v>510</v>
      </c>
    </row>
    <row r="31" spans="1:38" ht="201.75" customHeight="1" x14ac:dyDescent="0.25">
      <c r="A31" s="251"/>
      <c r="B31" s="248"/>
      <c r="C31" s="254"/>
      <c r="D31" s="26" t="s">
        <v>58</v>
      </c>
      <c r="E31" s="27" t="s">
        <v>83</v>
      </c>
      <c r="F31" s="27" t="s">
        <v>1002</v>
      </c>
      <c r="G31" s="27" t="s">
        <v>63</v>
      </c>
      <c r="H31" s="27" t="s">
        <v>64</v>
      </c>
      <c r="I31" s="27" t="s">
        <v>219</v>
      </c>
      <c r="J31" s="29" t="s">
        <v>361</v>
      </c>
      <c r="K31" s="26" t="s">
        <v>360</v>
      </c>
      <c r="L31" s="232" t="s">
        <v>269</v>
      </c>
      <c r="M31" s="232" t="s">
        <v>269</v>
      </c>
      <c r="N31" s="232" t="s">
        <v>269</v>
      </c>
      <c r="O31" s="17"/>
      <c r="P31" s="89"/>
      <c r="Q31" s="89"/>
      <c r="R31" s="113" t="s">
        <v>509</v>
      </c>
      <c r="S31" s="90" t="s">
        <v>468</v>
      </c>
      <c r="T31" s="84" t="s">
        <v>510</v>
      </c>
      <c r="U31" s="85" t="s">
        <v>559</v>
      </c>
      <c r="V31" s="115" t="s">
        <v>723</v>
      </c>
      <c r="W31" s="86">
        <v>0</v>
      </c>
      <c r="X31" s="151" t="s">
        <v>510</v>
      </c>
      <c r="Y31" s="158" t="s">
        <v>510</v>
      </c>
      <c r="Z31" s="158" t="s">
        <v>510</v>
      </c>
      <c r="AA31" s="153" t="s">
        <v>826</v>
      </c>
      <c r="AB31" s="160" t="s">
        <v>510</v>
      </c>
      <c r="AC31" s="154" t="s">
        <v>510</v>
      </c>
      <c r="AD31" s="223" t="s">
        <v>726</v>
      </c>
      <c r="AE31" s="14" t="s">
        <v>961</v>
      </c>
      <c r="AF31" s="225">
        <v>0</v>
      </c>
      <c r="AG31" s="240" t="s">
        <v>510</v>
      </c>
      <c r="AH31" s="152" t="s">
        <v>510</v>
      </c>
      <c r="AI31" s="143" t="s">
        <v>510</v>
      </c>
      <c r="AJ31" s="241" t="s">
        <v>1119</v>
      </c>
      <c r="AK31" s="136" t="s">
        <v>510</v>
      </c>
      <c r="AL31" s="154" t="s">
        <v>510</v>
      </c>
    </row>
    <row r="32" spans="1:38" ht="202.5" customHeight="1" x14ac:dyDescent="0.25">
      <c r="A32" s="251"/>
      <c r="B32" s="248"/>
      <c r="C32" s="254"/>
      <c r="D32" s="26" t="s">
        <v>58</v>
      </c>
      <c r="E32" s="27" t="s">
        <v>84</v>
      </c>
      <c r="F32" s="27" t="s">
        <v>1003</v>
      </c>
      <c r="G32" s="27" t="s">
        <v>66</v>
      </c>
      <c r="H32" s="27" t="s">
        <v>67</v>
      </c>
      <c r="I32" s="31" t="s">
        <v>68</v>
      </c>
      <c r="J32" s="29" t="s">
        <v>361</v>
      </c>
      <c r="K32" s="26" t="s">
        <v>360</v>
      </c>
      <c r="L32" s="232" t="s">
        <v>269</v>
      </c>
      <c r="M32" s="232" t="s">
        <v>269</v>
      </c>
      <c r="N32" s="232" t="s">
        <v>269</v>
      </c>
      <c r="O32" s="17"/>
      <c r="P32" s="89"/>
      <c r="Q32" s="89"/>
      <c r="R32" s="113" t="s">
        <v>509</v>
      </c>
      <c r="S32" s="90" t="s">
        <v>468</v>
      </c>
      <c r="T32" s="84" t="s">
        <v>510</v>
      </c>
      <c r="U32" s="85" t="s">
        <v>559</v>
      </c>
      <c r="V32" s="115" t="s">
        <v>723</v>
      </c>
      <c r="W32" s="86">
        <v>0</v>
      </c>
      <c r="X32" s="151" t="s">
        <v>510</v>
      </c>
      <c r="Y32" s="158" t="s">
        <v>510</v>
      </c>
      <c r="Z32" s="158" t="s">
        <v>510</v>
      </c>
      <c r="AA32" s="153" t="s">
        <v>826</v>
      </c>
      <c r="AB32" s="160" t="s">
        <v>510</v>
      </c>
      <c r="AC32" s="154" t="s">
        <v>510</v>
      </c>
      <c r="AD32" s="223" t="s">
        <v>726</v>
      </c>
      <c r="AE32" s="14" t="s">
        <v>960</v>
      </c>
      <c r="AF32" s="225">
        <v>0</v>
      </c>
      <c r="AG32" s="240" t="s">
        <v>510</v>
      </c>
      <c r="AH32" s="152" t="s">
        <v>510</v>
      </c>
      <c r="AI32" s="143" t="s">
        <v>510</v>
      </c>
      <c r="AJ32" s="241" t="s">
        <v>1119</v>
      </c>
      <c r="AK32" s="136" t="s">
        <v>510</v>
      </c>
      <c r="AL32" s="154" t="s">
        <v>510</v>
      </c>
    </row>
    <row r="33" spans="1:38" ht="236.25" customHeight="1" x14ac:dyDescent="0.25">
      <c r="A33" s="251"/>
      <c r="B33" s="248"/>
      <c r="C33" s="254"/>
      <c r="D33" s="26" t="s">
        <v>58</v>
      </c>
      <c r="E33" s="27" t="s">
        <v>85</v>
      </c>
      <c r="F33" s="27" t="s">
        <v>69</v>
      </c>
      <c r="G33" s="27" t="s">
        <v>1004</v>
      </c>
      <c r="H33" s="27" t="s">
        <v>1005</v>
      </c>
      <c r="I33" s="27" t="s">
        <v>1006</v>
      </c>
      <c r="J33" s="29" t="s">
        <v>365</v>
      </c>
      <c r="K33" s="26" t="s">
        <v>351</v>
      </c>
      <c r="L33" s="232" t="s">
        <v>269</v>
      </c>
      <c r="M33" s="232" t="s">
        <v>269</v>
      </c>
      <c r="N33" s="232" t="s">
        <v>269</v>
      </c>
      <c r="O33" s="17" t="s">
        <v>512</v>
      </c>
      <c r="P33" s="89" t="s">
        <v>513</v>
      </c>
      <c r="Q33" s="91" t="s">
        <v>463</v>
      </c>
      <c r="R33" s="113" t="s">
        <v>514</v>
      </c>
      <c r="S33" s="83" t="s">
        <v>515</v>
      </c>
      <c r="T33" s="84" t="s">
        <v>488</v>
      </c>
      <c r="U33" s="85" t="s">
        <v>458</v>
      </c>
      <c r="V33" s="115" t="s">
        <v>592</v>
      </c>
      <c r="W33" s="86">
        <v>0.17</v>
      </c>
      <c r="X33" s="151" t="s">
        <v>827</v>
      </c>
      <c r="Y33" s="158" t="s">
        <v>828</v>
      </c>
      <c r="Z33" s="156" t="s">
        <v>748</v>
      </c>
      <c r="AA33" s="153" t="s">
        <v>829</v>
      </c>
      <c r="AB33" s="94" t="s">
        <v>830</v>
      </c>
      <c r="AC33" s="161" t="s">
        <v>488</v>
      </c>
      <c r="AD33" s="223" t="s">
        <v>458</v>
      </c>
      <c r="AE33" s="14" t="s">
        <v>962</v>
      </c>
      <c r="AF33" s="225">
        <v>0.35</v>
      </c>
      <c r="AG33" s="240" t="s">
        <v>1126</v>
      </c>
      <c r="AH33" s="152" t="s">
        <v>828</v>
      </c>
      <c r="AI33" s="143" t="s">
        <v>1093</v>
      </c>
      <c r="AJ33" s="241" t="s">
        <v>1143</v>
      </c>
      <c r="AK33" s="136" t="s">
        <v>1144</v>
      </c>
      <c r="AL33" s="154" t="s">
        <v>779</v>
      </c>
    </row>
    <row r="34" spans="1:38" ht="134.25" customHeight="1" x14ac:dyDescent="0.25">
      <c r="A34" s="251"/>
      <c r="B34" s="248"/>
      <c r="C34" s="254"/>
      <c r="D34" s="26" t="s">
        <v>58</v>
      </c>
      <c r="E34" s="27" t="s">
        <v>86</v>
      </c>
      <c r="F34" s="27" t="s">
        <v>72</v>
      </c>
      <c r="G34" s="27" t="s">
        <v>1007</v>
      </c>
      <c r="H34" s="27" t="s">
        <v>1008</v>
      </c>
      <c r="I34" s="27" t="s">
        <v>1009</v>
      </c>
      <c r="J34" s="29" t="s">
        <v>366</v>
      </c>
      <c r="K34" s="26" t="s">
        <v>395</v>
      </c>
      <c r="L34" s="232" t="s">
        <v>269</v>
      </c>
      <c r="M34" s="232"/>
      <c r="N34" s="232"/>
      <c r="O34" s="17" t="s">
        <v>516</v>
      </c>
      <c r="P34" s="88">
        <v>1</v>
      </c>
      <c r="Q34" s="26" t="s">
        <v>517</v>
      </c>
      <c r="R34" s="113" t="s">
        <v>518</v>
      </c>
      <c r="S34" s="83" t="s">
        <v>519</v>
      </c>
      <c r="T34" s="84" t="s">
        <v>482</v>
      </c>
      <c r="U34" s="85" t="s">
        <v>456</v>
      </c>
      <c r="V34" s="115" t="s">
        <v>593</v>
      </c>
      <c r="W34" s="86">
        <v>1</v>
      </c>
      <c r="X34" s="180" t="s">
        <v>831</v>
      </c>
      <c r="Y34" s="181"/>
      <c r="Z34" s="182"/>
      <c r="AA34" s="153" t="s">
        <v>831</v>
      </c>
      <c r="AB34" s="94"/>
      <c r="AC34" s="154" t="s">
        <v>779</v>
      </c>
      <c r="AD34" s="223" t="s">
        <v>456</v>
      </c>
      <c r="AE34" s="14" t="s">
        <v>956</v>
      </c>
      <c r="AF34" s="225">
        <v>1</v>
      </c>
      <c r="AG34" s="240" t="s">
        <v>482</v>
      </c>
      <c r="AH34" s="152" t="s">
        <v>482</v>
      </c>
      <c r="AI34" s="143" t="s">
        <v>482</v>
      </c>
      <c r="AJ34" s="241" t="s">
        <v>1094</v>
      </c>
      <c r="AK34" s="136" t="s">
        <v>755</v>
      </c>
      <c r="AL34" s="154" t="s">
        <v>779</v>
      </c>
    </row>
    <row r="35" spans="1:38" ht="134.25" customHeight="1" x14ac:dyDescent="0.25">
      <c r="A35" s="251"/>
      <c r="B35" s="248"/>
      <c r="C35" s="254"/>
      <c r="D35" s="26" t="s">
        <v>58</v>
      </c>
      <c r="E35" s="27" t="s">
        <v>87</v>
      </c>
      <c r="F35" s="27" t="s">
        <v>76</v>
      </c>
      <c r="G35" s="27" t="s">
        <v>1010</v>
      </c>
      <c r="H35" s="27" t="s">
        <v>1011</v>
      </c>
      <c r="I35" s="27" t="s">
        <v>1012</v>
      </c>
      <c r="J35" s="29" t="s">
        <v>366</v>
      </c>
      <c r="K35" s="26" t="s">
        <v>367</v>
      </c>
      <c r="L35" s="232" t="s">
        <v>269</v>
      </c>
      <c r="M35" s="232"/>
      <c r="N35" s="232"/>
      <c r="O35" s="17" t="s">
        <v>520</v>
      </c>
      <c r="P35" s="82">
        <v>1</v>
      </c>
      <c r="Q35" s="87" t="s">
        <v>521</v>
      </c>
      <c r="R35" s="113" t="s">
        <v>522</v>
      </c>
      <c r="S35" s="83" t="s">
        <v>523</v>
      </c>
      <c r="T35" s="84" t="s">
        <v>482</v>
      </c>
      <c r="U35" s="85" t="s">
        <v>456</v>
      </c>
      <c r="V35" s="115" t="s">
        <v>594</v>
      </c>
      <c r="W35" s="86">
        <v>1</v>
      </c>
      <c r="X35" s="180" t="s">
        <v>831</v>
      </c>
      <c r="Y35" s="158"/>
      <c r="Z35" s="159"/>
      <c r="AA35" s="153" t="s">
        <v>831</v>
      </c>
      <c r="AB35" s="94"/>
      <c r="AC35" s="154" t="s">
        <v>779</v>
      </c>
      <c r="AD35" s="223" t="s">
        <v>456</v>
      </c>
      <c r="AE35" s="14" t="s">
        <v>956</v>
      </c>
      <c r="AF35" s="225">
        <v>1</v>
      </c>
      <c r="AG35" s="240" t="s">
        <v>482</v>
      </c>
      <c r="AH35" s="152" t="s">
        <v>482</v>
      </c>
      <c r="AI35" s="143" t="s">
        <v>482</v>
      </c>
      <c r="AJ35" s="241" t="s">
        <v>1094</v>
      </c>
      <c r="AK35" s="136" t="s">
        <v>755</v>
      </c>
      <c r="AL35" s="154" t="s">
        <v>779</v>
      </c>
    </row>
    <row r="36" spans="1:38" ht="134.25" customHeight="1" x14ac:dyDescent="0.25">
      <c r="A36" s="251"/>
      <c r="B36" s="248"/>
      <c r="C36" s="254"/>
      <c r="D36" s="26" t="s">
        <v>58</v>
      </c>
      <c r="E36" s="27" t="s">
        <v>88</v>
      </c>
      <c r="F36" s="27" t="s">
        <v>396</v>
      </c>
      <c r="G36" s="27" t="s">
        <v>1013</v>
      </c>
      <c r="H36" s="27" t="s">
        <v>1014</v>
      </c>
      <c r="I36" s="27" t="s">
        <v>1015</v>
      </c>
      <c r="J36" s="29" t="s">
        <v>366</v>
      </c>
      <c r="K36" s="26" t="s">
        <v>367</v>
      </c>
      <c r="L36" s="232" t="s">
        <v>269</v>
      </c>
      <c r="M36" s="232"/>
      <c r="N36" s="232"/>
      <c r="O36" s="17" t="s">
        <v>524</v>
      </c>
      <c r="P36" s="82">
        <v>1</v>
      </c>
      <c r="Q36" s="87" t="s">
        <v>525</v>
      </c>
      <c r="R36" s="113" t="s">
        <v>526</v>
      </c>
      <c r="S36" s="83" t="s">
        <v>527</v>
      </c>
      <c r="T36" s="84" t="s">
        <v>482</v>
      </c>
      <c r="U36" s="85" t="s">
        <v>456</v>
      </c>
      <c r="V36" s="132" t="s">
        <v>595</v>
      </c>
      <c r="W36" s="86">
        <v>1</v>
      </c>
      <c r="X36" s="180" t="s">
        <v>831</v>
      </c>
      <c r="Y36" s="183"/>
      <c r="Z36" s="184"/>
      <c r="AA36" s="153" t="s">
        <v>831</v>
      </c>
      <c r="AB36" s="178"/>
      <c r="AC36" s="154" t="s">
        <v>779</v>
      </c>
      <c r="AD36" s="223" t="s">
        <v>456</v>
      </c>
      <c r="AE36" s="14" t="s">
        <v>956</v>
      </c>
      <c r="AF36" s="225">
        <v>1</v>
      </c>
      <c r="AG36" s="240" t="s">
        <v>482</v>
      </c>
      <c r="AH36" s="152" t="s">
        <v>482</v>
      </c>
      <c r="AI36" s="143" t="s">
        <v>482</v>
      </c>
      <c r="AJ36" s="241" t="s">
        <v>1094</v>
      </c>
      <c r="AK36" s="136" t="s">
        <v>755</v>
      </c>
      <c r="AL36" s="154" t="s">
        <v>779</v>
      </c>
    </row>
    <row r="37" spans="1:38" ht="279" customHeight="1" x14ac:dyDescent="0.25">
      <c r="A37" s="248" t="s">
        <v>235</v>
      </c>
      <c r="B37" s="248" t="s">
        <v>96</v>
      </c>
      <c r="C37" s="252" t="s">
        <v>90</v>
      </c>
      <c r="D37" s="32" t="s">
        <v>91</v>
      </c>
      <c r="E37" s="33" t="s">
        <v>116</v>
      </c>
      <c r="F37" s="35" t="s">
        <v>97</v>
      </c>
      <c r="G37" s="35" t="s">
        <v>1016</v>
      </c>
      <c r="H37" s="35" t="s">
        <v>1017</v>
      </c>
      <c r="I37" s="35" t="s">
        <v>1018</v>
      </c>
      <c r="J37" s="36" t="s">
        <v>365</v>
      </c>
      <c r="K37" s="32" t="s">
        <v>351</v>
      </c>
      <c r="L37" s="232" t="s">
        <v>269</v>
      </c>
      <c r="M37" s="232" t="s">
        <v>269</v>
      </c>
      <c r="N37" s="232" t="s">
        <v>269</v>
      </c>
      <c r="O37" s="17" t="s">
        <v>528</v>
      </c>
      <c r="P37" s="89" t="s">
        <v>529</v>
      </c>
      <c r="Q37" s="68" t="s">
        <v>463</v>
      </c>
      <c r="R37" s="113" t="s">
        <v>530</v>
      </c>
      <c r="S37" s="92" t="s">
        <v>531</v>
      </c>
      <c r="T37" s="84" t="s">
        <v>488</v>
      </c>
      <c r="U37" s="85" t="s">
        <v>456</v>
      </c>
      <c r="V37" s="115" t="s">
        <v>969</v>
      </c>
      <c r="W37" s="86">
        <v>0.67</v>
      </c>
      <c r="X37" s="151" t="s">
        <v>832</v>
      </c>
      <c r="Y37" s="144" t="s">
        <v>833</v>
      </c>
      <c r="Z37" s="185" t="s">
        <v>748</v>
      </c>
      <c r="AA37" s="153" t="s">
        <v>834</v>
      </c>
      <c r="AB37" s="186" t="s">
        <v>835</v>
      </c>
      <c r="AC37" s="154" t="s">
        <v>488</v>
      </c>
      <c r="AD37" s="223" t="s">
        <v>456</v>
      </c>
      <c r="AE37" s="14" t="s">
        <v>968</v>
      </c>
      <c r="AF37" s="225">
        <v>0.67</v>
      </c>
      <c r="AG37" s="240" t="s">
        <v>1127</v>
      </c>
      <c r="AH37" s="152" t="s">
        <v>833</v>
      </c>
      <c r="AI37" s="143" t="s">
        <v>1095</v>
      </c>
      <c r="AJ37" s="241" t="s">
        <v>1145</v>
      </c>
      <c r="AK37" s="136" t="s">
        <v>1146</v>
      </c>
      <c r="AL37" s="154" t="s">
        <v>779</v>
      </c>
    </row>
    <row r="38" spans="1:38" ht="409.5" customHeight="1" x14ac:dyDescent="0.25">
      <c r="A38" s="248"/>
      <c r="B38" s="248"/>
      <c r="C38" s="252"/>
      <c r="D38" s="32" t="s">
        <v>92</v>
      </c>
      <c r="E38" s="33" t="s">
        <v>117</v>
      </c>
      <c r="F38" s="35" t="s">
        <v>100</v>
      </c>
      <c r="G38" s="35" t="s">
        <v>1019</v>
      </c>
      <c r="H38" s="35" t="s">
        <v>1020</v>
      </c>
      <c r="I38" s="35" t="s">
        <v>1021</v>
      </c>
      <c r="J38" s="36" t="s">
        <v>368</v>
      </c>
      <c r="K38" s="32" t="s">
        <v>351</v>
      </c>
      <c r="L38" s="232" t="s">
        <v>269</v>
      </c>
      <c r="M38" s="232" t="s">
        <v>269</v>
      </c>
      <c r="N38" s="232" t="s">
        <v>269</v>
      </c>
      <c r="O38" s="17" t="s">
        <v>532</v>
      </c>
      <c r="P38" s="89" t="s">
        <v>533</v>
      </c>
      <c r="Q38" s="68" t="s">
        <v>463</v>
      </c>
      <c r="R38" s="113" t="s">
        <v>534</v>
      </c>
      <c r="S38" s="83" t="s">
        <v>535</v>
      </c>
      <c r="T38" s="84" t="s">
        <v>488</v>
      </c>
      <c r="U38" s="85" t="s">
        <v>458</v>
      </c>
      <c r="V38" s="115" t="s">
        <v>609</v>
      </c>
      <c r="W38" s="86">
        <v>0.17</v>
      </c>
      <c r="X38" s="151" t="s">
        <v>836</v>
      </c>
      <c r="Y38" s="158" t="s">
        <v>837</v>
      </c>
      <c r="Z38" s="185" t="s">
        <v>748</v>
      </c>
      <c r="AA38" s="153" t="s">
        <v>838</v>
      </c>
      <c r="AB38" s="94" t="s">
        <v>839</v>
      </c>
      <c r="AC38" s="154" t="s">
        <v>488</v>
      </c>
      <c r="AD38" s="223" t="s">
        <v>458</v>
      </c>
      <c r="AE38" s="14" t="s">
        <v>970</v>
      </c>
      <c r="AF38" s="225">
        <v>0.34</v>
      </c>
      <c r="AG38" s="240" t="s">
        <v>1096</v>
      </c>
      <c r="AH38" s="152" t="s">
        <v>837</v>
      </c>
      <c r="AI38" s="143" t="s">
        <v>1095</v>
      </c>
      <c r="AJ38" s="241" t="s">
        <v>1147</v>
      </c>
      <c r="AK38" s="136" t="s">
        <v>1148</v>
      </c>
      <c r="AL38" s="154" t="s">
        <v>779</v>
      </c>
    </row>
    <row r="39" spans="1:38" ht="291.75" customHeight="1" x14ac:dyDescent="0.25">
      <c r="A39" s="248"/>
      <c r="B39" s="248"/>
      <c r="C39" s="252"/>
      <c r="D39" s="37" t="s">
        <v>93</v>
      </c>
      <c r="E39" s="33" t="s">
        <v>118</v>
      </c>
      <c r="F39" s="35" t="s">
        <v>102</v>
      </c>
      <c r="G39" s="35" t="s">
        <v>1022</v>
      </c>
      <c r="H39" s="35" t="s">
        <v>1023</v>
      </c>
      <c r="I39" s="35" t="s">
        <v>1024</v>
      </c>
      <c r="J39" s="36" t="s">
        <v>369</v>
      </c>
      <c r="K39" s="32" t="s">
        <v>351</v>
      </c>
      <c r="L39" s="232" t="s">
        <v>269</v>
      </c>
      <c r="M39" s="232" t="s">
        <v>269</v>
      </c>
      <c r="N39" s="232" t="s">
        <v>269</v>
      </c>
      <c r="O39" s="17" t="s">
        <v>536</v>
      </c>
      <c r="P39" s="89" t="s">
        <v>537</v>
      </c>
      <c r="Q39" s="91" t="s">
        <v>463</v>
      </c>
      <c r="R39" s="113" t="s">
        <v>538</v>
      </c>
      <c r="S39" s="83" t="s">
        <v>539</v>
      </c>
      <c r="T39" s="84" t="s">
        <v>488</v>
      </c>
      <c r="U39" s="85" t="s">
        <v>456</v>
      </c>
      <c r="V39" s="115" t="s">
        <v>608</v>
      </c>
      <c r="W39" s="86">
        <v>0.33</v>
      </c>
      <c r="X39" s="151" t="s">
        <v>840</v>
      </c>
      <c r="Y39" s="158" t="s">
        <v>841</v>
      </c>
      <c r="Z39" s="156" t="s">
        <v>748</v>
      </c>
      <c r="AA39" s="153" t="s">
        <v>842</v>
      </c>
      <c r="AB39" s="94" t="s">
        <v>843</v>
      </c>
      <c r="AC39" s="154" t="s">
        <v>751</v>
      </c>
      <c r="AD39" s="223" t="s">
        <v>456</v>
      </c>
      <c r="AE39" s="14" t="s">
        <v>972</v>
      </c>
      <c r="AF39" s="225">
        <v>0.67</v>
      </c>
      <c r="AG39" s="240" t="s">
        <v>1097</v>
      </c>
      <c r="AH39" s="152" t="s">
        <v>841</v>
      </c>
      <c r="AI39" s="143" t="s">
        <v>1095</v>
      </c>
      <c r="AJ39" s="241" t="s">
        <v>1149</v>
      </c>
      <c r="AK39" s="136" t="s">
        <v>1150</v>
      </c>
      <c r="AL39" s="154" t="s">
        <v>1151</v>
      </c>
    </row>
    <row r="40" spans="1:38" ht="409.5" x14ac:dyDescent="0.25">
      <c r="A40" s="248"/>
      <c r="B40" s="248"/>
      <c r="C40" s="252"/>
      <c r="D40" s="32" t="s">
        <v>94</v>
      </c>
      <c r="E40" s="33" t="s">
        <v>119</v>
      </c>
      <c r="F40" s="35" t="s">
        <v>105</v>
      </c>
      <c r="G40" s="35" t="s">
        <v>107</v>
      </c>
      <c r="H40" s="35" t="s">
        <v>106</v>
      </c>
      <c r="I40" s="35" t="s">
        <v>223</v>
      </c>
      <c r="J40" s="36" t="s">
        <v>370</v>
      </c>
      <c r="K40" s="32" t="s">
        <v>351</v>
      </c>
      <c r="L40" s="232" t="s">
        <v>269</v>
      </c>
      <c r="M40" s="232" t="s">
        <v>269</v>
      </c>
      <c r="N40" s="232" t="s">
        <v>269</v>
      </c>
      <c r="O40" s="17" t="s">
        <v>540</v>
      </c>
      <c r="P40" s="89" t="s">
        <v>541</v>
      </c>
      <c r="Q40" s="91" t="s">
        <v>463</v>
      </c>
      <c r="R40" s="113" t="s">
        <v>542</v>
      </c>
      <c r="S40" s="83" t="s">
        <v>543</v>
      </c>
      <c r="T40" s="84" t="s">
        <v>488</v>
      </c>
      <c r="U40" s="85" t="s">
        <v>458</v>
      </c>
      <c r="V40" s="115" t="s">
        <v>607</v>
      </c>
      <c r="W40" s="86">
        <v>0.25</v>
      </c>
      <c r="X40" s="151" t="s">
        <v>844</v>
      </c>
      <c r="Y40" s="144" t="s">
        <v>845</v>
      </c>
      <c r="Z40" s="156" t="s">
        <v>846</v>
      </c>
      <c r="AA40" s="153" t="s">
        <v>847</v>
      </c>
      <c r="AB40" s="94" t="s">
        <v>848</v>
      </c>
      <c r="AC40" s="154" t="s">
        <v>488</v>
      </c>
      <c r="AD40" s="223" t="s">
        <v>458</v>
      </c>
      <c r="AE40" s="14" t="s">
        <v>971</v>
      </c>
      <c r="AF40" s="225">
        <v>0.5</v>
      </c>
      <c r="AG40" s="240" t="s">
        <v>1098</v>
      </c>
      <c r="AH40" s="152" t="s">
        <v>845</v>
      </c>
      <c r="AI40" s="143" t="s">
        <v>1099</v>
      </c>
      <c r="AJ40" s="241" t="s">
        <v>1152</v>
      </c>
      <c r="AK40" s="136" t="s">
        <v>1153</v>
      </c>
      <c r="AL40" s="154" t="s">
        <v>751</v>
      </c>
    </row>
    <row r="41" spans="1:38" ht="347.25" customHeight="1" x14ac:dyDescent="0.25">
      <c r="A41" s="248"/>
      <c r="B41" s="248"/>
      <c r="C41" s="252"/>
      <c r="D41" s="32" t="s">
        <v>95</v>
      </c>
      <c r="E41" s="33" t="s">
        <v>120</v>
      </c>
      <c r="F41" s="35" t="s">
        <v>108</v>
      </c>
      <c r="G41" s="35" t="s">
        <v>1025</v>
      </c>
      <c r="H41" s="35" t="s">
        <v>1026</v>
      </c>
      <c r="I41" s="35" t="s">
        <v>1027</v>
      </c>
      <c r="J41" s="36" t="s">
        <v>372</v>
      </c>
      <c r="K41" s="32" t="s">
        <v>351</v>
      </c>
      <c r="L41" s="232" t="s">
        <v>269</v>
      </c>
      <c r="M41" s="232" t="s">
        <v>269</v>
      </c>
      <c r="N41" s="232" t="s">
        <v>269</v>
      </c>
      <c r="O41" s="17" t="s">
        <v>544</v>
      </c>
      <c r="P41" s="26" t="s">
        <v>545</v>
      </c>
      <c r="Q41" s="91" t="s">
        <v>463</v>
      </c>
      <c r="R41" s="113" t="s">
        <v>546</v>
      </c>
      <c r="S41" s="83" t="s">
        <v>547</v>
      </c>
      <c r="T41" s="84" t="s">
        <v>488</v>
      </c>
      <c r="U41" s="85" t="s">
        <v>458</v>
      </c>
      <c r="V41" s="115" t="s">
        <v>606</v>
      </c>
      <c r="W41" s="86">
        <v>0.25</v>
      </c>
      <c r="X41" s="151" t="s">
        <v>849</v>
      </c>
      <c r="Y41" s="144" t="s">
        <v>850</v>
      </c>
      <c r="Z41" s="156" t="s">
        <v>748</v>
      </c>
      <c r="AA41" s="153" t="s">
        <v>851</v>
      </c>
      <c r="AB41" s="94" t="s">
        <v>852</v>
      </c>
      <c r="AC41" s="154" t="s">
        <v>488</v>
      </c>
      <c r="AD41" s="223" t="s">
        <v>458</v>
      </c>
      <c r="AE41" s="14" t="s">
        <v>973</v>
      </c>
      <c r="AF41" s="225">
        <v>0.17</v>
      </c>
      <c r="AG41" s="240" t="s">
        <v>1100</v>
      </c>
      <c r="AH41" s="152" t="s">
        <v>1101</v>
      </c>
      <c r="AI41" s="143" t="s">
        <v>1095</v>
      </c>
      <c r="AJ41" s="241" t="s">
        <v>1154</v>
      </c>
      <c r="AK41" s="136" t="s">
        <v>1155</v>
      </c>
      <c r="AL41" s="154" t="s">
        <v>751</v>
      </c>
    </row>
    <row r="42" spans="1:38" ht="281.25" customHeight="1" x14ac:dyDescent="0.25">
      <c r="A42" s="248"/>
      <c r="B42" s="248"/>
      <c r="C42" s="252"/>
      <c r="D42" s="32" t="s">
        <v>95</v>
      </c>
      <c r="E42" s="33" t="s">
        <v>121</v>
      </c>
      <c r="F42" s="35" t="s">
        <v>112</v>
      </c>
      <c r="G42" s="35" t="s">
        <v>1028</v>
      </c>
      <c r="H42" s="35" t="s">
        <v>1029</v>
      </c>
      <c r="I42" s="35" t="s">
        <v>1030</v>
      </c>
      <c r="J42" s="36" t="s">
        <v>372</v>
      </c>
      <c r="K42" s="32" t="s">
        <v>351</v>
      </c>
      <c r="L42" s="232" t="s">
        <v>269</v>
      </c>
      <c r="M42" s="232" t="s">
        <v>269</v>
      </c>
      <c r="N42" s="232" t="s">
        <v>269</v>
      </c>
      <c r="O42" s="17" t="s">
        <v>548</v>
      </c>
      <c r="P42" s="89" t="s">
        <v>549</v>
      </c>
      <c r="Q42" s="91" t="s">
        <v>463</v>
      </c>
      <c r="R42" s="113" t="s">
        <v>550</v>
      </c>
      <c r="S42" s="83" t="s">
        <v>551</v>
      </c>
      <c r="T42" s="84" t="s">
        <v>488</v>
      </c>
      <c r="U42" s="85" t="s">
        <v>458</v>
      </c>
      <c r="V42" s="115" t="s">
        <v>610</v>
      </c>
      <c r="W42" s="86">
        <v>0.17</v>
      </c>
      <c r="X42" s="187" t="s">
        <v>853</v>
      </c>
      <c r="Y42" s="183" t="s">
        <v>854</v>
      </c>
      <c r="Z42" s="188" t="s">
        <v>748</v>
      </c>
      <c r="AA42" s="177" t="s">
        <v>855</v>
      </c>
      <c r="AB42" s="178" t="s">
        <v>856</v>
      </c>
      <c r="AC42" s="179" t="s">
        <v>488</v>
      </c>
      <c r="AD42" s="223" t="s">
        <v>458</v>
      </c>
      <c r="AE42" s="14" t="s">
        <v>974</v>
      </c>
      <c r="AF42" s="225">
        <v>8.3299999999999999E-2</v>
      </c>
      <c r="AG42" s="240" t="s">
        <v>1102</v>
      </c>
      <c r="AH42" s="152" t="s">
        <v>854</v>
      </c>
      <c r="AI42" s="143" t="s">
        <v>1095</v>
      </c>
      <c r="AJ42" s="241" t="s">
        <v>1156</v>
      </c>
      <c r="AK42" s="136" t="s">
        <v>1157</v>
      </c>
      <c r="AL42" s="154" t="s">
        <v>751</v>
      </c>
    </row>
    <row r="43" spans="1:38" ht="385.5" customHeight="1" x14ac:dyDescent="0.25">
      <c r="A43" s="248" t="s">
        <v>233</v>
      </c>
      <c r="B43" s="248" t="s">
        <v>234</v>
      </c>
      <c r="C43" s="253" t="s">
        <v>122</v>
      </c>
      <c r="D43" s="38" t="s">
        <v>123</v>
      </c>
      <c r="E43" s="39" t="s">
        <v>147</v>
      </c>
      <c r="F43" s="41" t="s">
        <v>224</v>
      </c>
      <c r="G43" s="41" t="s">
        <v>371</v>
      </c>
      <c r="H43" s="41" t="s">
        <v>374</v>
      </c>
      <c r="I43" s="40" t="s">
        <v>375</v>
      </c>
      <c r="J43" s="42" t="s">
        <v>373</v>
      </c>
      <c r="K43" s="40" t="s">
        <v>351</v>
      </c>
      <c r="L43" s="232" t="s">
        <v>269</v>
      </c>
      <c r="M43" s="232" t="s">
        <v>269</v>
      </c>
      <c r="N43" s="232"/>
      <c r="O43" s="17" t="s">
        <v>461</v>
      </c>
      <c r="P43" s="73" t="s">
        <v>462</v>
      </c>
      <c r="Q43" s="111" t="s">
        <v>463</v>
      </c>
      <c r="R43" s="113" t="s">
        <v>464</v>
      </c>
      <c r="S43" s="74" t="s">
        <v>465</v>
      </c>
      <c r="T43" s="75" t="s">
        <v>466</v>
      </c>
      <c r="U43" s="10" t="s">
        <v>456</v>
      </c>
      <c r="V43" s="115" t="s">
        <v>600</v>
      </c>
      <c r="W43" s="15">
        <v>0.5</v>
      </c>
      <c r="X43" s="151" t="s">
        <v>857</v>
      </c>
      <c r="Y43" s="171">
        <v>1</v>
      </c>
      <c r="Z43" s="173" t="s">
        <v>858</v>
      </c>
      <c r="AA43" s="153" t="s">
        <v>859</v>
      </c>
      <c r="AB43" s="94" t="s">
        <v>860</v>
      </c>
      <c r="AC43" s="154" t="s">
        <v>779</v>
      </c>
      <c r="AD43" s="223" t="s">
        <v>456</v>
      </c>
      <c r="AE43" s="14" t="s">
        <v>975</v>
      </c>
      <c r="AF43" s="225">
        <v>0.55000000000000004</v>
      </c>
      <c r="AG43" s="240" t="s">
        <v>1103</v>
      </c>
      <c r="AH43" s="152" t="s">
        <v>1104</v>
      </c>
      <c r="AI43" s="143" t="s">
        <v>1095</v>
      </c>
      <c r="AJ43" s="241" t="s">
        <v>1158</v>
      </c>
      <c r="AK43" s="136" t="s">
        <v>755</v>
      </c>
      <c r="AL43" s="154" t="s">
        <v>779</v>
      </c>
    </row>
    <row r="44" spans="1:38" ht="408.75" customHeight="1" x14ac:dyDescent="0.25">
      <c r="A44" s="248"/>
      <c r="B44" s="248"/>
      <c r="C44" s="253"/>
      <c r="D44" s="38" t="s">
        <v>123</v>
      </c>
      <c r="E44" s="39" t="s">
        <v>317</v>
      </c>
      <c r="F44" s="41" t="s">
        <v>318</v>
      </c>
      <c r="G44" s="231" t="s">
        <v>319</v>
      </c>
      <c r="H44" s="41" t="s">
        <v>320</v>
      </c>
      <c r="I44" s="41" t="s">
        <v>321</v>
      </c>
      <c r="J44" s="42" t="s">
        <v>322</v>
      </c>
      <c r="K44" s="40" t="s">
        <v>309</v>
      </c>
      <c r="L44" s="233"/>
      <c r="M44" s="232" t="s">
        <v>269</v>
      </c>
      <c r="N44" s="232" t="s">
        <v>269</v>
      </c>
      <c r="O44" s="17"/>
      <c r="P44" s="76"/>
      <c r="Q44" s="76"/>
      <c r="R44" s="113" t="s">
        <v>467</v>
      </c>
      <c r="S44" s="77" t="s">
        <v>468</v>
      </c>
      <c r="T44" s="75" t="s">
        <v>469</v>
      </c>
      <c r="U44" s="10" t="s">
        <v>459</v>
      </c>
      <c r="V44" s="115" t="s">
        <v>560</v>
      </c>
      <c r="W44" s="15">
        <v>0</v>
      </c>
      <c r="X44" s="187" t="s">
        <v>861</v>
      </c>
      <c r="Y44" s="189">
        <v>0.5</v>
      </c>
      <c r="Z44" s="190" t="s">
        <v>862</v>
      </c>
      <c r="AA44" s="177" t="s">
        <v>863</v>
      </c>
      <c r="AB44" s="178" t="s">
        <v>864</v>
      </c>
      <c r="AC44" s="179" t="s">
        <v>475</v>
      </c>
      <c r="AD44" s="223" t="s">
        <v>456</v>
      </c>
      <c r="AE44" s="14" t="s">
        <v>939</v>
      </c>
      <c r="AF44" s="225">
        <v>0.5</v>
      </c>
      <c r="AG44" s="240" t="s">
        <v>1128</v>
      </c>
      <c r="AH44" s="152">
        <v>1</v>
      </c>
      <c r="AI44" s="143" t="s">
        <v>1129</v>
      </c>
      <c r="AJ44" s="241" t="s">
        <v>1159</v>
      </c>
      <c r="AK44" s="136" t="s">
        <v>1160</v>
      </c>
      <c r="AL44" s="154" t="s">
        <v>751</v>
      </c>
    </row>
    <row r="45" spans="1:38" ht="198" customHeight="1" x14ac:dyDescent="0.25">
      <c r="A45" s="248" t="s">
        <v>236</v>
      </c>
      <c r="B45" s="248" t="s">
        <v>237</v>
      </c>
      <c r="C45" s="255" t="s">
        <v>124</v>
      </c>
      <c r="D45" s="44" t="s">
        <v>149</v>
      </c>
      <c r="E45" s="45" t="s">
        <v>148</v>
      </c>
      <c r="F45" s="48" t="s">
        <v>200</v>
      </c>
      <c r="G45" s="48" t="s">
        <v>376</v>
      </c>
      <c r="H45" s="48" t="s">
        <v>196</v>
      </c>
      <c r="I45" s="44" t="s">
        <v>377</v>
      </c>
      <c r="J45" s="47" t="s">
        <v>378</v>
      </c>
      <c r="K45" s="44" t="s">
        <v>254</v>
      </c>
      <c r="L45" s="232" t="s">
        <v>269</v>
      </c>
      <c r="M45" s="232" t="s">
        <v>269</v>
      </c>
      <c r="N45" s="232" t="s">
        <v>269</v>
      </c>
      <c r="O45" s="17" t="s">
        <v>582</v>
      </c>
      <c r="P45" s="112">
        <v>0.2</v>
      </c>
      <c r="Q45" s="73" t="s">
        <v>583</v>
      </c>
      <c r="R45" s="113" t="s">
        <v>566</v>
      </c>
      <c r="S45" s="74" t="s">
        <v>584</v>
      </c>
      <c r="T45" s="113" t="s">
        <v>488</v>
      </c>
      <c r="U45" s="10" t="s">
        <v>456</v>
      </c>
      <c r="V45" s="115" t="s">
        <v>601</v>
      </c>
      <c r="W45" s="15">
        <v>0.44500000000000001</v>
      </c>
      <c r="X45" s="151" t="s">
        <v>865</v>
      </c>
      <c r="Y45" s="171">
        <v>0.5</v>
      </c>
      <c r="Z45" s="173" t="s">
        <v>866</v>
      </c>
      <c r="AA45" s="153" t="s">
        <v>867</v>
      </c>
      <c r="AB45" s="94" t="s">
        <v>866</v>
      </c>
      <c r="AC45" s="154" t="s">
        <v>488</v>
      </c>
      <c r="AD45" s="223" t="s">
        <v>456</v>
      </c>
      <c r="AE45" s="14" t="s">
        <v>965</v>
      </c>
      <c r="AF45" s="225">
        <v>0.65</v>
      </c>
      <c r="AG45" s="240" t="s">
        <v>482</v>
      </c>
      <c r="AH45" s="152" t="s">
        <v>482</v>
      </c>
      <c r="AI45" s="143" t="s">
        <v>482</v>
      </c>
      <c r="AJ45" s="241" t="s">
        <v>1161</v>
      </c>
      <c r="AK45" s="136" t="s">
        <v>755</v>
      </c>
      <c r="AL45" s="154" t="s">
        <v>779</v>
      </c>
    </row>
    <row r="46" spans="1:38" ht="409.6" customHeight="1" x14ac:dyDescent="0.25">
      <c r="A46" s="248"/>
      <c r="B46" s="248"/>
      <c r="C46" s="255"/>
      <c r="D46" s="44" t="s">
        <v>432</v>
      </c>
      <c r="E46" s="45" t="s">
        <v>150</v>
      </c>
      <c r="F46" s="48" t="s">
        <v>433</v>
      </c>
      <c r="G46" s="48" t="s">
        <v>437</v>
      </c>
      <c r="H46" s="48" t="s">
        <v>436</v>
      </c>
      <c r="I46" s="48" t="s">
        <v>438</v>
      </c>
      <c r="J46" s="47" t="s">
        <v>359</v>
      </c>
      <c r="K46" s="44" t="s">
        <v>358</v>
      </c>
      <c r="L46" s="232" t="s">
        <v>269</v>
      </c>
      <c r="M46" s="232" t="s">
        <v>269</v>
      </c>
      <c r="N46" s="232" t="s">
        <v>269</v>
      </c>
      <c r="O46" s="17" t="s">
        <v>567</v>
      </c>
      <c r="P46" s="114">
        <v>0.25</v>
      </c>
      <c r="Q46" s="73" t="s">
        <v>497</v>
      </c>
      <c r="R46" s="113" t="s">
        <v>568</v>
      </c>
      <c r="S46" s="74" t="s">
        <v>585</v>
      </c>
      <c r="T46" s="75" t="s">
        <v>488</v>
      </c>
      <c r="U46" s="10"/>
      <c r="V46" s="115" t="s">
        <v>602</v>
      </c>
      <c r="W46" s="15">
        <v>0.33</v>
      </c>
      <c r="X46" s="151" t="s">
        <v>868</v>
      </c>
      <c r="Y46" s="166">
        <v>0.5</v>
      </c>
      <c r="Z46" s="168" t="s">
        <v>497</v>
      </c>
      <c r="AA46" s="153" t="s">
        <v>869</v>
      </c>
      <c r="AB46" s="94" t="s">
        <v>816</v>
      </c>
      <c r="AC46" s="154" t="s">
        <v>488</v>
      </c>
      <c r="AD46" s="227" t="s">
        <v>456</v>
      </c>
      <c r="AE46" s="228" t="s">
        <v>994</v>
      </c>
      <c r="AF46" s="229">
        <v>0.6</v>
      </c>
      <c r="AG46" s="240" t="s">
        <v>1201</v>
      </c>
      <c r="AH46" s="152">
        <v>1</v>
      </c>
      <c r="AI46" s="143" t="s">
        <v>497</v>
      </c>
      <c r="AJ46" s="241" t="s">
        <v>869</v>
      </c>
      <c r="AK46" s="136" t="s">
        <v>1140</v>
      </c>
      <c r="AL46" s="154" t="s">
        <v>751</v>
      </c>
    </row>
    <row r="47" spans="1:38" ht="303.75" x14ac:dyDescent="0.25">
      <c r="A47" s="248"/>
      <c r="B47" s="248"/>
      <c r="C47" s="255"/>
      <c r="D47" s="44" t="s">
        <v>431</v>
      </c>
      <c r="E47" s="45" t="s">
        <v>434</v>
      </c>
      <c r="F47" s="48" t="s">
        <v>380</v>
      </c>
      <c r="G47" s="48" t="s">
        <v>379</v>
      </c>
      <c r="H47" s="48" t="s">
        <v>381</v>
      </c>
      <c r="I47" s="44" t="s">
        <v>382</v>
      </c>
      <c r="J47" s="47" t="s">
        <v>378</v>
      </c>
      <c r="K47" s="44" t="s">
        <v>254</v>
      </c>
      <c r="L47" s="232" t="s">
        <v>269</v>
      </c>
      <c r="M47" s="232" t="s">
        <v>269</v>
      </c>
      <c r="N47" s="232" t="s">
        <v>269</v>
      </c>
      <c r="O47" s="17" t="s">
        <v>569</v>
      </c>
      <c r="P47" s="80">
        <v>0.1</v>
      </c>
      <c r="Q47" s="73" t="s">
        <v>583</v>
      </c>
      <c r="R47" s="113" t="s">
        <v>570</v>
      </c>
      <c r="S47" s="74" t="s">
        <v>586</v>
      </c>
      <c r="T47" s="75" t="s">
        <v>466</v>
      </c>
      <c r="U47" s="10" t="s">
        <v>456</v>
      </c>
      <c r="V47" s="115" t="s">
        <v>603</v>
      </c>
      <c r="W47" s="15">
        <v>0.33</v>
      </c>
      <c r="X47" s="151" t="s">
        <v>870</v>
      </c>
      <c r="Y47" s="171">
        <v>0.5</v>
      </c>
      <c r="Z47" s="173" t="s">
        <v>866</v>
      </c>
      <c r="AA47" s="153" t="s">
        <v>871</v>
      </c>
      <c r="AB47" s="94" t="s">
        <v>866</v>
      </c>
      <c r="AC47" s="154" t="s">
        <v>488</v>
      </c>
      <c r="AD47" s="223" t="s">
        <v>456</v>
      </c>
      <c r="AE47" s="14" t="s">
        <v>966</v>
      </c>
      <c r="AF47" s="225">
        <v>0.65</v>
      </c>
      <c r="AG47" s="240" t="s">
        <v>1130</v>
      </c>
      <c r="AH47" s="152">
        <v>1</v>
      </c>
      <c r="AI47" s="143" t="s">
        <v>1131</v>
      </c>
      <c r="AJ47" s="241" t="s">
        <v>1162</v>
      </c>
      <c r="AK47" s="136" t="s">
        <v>1131</v>
      </c>
      <c r="AL47" s="154" t="s">
        <v>779</v>
      </c>
    </row>
    <row r="48" spans="1:38" ht="360" x14ac:dyDescent="0.25">
      <c r="A48" s="248"/>
      <c r="B48" s="248"/>
      <c r="C48" s="255"/>
      <c r="D48" s="44" t="s">
        <v>431</v>
      </c>
      <c r="E48" s="45" t="s">
        <v>435</v>
      </c>
      <c r="F48" s="48" t="s">
        <v>338</v>
      </c>
      <c r="G48" s="48" t="s">
        <v>338</v>
      </c>
      <c r="H48" s="48" t="s">
        <v>338</v>
      </c>
      <c r="I48" s="44" t="s">
        <v>338</v>
      </c>
      <c r="J48" s="47" t="s">
        <v>378</v>
      </c>
      <c r="K48" s="44" t="s">
        <v>254</v>
      </c>
      <c r="L48" s="232" t="s">
        <v>269</v>
      </c>
      <c r="M48" s="232" t="s">
        <v>269</v>
      </c>
      <c r="N48" s="232" t="s">
        <v>269</v>
      </c>
      <c r="O48" s="17" t="s">
        <v>571</v>
      </c>
      <c r="P48" s="80">
        <v>0.1</v>
      </c>
      <c r="Q48" s="73" t="s">
        <v>583</v>
      </c>
      <c r="R48" s="113" t="s">
        <v>571</v>
      </c>
      <c r="S48" s="74" t="s">
        <v>587</v>
      </c>
      <c r="T48" s="75" t="s">
        <v>466</v>
      </c>
      <c r="U48" s="10" t="s">
        <v>456</v>
      </c>
      <c r="V48" s="115" t="s">
        <v>604</v>
      </c>
      <c r="W48" s="15">
        <v>0.1</v>
      </c>
      <c r="X48" s="187" t="s">
        <v>872</v>
      </c>
      <c r="Y48" s="191">
        <v>0.5</v>
      </c>
      <c r="Z48" s="163" t="s">
        <v>873</v>
      </c>
      <c r="AA48" s="177" t="s">
        <v>874</v>
      </c>
      <c r="AB48" s="178" t="s">
        <v>875</v>
      </c>
      <c r="AC48" s="154" t="s">
        <v>488</v>
      </c>
      <c r="AD48" s="223" t="s">
        <v>458</v>
      </c>
      <c r="AE48" s="14" t="s">
        <v>967</v>
      </c>
      <c r="AF48" s="225">
        <v>0.2</v>
      </c>
      <c r="AG48" s="240" t="s">
        <v>1132</v>
      </c>
      <c r="AH48" s="152">
        <v>1</v>
      </c>
      <c r="AI48" s="143" t="s">
        <v>1133</v>
      </c>
      <c r="AJ48" s="241" t="s">
        <v>1182</v>
      </c>
      <c r="AK48" s="136" t="s">
        <v>1133</v>
      </c>
      <c r="AL48" s="154" t="s">
        <v>779</v>
      </c>
    </row>
    <row r="49" spans="1:38" ht="154.5" customHeight="1" x14ac:dyDescent="0.25">
      <c r="A49" s="248" t="s">
        <v>239</v>
      </c>
      <c r="B49" s="248" t="s">
        <v>238</v>
      </c>
      <c r="C49" s="256" t="s">
        <v>125</v>
      </c>
      <c r="D49" s="284" t="s">
        <v>126</v>
      </c>
      <c r="E49" s="50" t="s">
        <v>151</v>
      </c>
      <c r="F49" s="51" t="s">
        <v>327</v>
      </c>
      <c r="G49" s="51" t="s">
        <v>328</v>
      </c>
      <c r="H49" s="51" t="s">
        <v>329</v>
      </c>
      <c r="I49" s="51" t="s">
        <v>330</v>
      </c>
      <c r="J49" s="52" t="s">
        <v>331</v>
      </c>
      <c r="K49" s="49" t="s">
        <v>302</v>
      </c>
      <c r="L49" s="234" t="s">
        <v>269</v>
      </c>
      <c r="M49" s="234" t="s">
        <v>269</v>
      </c>
      <c r="N49" s="234" t="s">
        <v>269</v>
      </c>
      <c r="O49" s="17" t="s">
        <v>572</v>
      </c>
      <c r="P49" s="114">
        <v>0.8</v>
      </c>
      <c r="Q49" s="73" t="s">
        <v>573</v>
      </c>
      <c r="R49" s="113" t="s">
        <v>575</v>
      </c>
      <c r="S49" s="74" t="s">
        <v>574</v>
      </c>
      <c r="T49" s="75" t="s">
        <v>466</v>
      </c>
      <c r="U49" s="10" t="s">
        <v>456</v>
      </c>
      <c r="V49" s="115" t="s">
        <v>599</v>
      </c>
      <c r="W49" s="15">
        <v>0.8</v>
      </c>
      <c r="X49" s="151" t="s">
        <v>876</v>
      </c>
      <c r="Y49" s="171">
        <v>1</v>
      </c>
      <c r="Z49" s="192" t="s">
        <v>877</v>
      </c>
      <c r="AA49" s="177" t="s">
        <v>878</v>
      </c>
      <c r="AB49" s="178" t="s">
        <v>879</v>
      </c>
      <c r="AC49" s="179" t="s">
        <v>488</v>
      </c>
      <c r="AD49" s="227" t="s">
        <v>458</v>
      </c>
      <c r="AE49" s="228" t="s">
        <v>993</v>
      </c>
      <c r="AF49" s="229">
        <v>0.8</v>
      </c>
      <c r="AG49" s="240" t="s">
        <v>482</v>
      </c>
      <c r="AH49" s="152" t="s">
        <v>482</v>
      </c>
      <c r="AI49" s="143" t="s">
        <v>482</v>
      </c>
      <c r="AJ49" s="241" t="s">
        <v>1163</v>
      </c>
      <c r="AK49" s="136" t="s">
        <v>755</v>
      </c>
      <c r="AL49" s="154" t="s">
        <v>779</v>
      </c>
    </row>
    <row r="50" spans="1:38" ht="143.25" customHeight="1" x14ac:dyDescent="0.25">
      <c r="A50" s="248"/>
      <c r="B50" s="248"/>
      <c r="C50" s="256"/>
      <c r="D50" s="285"/>
      <c r="E50" s="50" t="s">
        <v>727</v>
      </c>
      <c r="F50" s="51" t="s">
        <v>728</v>
      </c>
      <c r="G50" s="51" t="s">
        <v>729</v>
      </c>
      <c r="H50" s="51" t="s">
        <v>730</v>
      </c>
      <c r="I50" s="51" t="s">
        <v>731</v>
      </c>
      <c r="J50" s="52" t="s">
        <v>732</v>
      </c>
      <c r="K50" s="49" t="s">
        <v>733</v>
      </c>
      <c r="L50" s="234" t="s">
        <v>269</v>
      </c>
      <c r="M50" s="234" t="s">
        <v>269</v>
      </c>
      <c r="N50" s="234" t="s">
        <v>269</v>
      </c>
      <c r="O50" s="17"/>
      <c r="P50" s="114"/>
      <c r="Q50" s="137"/>
      <c r="R50" s="113"/>
      <c r="S50" s="74"/>
      <c r="T50" s="75"/>
      <c r="U50" s="10"/>
      <c r="V50" s="115"/>
      <c r="W50" s="15"/>
      <c r="X50" s="157" t="s">
        <v>880</v>
      </c>
      <c r="Y50" s="166">
        <v>0.25</v>
      </c>
      <c r="Z50" s="173" t="s">
        <v>881</v>
      </c>
      <c r="AA50" s="153" t="s">
        <v>882</v>
      </c>
      <c r="AB50" s="94" t="s">
        <v>883</v>
      </c>
      <c r="AC50" s="154" t="s">
        <v>488</v>
      </c>
      <c r="AD50" s="223" t="s">
        <v>456</v>
      </c>
      <c r="AE50" s="14" t="s">
        <v>984</v>
      </c>
      <c r="AF50" s="225">
        <v>0.25</v>
      </c>
      <c r="AG50" s="240" t="s">
        <v>1105</v>
      </c>
      <c r="AH50" s="152">
        <v>1</v>
      </c>
      <c r="AI50" s="143" t="s">
        <v>883</v>
      </c>
      <c r="AJ50" s="241" t="s">
        <v>1164</v>
      </c>
      <c r="AK50" s="136" t="s">
        <v>883</v>
      </c>
      <c r="AL50" s="154" t="s">
        <v>779</v>
      </c>
    </row>
    <row r="51" spans="1:38" ht="144" customHeight="1" x14ac:dyDescent="0.25">
      <c r="A51" s="248"/>
      <c r="B51" s="248"/>
      <c r="C51" s="256"/>
      <c r="D51" s="49" t="s">
        <v>127</v>
      </c>
      <c r="E51" s="50" t="s">
        <v>152</v>
      </c>
      <c r="F51" s="51" t="s">
        <v>300</v>
      </c>
      <c r="G51" s="51" t="s">
        <v>301</v>
      </c>
      <c r="H51" s="51" t="s">
        <v>383</v>
      </c>
      <c r="I51" s="49" t="s">
        <v>384</v>
      </c>
      <c r="J51" s="52" t="s">
        <v>301</v>
      </c>
      <c r="K51" s="49" t="s">
        <v>337</v>
      </c>
      <c r="L51" s="234" t="s">
        <v>269</v>
      </c>
      <c r="M51" s="234" t="s">
        <v>269</v>
      </c>
      <c r="N51" s="234" t="s">
        <v>269</v>
      </c>
      <c r="O51" s="17" t="s">
        <v>576</v>
      </c>
      <c r="P51" s="73" t="s">
        <v>588</v>
      </c>
      <c r="Q51" s="111" t="s">
        <v>577</v>
      </c>
      <c r="R51" s="113" t="s">
        <v>578</v>
      </c>
      <c r="S51" s="74" t="s">
        <v>468</v>
      </c>
      <c r="T51" s="75" t="s">
        <v>475</v>
      </c>
      <c r="U51" s="10" t="s">
        <v>457</v>
      </c>
      <c r="V51" s="115" t="s">
        <v>598</v>
      </c>
      <c r="W51" s="15">
        <v>0</v>
      </c>
      <c r="X51" s="151" t="s">
        <v>884</v>
      </c>
      <c r="Y51" s="193">
        <v>1</v>
      </c>
      <c r="Z51" s="194" t="s">
        <v>885</v>
      </c>
      <c r="AA51" s="153" t="s">
        <v>886</v>
      </c>
      <c r="AB51" s="94" t="s">
        <v>887</v>
      </c>
      <c r="AC51" s="154" t="s">
        <v>482</v>
      </c>
      <c r="AD51" s="223" t="s">
        <v>456</v>
      </c>
      <c r="AE51" s="14" t="s">
        <v>964</v>
      </c>
      <c r="AF51" s="225">
        <v>0.66</v>
      </c>
      <c r="AG51" s="240" t="s">
        <v>482</v>
      </c>
      <c r="AH51" s="152">
        <v>1</v>
      </c>
      <c r="AI51" s="143" t="s">
        <v>482</v>
      </c>
      <c r="AJ51" s="241" t="s">
        <v>1165</v>
      </c>
      <c r="AK51" s="136" t="s">
        <v>755</v>
      </c>
      <c r="AL51" s="154" t="s">
        <v>779</v>
      </c>
    </row>
    <row r="52" spans="1:38" ht="196.5" customHeight="1" x14ac:dyDescent="0.25">
      <c r="A52" s="248"/>
      <c r="B52" s="248"/>
      <c r="C52" s="256"/>
      <c r="D52" s="49" t="s">
        <v>128</v>
      </c>
      <c r="E52" s="50" t="s">
        <v>153</v>
      </c>
      <c r="F52" s="51" t="s">
        <v>332</v>
      </c>
      <c r="G52" s="51" t="s">
        <v>333</v>
      </c>
      <c r="H52" s="51" t="s">
        <v>334</v>
      </c>
      <c r="I52" s="51" t="s">
        <v>335</v>
      </c>
      <c r="J52" s="52" t="s">
        <v>336</v>
      </c>
      <c r="K52" s="49" t="s">
        <v>337</v>
      </c>
      <c r="L52" s="234" t="s">
        <v>269</v>
      </c>
      <c r="M52" s="234" t="s">
        <v>269</v>
      </c>
      <c r="N52" s="234" t="s">
        <v>269</v>
      </c>
      <c r="O52" s="17" t="s">
        <v>579</v>
      </c>
      <c r="P52" s="76"/>
      <c r="Q52" s="111" t="s">
        <v>580</v>
      </c>
      <c r="R52" s="113" t="s">
        <v>581</v>
      </c>
      <c r="S52" s="74" t="s">
        <v>589</v>
      </c>
      <c r="T52" s="75" t="s">
        <v>466</v>
      </c>
      <c r="U52" s="10" t="s">
        <v>457</v>
      </c>
      <c r="V52" s="115" t="s">
        <v>597</v>
      </c>
      <c r="W52" s="15">
        <v>0</v>
      </c>
      <c r="X52" s="187" t="s">
        <v>888</v>
      </c>
      <c r="Y52" s="183"/>
      <c r="Z52" s="192" t="s">
        <v>877</v>
      </c>
      <c r="AA52" s="177" t="s">
        <v>889</v>
      </c>
      <c r="AB52" s="178" t="s">
        <v>890</v>
      </c>
      <c r="AC52" s="179" t="s">
        <v>488</v>
      </c>
      <c r="AD52" s="223" t="s">
        <v>458</v>
      </c>
      <c r="AE52" s="14" t="s">
        <v>986</v>
      </c>
      <c r="AF52" s="225">
        <v>0.1</v>
      </c>
      <c r="AG52" s="240" t="s">
        <v>1106</v>
      </c>
      <c r="AH52" s="152">
        <v>1</v>
      </c>
      <c r="AI52" s="143" t="s">
        <v>1107</v>
      </c>
      <c r="AJ52" s="241" t="s">
        <v>1166</v>
      </c>
      <c r="AK52" s="136" t="s">
        <v>1108</v>
      </c>
      <c r="AL52" s="154" t="s">
        <v>779</v>
      </c>
    </row>
    <row r="53" spans="1:38" ht="285.75" customHeight="1" x14ac:dyDescent="0.25">
      <c r="A53" s="248" t="s">
        <v>133</v>
      </c>
      <c r="B53" s="248" t="s">
        <v>134</v>
      </c>
      <c r="C53" s="292" t="s">
        <v>129</v>
      </c>
      <c r="D53" s="53" t="s">
        <v>136</v>
      </c>
      <c r="E53" s="54" t="s">
        <v>154</v>
      </c>
      <c r="F53" s="56" t="s">
        <v>401</v>
      </c>
      <c r="G53" s="56" t="s">
        <v>402</v>
      </c>
      <c r="H53" s="56" t="s">
        <v>403</v>
      </c>
      <c r="I53" s="56" t="s">
        <v>404</v>
      </c>
      <c r="J53" s="57" t="s">
        <v>439</v>
      </c>
      <c r="K53" s="55" t="s">
        <v>405</v>
      </c>
      <c r="L53" s="232" t="s">
        <v>269</v>
      </c>
      <c r="M53" s="233"/>
      <c r="N53" s="233"/>
      <c r="O53" s="115" t="s">
        <v>677</v>
      </c>
      <c r="P53" s="126">
        <v>1</v>
      </c>
      <c r="Q53" s="10" t="s">
        <v>678</v>
      </c>
      <c r="R53" s="10" t="s">
        <v>679</v>
      </c>
      <c r="S53" s="10" t="s">
        <v>680</v>
      </c>
      <c r="T53" s="10" t="s">
        <v>482</v>
      </c>
      <c r="U53" s="10" t="s">
        <v>458</v>
      </c>
      <c r="V53" s="115" t="s">
        <v>716</v>
      </c>
      <c r="W53" s="133">
        <v>0.16600000000000001</v>
      </c>
      <c r="X53" s="151" t="s">
        <v>891</v>
      </c>
      <c r="Y53" s="144">
        <v>1</v>
      </c>
      <c r="Z53" s="173" t="s">
        <v>892</v>
      </c>
      <c r="AA53" s="153" t="s">
        <v>893</v>
      </c>
      <c r="AB53" s="94"/>
      <c r="AC53" s="154" t="s">
        <v>779</v>
      </c>
      <c r="AD53" s="12" t="s">
        <v>457</v>
      </c>
      <c r="AE53" s="14" t="s">
        <v>976</v>
      </c>
      <c r="AF53" s="230">
        <v>0.16600000000000001</v>
      </c>
      <c r="AG53" s="240" t="s">
        <v>482</v>
      </c>
      <c r="AH53" s="152" t="s">
        <v>482</v>
      </c>
      <c r="AI53" s="143" t="s">
        <v>482</v>
      </c>
      <c r="AJ53" s="241" t="s">
        <v>1167</v>
      </c>
      <c r="AK53" s="136" t="s">
        <v>755</v>
      </c>
      <c r="AL53" s="154" t="s">
        <v>779</v>
      </c>
    </row>
    <row r="54" spans="1:38" ht="266.25" customHeight="1" x14ac:dyDescent="0.25">
      <c r="A54" s="248"/>
      <c r="B54" s="248"/>
      <c r="C54" s="292"/>
      <c r="D54" s="53" t="s">
        <v>136</v>
      </c>
      <c r="E54" s="54" t="s">
        <v>155</v>
      </c>
      <c r="F54" s="56" t="s">
        <v>406</v>
      </c>
      <c r="G54" s="56" t="s">
        <v>407</v>
      </c>
      <c r="H54" s="56" t="s">
        <v>137</v>
      </c>
      <c r="I54" s="56" t="s">
        <v>408</v>
      </c>
      <c r="J54" s="57" t="s">
        <v>409</v>
      </c>
      <c r="K54" s="55" t="s">
        <v>410</v>
      </c>
      <c r="L54" s="232" t="s">
        <v>269</v>
      </c>
      <c r="M54" s="232" t="s">
        <v>269</v>
      </c>
      <c r="N54" s="232" t="s">
        <v>269</v>
      </c>
      <c r="O54" s="115" t="s">
        <v>681</v>
      </c>
      <c r="P54" s="10" t="s">
        <v>682</v>
      </c>
      <c r="Q54" s="10" t="s">
        <v>683</v>
      </c>
      <c r="R54" s="10" t="s">
        <v>684</v>
      </c>
      <c r="S54" s="10" t="s">
        <v>685</v>
      </c>
      <c r="T54" s="10" t="s">
        <v>488</v>
      </c>
      <c r="U54" s="10" t="s">
        <v>456</v>
      </c>
      <c r="V54" s="115" t="s">
        <v>717</v>
      </c>
      <c r="W54" s="15">
        <v>0.33300000000000002</v>
      </c>
      <c r="X54" s="151" t="s">
        <v>894</v>
      </c>
      <c r="Y54" s="144">
        <v>0.66</v>
      </c>
      <c r="Z54" s="173" t="s">
        <v>895</v>
      </c>
      <c r="AA54" s="153" t="s">
        <v>896</v>
      </c>
      <c r="AB54" s="94" t="s">
        <v>897</v>
      </c>
      <c r="AC54" s="154" t="s">
        <v>488</v>
      </c>
      <c r="AD54" s="12" t="s">
        <v>456</v>
      </c>
      <c r="AE54" s="14" t="s">
        <v>983</v>
      </c>
      <c r="AF54" s="225">
        <v>0.66</v>
      </c>
      <c r="AG54" s="240" t="s">
        <v>1183</v>
      </c>
      <c r="AH54" s="152">
        <v>1</v>
      </c>
      <c r="AI54" s="143" t="s">
        <v>1184</v>
      </c>
      <c r="AJ54" s="241" t="s">
        <v>1186</v>
      </c>
      <c r="AK54" s="136" t="s">
        <v>1185</v>
      </c>
      <c r="AL54" s="154" t="s">
        <v>779</v>
      </c>
    </row>
    <row r="55" spans="1:38" ht="86.25" customHeight="1" x14ac:dyDescent="0.25">
      <c r="A55" s="248"/>
      <c r="B55" s="248"/>
      <c r="C55" s="292"/>
      <c r="D55" s="53" t="s">
        <v>136</v>
      </c>
      <c r="E55" s="54" t="s">
        <v>411</v>
      </c>
      <c r="F55" s="56" t="s">
        <v>140</v>
      </c>
      <c r="G55" s="56" t="s">
        <v>141</v>
      </c>
      <c r="H55" s="56" t="s">
        <v>138</v>
      </c>
      <c r="I55" s="56" t="s">
        <v>139</v>
      </c>
      <c r="J55" s="57" t="s">
        <v>440</v>
      </c>
      <c r="K55" s="55" t="s">
        <v>412</v>
      </c>
      <c r="L55" s="232"/>
      <c r="M55" s="232"/>
      <c r="N55" s="232" t="s">
        <v>269</v>
      </c>
      <c r="O55" s="10" t="s">
        <v>686</v>
      </c>
      <c r="P55" s="10"/>
      <c r="Q55" s="10"/>
      <c r="R55" s="10" t="s">
        <v>627</v>
      </c>
      <c r="S55" s="10" t="s">
        <v>468</v>
      </c>
      <c r="T55" s="10" t="s">
        <v>469</v>
      </c>
      <c r="U55" s="10" t="s">
        <v>457</v>
      </c>
      <c r="V55" s="115" t="s">
        <v>718</v>
      </c>
      <c r="W55" s="15">
        <v>0</v>
      </c>
      <c r="X55" s="151" t="s">
        <v>686</v>
      </c>
      <c r="Y55" s="144"/>
      <c r="Z55" s="173"/>
      <c r="AA55" s="153" t="s">
        <v>898</v>
      </c>
      <c r="AB55" s="94"/>
      <c r="AC55" s="154" t="s">
        <v>475</v>
      </c>
      <c r="AD55" s="12" t="s">
        <v>459</v>
      </c>
      <c r="AE55" s="14" t="s">
        <v>977</v>
      </c>
      <c r="AF55" s="225">
        <v>0</v>
      </c>
      <c r="AG55" s="240" t="s">
        <v>1199</v>
      </c>
      <c r="AH55" s="152"/>
      <c r="AI55" s="143" t="s">
        <v>1192</v>
      </c>
      <c r="AJ55" s="241" t="s">
        <v>1200</v>
      </c>
      <c r="AK55" s="136" t="s">
        <v>1190</v>
      </c>
      <c r="AL55" s="154" t="s">
        <v>751</v>
      </c>
    </row>
    <row r="56" spans="1:38" ht="144.75" customHeight="1" x14ac:dyDescent="0.25">
      <c r="A56" s="248"/>
      <c r="B56" s="248"/>
      <c r="C56" s="292"/>
      <c r="D56" s="58" t="s">
        <v>135</v>
      </c>
      <c r="E56" s="54" t="s">
        <v>156</v>
      </c>
      <c r="F56" s="56" t="s">
        <v>197</v>
      </c>
      <c r="G56" s="60" t="s">
        <v>413</v>
      </c>
      <c r="H56" s="56" t="s">
        <v>414</v>
      </c>
      <c r="I56" s="61" t="s">
        <v>441</v>
      </c>
      <c r="J56" s="57" t="s">
        <v>415</v>
      </c>
      <c r="K56" s="55" t="s">
        <v>416</v>
      </c>
      <c r="L56" s="233"/>
      <c r="M56" s="232" t="s">
        <v>269</v>
      </c>
      <c r="N56" s="232" t="s">
        <v>269</v>
      </c>
      <c r="O56" s="10" t="s">
        <v>686</v>
      </c>
      <c r="P56" s="10"/>
      <c r="Q56" s="10"/>
      <c r="R56" s="10" t="s">
        <v>467</v>
      </c>
      <c r="S56" s="10" t="s">
        <v>468</v>
      </c>
      <c r="T56" s="10" t="s">
        <v>469</v>
      </c>
      <c r="U56" s="10" t="s">
        <v>459</v>
      </c>
      <c r="V56" s="115" t="s">
        <v>612</v>
      </c>
      <c r="W56" s="15">
        <v>0</v>
      </c>
      <c r="X56" s="151" t="s">
        <v>899</v>
      </c>
      <c r="Y56" s="144" t="s">
        <v>900</v>
      </c>
      <c r="Z56" s="173" t="s">
        <v>901</v>
      </c>
      <c r="AA56" s="153" t="s">
        <v>902</v>
      </c>
      <c r="AB56" s="170" t="s">
        <v>903</v>
      </c>
      <c r="AC56" s="154" t="s">
        <v>779</v>
      </c>
      <c r="AD56" s="12" t="s">
        <v>456</v>
      </c>
      <c r="AE56" s="14" t="s">
        <v>982</v>
      </c>
      <c r="AF56" s="225">
        <v>0.5</v>
      </c>
      <c r="AG56" s="240" t="s">
        <v>1187</v>
      </c>
      <c r="AH56" s="152">
        <v>1</v>
      </c>
      <c r="AI56" s="143" t="s">
        <v>1192</v>
      </c>
      <c r="AJ56" s="241" t="s">
        <v>1188</v>
      </c>
      <c r="AK56" s="136" t="s">
        <v>1189</v>
      </c>
      <c r="AL56" s="154" t="s">
        <v>779</v>
      </c>
    </row>
    <row r="57" spans="1:38" ht="152.25" customHeight="1" x14ac:dyDescent="0.25">
      <c r="A57" s="248"/>
      <c r="B57" s="248"/>
      <c r="C57" s="292"/>
      <c r="D57" s="58" t="s">
        <v>130</v>
      </c>
      <c r="E57" s="54" t="s">
        <v>157</v>
      </c>
      <c r="F57" s="63" t="s">
        <v>417</v>
      </c>
      <c r="G57" s="56" t="s">
        <v>418</v>
      </c>
      <c r="H57" s="56" t="s">
        <v>419</v>
      </c>
      <c r="I57" s="58" t="s">
        <v>420</v>
      </c>
      <c r="J57" s="57" t="s">
        <v>442</v>
      </c>
      <c r="K57" s="62" t="s">
        <v>421</v>
      </c>
      <c r="L57" s="232" t="s">
        <v>269</v>
      </c>
      <c r="M57" s="232" t="s">
        <v>269</v>
      </c>
      <c r="N57" s="232" t="s">
        <v>269</v>
      </c>
      <c r="O57" s="10" t="s">
        <v>687</v>
      </c>
      <c r="P57" s="10" t="s">
        <v>688</v>
      </c>
      <c r="Q57" s="10" t="s">
        <v>689</v>
      </c>
      <c r="R57" s="10" t="s">
        <v>690</v>
      </c>
      <c r="S57" s="10" t="s">
        <v>691</v>
      </c>
      <c r="T57" s="10" t="s">
        <v>488</v>
      </c>
      <c r="U57" s="10" t="s">
        <v>456</v>
      </c>
      <c r="V57" s="115" t="s">
        <v>719</v>
      </c>
      <c r="W57" s="15">
        <v>0.33300000000000002</v>
      </c>
      <c r="X57" s="151" t="s">
        <v>904</v>
      </c>
      <c r="Y57" s="144">
        <v>0.66</v>
      </c>
      <c r="Z57" s="173" t="s">
        <v>905</v>
      </c>
      <c r="AA57" s="153" t="s">
        <v>906</v>
      </c>
      <c r="AB57" s="94" t="s">
        <v>907</v>
      </c>
      <c r="AC57" s="154" t="s">
        <v>488</v>
      </c>
      <c r="AD57" s="12" t="s">
        <v>456</v>
      </c>
      <c r="AE57" s="14" t="s">
        <v>981</v>
      </c>
      <c r="AF57" s="225">
        <v>0.66</v>
      </c>
      <c r="AG57" s="240" t="s">
        <v>1191</v>
      </c>
      <c r="AH57" s="152">
        <v>1</v>
      </c>
      <c r="AI57" s="143" t="s">
        <v>1198</v>
      </c>
      <c r="AJ57" s="241" t="s">
        <v>1193</v>
      </c>
      <c r="AK57" s="136" t="s">
        <v>1194</v>
      </c>
      <c r="AL57" s="154" t="s">
        <v>779</v>
      </c>
    </row>
    <row r="58" spans="1:38" ht="188.25" customHeight="1" x14ac:dyDescent="0.25">
      <c r="A58" s="248"/>
      <c r="B58" s="248"/>
      <c r="C58" s="292"/>
      <c r="D58" s="58" t="s">
        <v>131</v>
      </c>
      <c r="E58" s="54" t="s">
        <v>158</v>
      </c>
      <c r="F58" s="56" t="s">
        <v>445</v>
      </c>
      <c r="G58" s="63" t="s">
        <v>446</v>
      </c>
      <c r="H58" s="63" t="s">
        <v>447</v>
      </c>
      <c r="I58" s="63" t="s">
        <v>195</v>
      </c>
      <c r="J58" s="57" t="s">
        <v>443</v>
      </c>
      <c r="K58" s="55" t="s">
        <v>444</v>
      </c>
      <c r="L58" s="232" t="s">
        <v>269</v>
      </c>
      <c r="M58" s="232" t="s">
        <v>269</v>
      </c>
      <c r="N58" s="232" t="s">
        <v>269</v>
      </c>
      <c r="O58" s="10" t="s">
        <v>692</v>
      </c>
      <c r="P58" s="10">
        <v>0</v>
      </c>
      <c r="Q58" s="10"/>
      <c r="R58" s="10" t="s">
        <v>693</v>
      </c>
      <c r="S58" s="10" t="s">
        <v>468</v>
      </c>
      <c r="T58" s="10" t="s">
        <v>475</v>
      </c>
      <c r="U58" s="10" t="s">
        <v>457</v>
      </c>
      <c r="V58" s="115" t="s">
        <v>720</v>
      </c>
      <c r="W58" s="15">
        <v>0</v>
      </c>
      <c r="X58" s="151" t="s">
        <v>908</v>
      </c>
      <c r="Y58" s="152">
        <v>0.5</v>
      </c>
      <c r="Z58" s="168" t="s">
        <v>909</v>
      </c>
      <c r="AA58" s="153" t="s">
        <v>910</v>
      </c>
      <c r="AB58" s="94" t="s">
        <v>911</v>
      </c>
      <c r="AC58" s="154" t="s">
        <v>488</v>
      </c>
      <c r="AD58" s="12" t="s">
        <v>458</v>
      </c>
      <c r="AE58" s="14" t="s">
        <v>980</v>
      </c>
      <c r="AF58" s="225">
        <v>0.04</v>
      </c>
      <c r="AG58" s="240" t="s">
        <v>1195</v>
      </c>
      <c r="AH58" s="152">
        <v>1</v>
      </c>
      <c r="AI58" s="143" t="s">
        <v>1109</v>
      </c>
      <c r="AJ58" s="241" t="s">
        <v>1196</v>
      </c>
      <c r="AK58" s="136" t="s">
        <v>1197</v>
      </c>
      <c r="AL58" s="154" t="s">
        <v>779</v>
      </c>
    </row>
    <row r="59" spans="1:38" ht="210.75" customHeight="1" x14ac:dyDescent="0.25">
      <c r="A59" s="248"/>
      <c r="B59" s="248"/>
      <c r="C59" s="292"/>
      <c r="D59" s="58" t="s">
        <v>131</v>
      </c>
      <c r="E59" s="54" t="s">
        <v>190</v>
      </c>
      <c r="F59" s="56" t="s">
        <v>185</v>
      </c>
      <c r="G59" s="63" t="s">
        <v>188</v>
      </c>
      <c r="H59" s="63" t="s">
        <v>186</v>
      </c>
      <c r="I59" s="63" t="s">
        <v>187</v>
      </c>
      <c r="J59" s="57" t="s">
        <v>422</v>
      </c>
      <c r="K59" s="55" t="s">
        <v>253</v>
      </c>
      <c r="L59" s="232" t="s">
        <v>269</v>
      </c>
      <c r="M59" s="232" t="s">
        <v>269</v>
      </c>
      <c r="N59" s="232" t="s">
        <v>269</v>
      </c>
      <c r="O59" s="10" t="s">
        <v>694</v>
      </c>
      <c r="P59" s="10">
        <v>1</v>
      </c>
      <c r="Q59" s="10" t="s">
        <v>695</v>
      </c>
      <c r="R59" s="10" t="s">
        <v>694</v>
      </c>
      <c r="S59" s="10" t="s">
        <v>696</v>
      </c>
      <c r="T59" s="10" t="s">
        <v>488</v>
      </c>
      <c r="U59" s="10" t="s">
        <v>457</v>
      </c>
      <c r="V59" s="115" t="s">
        <v>721</v>
      </c>
      <c r="W59" s="15">
        <v>0</v>
      </c>
      <c r="X59" s="151" t="s">
        <v>694</v>
      </c>
      <c r="Y59" s="144">
        <v>1</v>
      </c>
      <c r="Z59" s="173" t="s">
        <v>695</v>
      </c>
      <c r="AA59" s="153" t="s">
        <v>694</v>
      </c>
      <c r="AB59" s="94" t="s">
        <v>696</v>
      </c>
      <c r="AC59" s="154" t="s">
        <v>482</v>
      </c>
      <c r="AD59" s="12" t="s">
        <v>458</v>
      </c>
      <c r="AE59" s="14" t="s">
        <v>979</v>
      </c>
      <c r="AF59" s="225">
        <v>0.5</v>
      </c>
      <c r="AG59" s="240" t="s">
        <v>482</v>
      </c>
      <c r="AH59" s="152" t="s">
        <v>482</v>
      </c>
      <c r="AI59" s="143" t="s">
        <v>482</v>
      </c>
      <c r="AJ59" s="241" t="s">
        <v>1168</v>
      </c>
      <c r="AK59" s="136" t="s">
        <v>755</v>
      </c>
      <c r="AL59" s="154" t="s">
        <v>779</v>
      </c>
    </row>
    <row r="60" spans="1:38" ht="344.25" customHeight="1" x14ac:dyDescent="0.25">
      <c r="A60" s="248"/>
      <c r="B60" s="248"/>
      <c r="C60" s="292"/>
      <c r="D60" s="58" t="s">
        <v>423</v>
      </c>
      <c r="E60" s="54" t="s">
        <v>424</v>
      </c>
      <c r="F60" s="56" t="s">
        <v>425</v>
      </c>
      <c r="G60" s="63" t="s">
        <v>426</v>
      </c>
      <c r="H60" s="63" t="s">
        <v>427</v>
      </c>
      <c r="I60" s="63" t="s">
        <v>428</v>
      </c>
      <c r="J60" s="57" t="s">
        <v>429</v>
      </c>
      <c r="K60" s="55" t="s">
        <v>430</v>
      </c>
      <c r="L60" s="232" t="s">
        <v>269</v>
      </c>
      <c r="M60" s="232" t="s">
        <v>269</v>
      </c>
      <c r="N60" s="232" t="s">
        <v>269</v>
      </c>
      <c r="O60" s="10" t="s">
        <v>697</v>
      </c>
      <c r="P60" s="10">
        <v>0</v>
      </c>
      <c r="Q60" s="10"/>
      <c r="R60" s="10" t="s">
        <v>698</v>
      </c>
      <c r="S60" s="10" t="s">
        <v>468</v>
      </c>
      <c r="T60" s="10" t="s">
        <v>475</v>
      </c>
      <c r="U60" s="10" t="s">
        <v>457</v>
      </c>
      <c r="V60" s="115" t="s">
        <v>722</v>
      </c>
      <c r="W60" s="15">
        <v>0</v>
      </c>
      <c r="X60" s="187" t="s">
        <v>912</v>
      </c>
      <c r="Y60" s="195">
        <v>0.5</v>
      </c>
      <c r="Z60" s="196" t="s">
        <v>913</v>
      </c>
      <c r="AA60" s="177" t="s">
        <v>914</v>
      </c>
      <c r="AB60" s="178" t="s">
        <v>915</v>
      </c>
      <c r="AC60" s="179" t="s">
        <v>488</v>
      </c>
      <c r="AD60" s="12" t="s">
        <v>458</v>
      </c>
      <c r="AE60" s="14" t="s">
        <v>978</v>
      </c>
      <c r="AF60" s="225">
        <v>0.1</v>
      </c>
      <c r="AG60" s="240" t="s">
        <v>1134</v>
      </c>
      <c r="AH60" s="152">
        <v>1</v>
      </c>
      <c r="AI60" s="143" t="s">
        <v>1046</v>
      </c>
      <c r="AJ60" s="241" t="s">
        <v>1169</v>
      </c>
      <c r="AK60" s="136" t="s">
        <v>1170</v>
      </c>
      <c r="AL60" s="154" t="s">
        <v>779</v>
      </c>
    </row>
    <row r="61" spans="1:38" ht="264.75" customHeight="1" x14ac:dyDescent="0.25">
      <c r="A61" s="248" t="s">
        <v>176</v>
      </c>
      <c r="B61" s="248" t="s">
        <v>177</v>
      </c>
      <c r="C61" s="244" t="s">
        <v>132</v>
      </c>
      <c r="D61" s="64" t="s">
        <v>142</v>
      </c>
      <c r="E61" s="65" t="s">
        <v>159</v>
      </c>
      <c r="F61" s="118" t="s">
        <v>178</v>
      </c>
      <c r="G61" s="118" t="s">
        <v>181</v>
      </c>
      <c r="H61" s="118" t="s">
        <v>179</v>
      </c>
      <c r="I61" s="109" t="s">
        <v>180</v>
      </c>
      <c r="J61" s="109" t="s">
        <v>279</v>
      </c>
      <c r="K61" s="109" t="s">
        <v>280</v>
      </c>
      <c r="L61" s="235"/>
      <c r="M61" s="235"/>
      <c r="N61" s="235" t="s">
        <v>269</v>
      </c>
      <c r="O61" s="76" t="s">
        <v>473</v>
      </c>
      <c r="P61" s="76"/>
      <c r="Q61" s="78"/>
      <c r="R61" s="113" t="s">
        <v>474</v>
      </c>
      <c r="S61" s="74" t="s">
        <v>468</v>
      </c>
      <c r="T61" s="75" t="s">
        <v>475</v>
      </c>
      <c r="U61" s="10" t="s">
        <v>459</v>
      </c>
      <c r="V61" s="115" t="s">
        <v>561</v>
      </c>
      <c r="W61" s="15">
        <v>0</v>
      </c>
      <c r="X61" s="151" t="s">
        <v>916</v>
      </c>
      <c r="Y61" s="144"/>
      <c r="Z61" s="173"/>
      <c r="AA61" s="153" t="s">
        <v>916</v>
      </c>
      <c r="AB61" s="94"/>
      <c r="AC61" s="154" t="s">
        <v>475</v>
      </c>
      <c r="AD61" s="223" t="s">
        <v>457</v>
      </c>
      <c r="AE61" s="14" t="s">
        <v>989</v>
      </c>
      <c r="AF61" s="225">
        <v>0</v>
      </c>
      <c r="AG61" s="240" t="s">
        <v>482</v>
      </c>
      <c r="AH61" s="152">
        <v>1</v>
      </c>
      <c r="AI61" s="143" t="s">
        <v>482</v>
      </c>
      <c r="AJ61" s="241" t="s">
        <v>1171</v>
      </c>
      <c r="AK61" s="136" t="s">
        <v>755</v>
      </c>
      <c r="AL61" s="154" t="s">
        <v>779</v>
      </c>
    </row>
    <row r="62" spans="1:38" ht="276.75" customHeight="1" x14ac:dyDescent="0.25">
      <c r="A62" s="248"/>
      <c r="B62" s="248"/>
      <c r="C62" s="245"/>
      <c r="D62" s="64" t="s">
        <v>142</v>
      </c>
      <c r="E62" s="65" t="s">
        <v>189</v>
      </c>
      <c r="F62" s="118" t="s">
        <v>182</v>
      </c>
      <c r="G62" s="118" t="s">
        <v>281</v>
      </c>
      <c r="H62" s="118" t="s">
        <v>183</v>
      </c>
      <c r="I62" s="109" t="s">
        <v>184</v>
      </c>
      <c r="J62" s="109"/>
      <c r="K62" s="109" t="s">
        <v>280</v>
      </c>
      <c r="L62" s="235" t="s">
        <v>269</v>
      </c>
      <c r="M62" s="235" t="s">
        <v>269</v>
      </c>
      <c r="N62" s="235" t="s">
        <v>269</v>
      </c>
      <c r="O62" s="76" t="s">
        <v>473</v>
      </c>
      <c r="P62" s="76"/>
      <c r="Q62" s="78"/>
      <c r="R62" s="113" t="s">
        <v>476</v>
      </c>
      <c r="S62" s="74" t="s">
        <v>468</v>
      </c>
      <c r="T62" s="75" t="s">
        <v>475</v>
      </c>
      <c r="U62" s="10" t="s">
        <v>459</v>
      </c>
      <c r="V62" s="115" t="s">
        <v>561</v>
      </c>
      <c r="W62" s="15">
        <v>0</v>
      </c>
      <c r="X62" s="151" t="s">
        <v>916</v>
      </c>
      <c r="Y62" s="144"/>
      <c r="Z62" s="173"/>
      <c r="AA62" s="153" t="s">
        <v>916</v>
      </c>
      <c r="AB62" s="94"/>
      <c r="AC62" s="154" t="s">
        <v>475</v>
      </c>
      <c r="AD62" s="223" t="s">
        <v>457</v>
      </c>
      <c r="AE62" s="14" t="s">
        <v>990</v>
      </c>
      <c r="AF62" s="225">
        <v>0</v>
      </c>
      <c r="AG62" s="240" t="s">
        <v>482</v>
      </c>
      <c r="AH62" s="152">
        <v>1</v>
      </c>
      <c r="AI62" s="143" t="s">
        <v>482</v>
      </c>
      <c r="AJ62" s="241" t="s">
        <v>1171</v>
      </c>
      <c r="AK62" s="136" t="s">
        <v>755</v>
      </c>
      <c r="AL62" s="154" t="s">
        <v>779</v>
      </c>
    </row>
    <row r="63" spans="1:38" ht="176.25" customHeight="1" x14ac:dyDescent="0.25">
      <c r="A63" s="249"/>
      <c r="B63" s="248"/>
      <c r="C63" s="245"/>
      <c r="D63" s="64" t="s">
        <v>143</v>
      </c>
      <c r="E63" s="65" t="s">
        <v>160</v>
      </c>
      <c r="F63" s="118" t="s">
        <v>225</v>
      </c>
      <c r="G63" s="118" t="s">
        <v>283</v>
      </c>
      <c r="H63" s="118" t="s">
        <v>277</v>
      </c>
      <c r="I63" s="109" t="s">
        <v>284</v>
      </c>
      <c r="J63" s="109" t="s">
        <v>278</v>
      </c>
      <c r="K63" s="109" t="s">
        <v>280</v>
      </c>
      <c r="L63" s="235" t="s">
        <v>269</v>
      </c>
      <c r="M63" s="235" t="s">
        <v>269</v>
      </c>
      <c r="N63" s="235" t="s">
        <v>269</v>
      </c>
      <c r="O63" s="79" t="s">
        <v>477</v>
      </c>
      <c r="P63" s="73" t="s">
        <v>478</v>
      </c>
      <c r="Q63" s="68" t="s">
        <v>479</v>
      </c>
      <c r="R63" s="113" t="s">
        <v>480</v>
      </c>
      <c r="S63" s="74" t="s">
        <v>481</v>
      </c>
      <c r="T63" s="75" t="s">
        <v>482</v>
      </c>
      <c r="U63" s="10" t="s">
        <v>456</v>
      </c>
      <c r="V63" s="14" t="s">
        <v>562</v>
      </c>
      <c r="W63" s="15">
        <v>0.4</v>
      </c>
      <c r="X63" s="187" t="s">
        <v>917</v>
      </c>
      <c r="Y63" s="197"/>
      <c r="Z63" s="190"/>
      <c r="AA63" s="153" t="s">
        <v>917</v>
      </c>
      <c r="AB63" s="94"/>
      <c r="AC63" s="154" t="s">
        <v>475</v>
      </c>
      <c r="AD63" s="223" t="s">
        <v>457</v>
      </c>
      <c r="AE63" s="14" t="s">
        <v>991</v>
      </c>
      <c r="AF63" s="225">
        <v>0</v>
      </c>
      <c r="AG63" s="240" t="s">
        <v>482</v>
      </c>
      <c r="AH63" s="152">
        <v>1</v>
      </c>
      <c r="AI63" s="143" t="s">
        <v>482</v>
      </c>
      <c r="AJ63" s="241" t="s">
        <v>1171</v>
      </c>
      <c r="AK63" s="136" t="s">
        <v>755</v>
      </c>
      <c r="AL63" s="154" t="s">
        <v>779</v>
      </c>
    </row>
    <row r="64" spans="1:38" ht="97.5" customHeight="1" x14ac:dyDescent="0.25">
      <c r="A64" s="249"/>
      <c r="B64" s="248"/>
      <c r="C64" s="245"/>
      <c r="D64" s="64" t="s">
        <v>144</v>
      </c>
      <c r="E64" s="65" t="s">
        <v>161</v>
      </c>
      <c r="F64" s="118" t="s">
        <v>191</v>
      </c>
      <c r="G64" s="118" t="s">
        <v>285</v>
      </c>
      <c r="H64" s="118" t="s">
        <v>192</v>
      </c>
      <c r="I64" s="109" t="s">
        <v>193</v>
      </c>
      <c r="J64" s="109" t="s">
        <v>282</v>
      </c>
      <c r="K64" s="109" t="s">
        <v>280</v>
      </c>
      <c r="L64" s="235" t="s">
        <v>269</v>
      </c>
      <c r="M64" s="235" t="s">
        <v>269</v>
      </c>
      <c r="N64" s="235" t="s">
        <v>269</v>
      </c>
      <c r="O64" s="73" t="s">
        <v>483</v>
      </c>
      <c r="P64" s="73" t="s">
        <v>484</v>
      </c>
      <c r="Q64" s="68" t="s">
        <v>485</v>
      </c>
      <c r="R64" s="113" t="s">
        <v>486</v>
      </c>
      <c r="S64" s="74" t="s">
        <v>487</v>
      </c>
      <c r="T64" s="75" t="s">
        <v>488</v>
      </c>
      <c r="U64" s="10" t="s">
        <v>456</v>
      </c>
      <c r="V64" s="14" t="s">
        <v>563</v>
      </c>
      <c r="W64" s="15">
        <v>0.33</v>
      </c>
      <c r="X64" s="151" t="s">
        <v>918</v>
      </c>
      <c r="Y64" s="144"/>
      <c r="Z64" s="173" t="s">
        <v>919</v>
      </c>
      <c r="AA64" s="153" t="s">
        <v>920</v>
      </c>
      <c r="AB64" s="94" t="s">
        <v>755</v>
      </c>
      <c r="AC64" s="154" t="s">
        <v>751</v>
      </c>
      <c r="AD64" s="223" t="s">
        <v>458</v>
      </c>
      <c r="AE64" s="14" t="s">
        <v>563</v>
      </c>
      <c r="AF64" s="225">
        <v>0.33</v>
      </c>
      <c r="AG64" s="240" t="s">
        <v>1110</v>
      </c>
      <c r="AH64" s="152" t="s">
        <v>192</v>
      </c>
      <c r="AI64" s="143" t="s">
        <v>1111</v>
      </c>
      <c r="AJ64" s="241" t="s">
        <v>1172</v>
      </c>
      <c r="AK64" s="136" t="s">
        <v>1173</v>
      </c>
      <c r="AL64" s="154" t="s">
        <v>779</v>
      </c>
    </row>
    <row r="65" spans="1:38" ht="98.25" customHeight="1" x14ac:dyDescent="0.25">
      <c r="A65" s="249"/>
      <c r="B65" s="248"/>
      <c r="C65" s="245"/>
      <c r="D65" s="64" t="s">
        <v>145</v>
      </c>
      <c r="E65" s="65" t="s">
        <v>162</v>
      </c>
      <c r="F65" s="118" t="s">
        <v>194</v>
      </c>
      <c r="G65" s="118" t="s">
        <v>273</v>
      </c>
      <c r="H65" s="118" t="s">
        <v>276</v>
      </c>
      <c r="I65" s="109" t="s">
        <v>274</v>
      </c>
      <c r="J65" s="109" t="s">
        <v>275</v>
      </c>
      <c r="K65" s="109" t="s">
        <v>280</v>
      </c>
      <c r="L65" s="235"/>
      <c r="M65" s="235" t="s">
        <v>269</v>
      </c>
      <c r="N65" s="235" t="s">
        <v>269</v>
      </c>
      <c r="O65" s="76" t="s">
        <v>489</v>
      </c>
      <c r="P65" s="76"/>
      <c r="Q65" s="78"/>
      <c r="R65" s="113" t="s">
        <v>490</v>
      </c>
      <c r="S65" s="74" t="s">
        <v>491</v>
      </c>
      <c r="T65" s="75" t="s">
        <v>475</v>
      </c>
      <c r="U65" s="10" t="s">
        <v>459</v>
      </c>
      <c r="V65" s="14" t="s">
        <v>564</v>
      </c>
      <c r="W65" s="15">
        <v>0</v>
      </c>
      <c r="X65" s="151" t="s">
        <v>921</v>
      </c>
      <c r="Y65" s="144" t="s">
        <v>922</v>
      </c>
      <c r="Z65" s="169" t="s">
        <v>923</v>
      </c>
      <c r="AA65" s="153" t="s">
        <v>924</v>
      </c>
      <c r="AB65" s="94" t="s">
        <v>925</v>
      </c>
      <c r="AC65" s="154" t="s">
        <v>488</v>
      </c>
      <c r="AD65" s="223" t="s">
        <v>456</v>
      </c>
      <c r="AE65" s="14" t="s">
        <v>992</v>
      </c>
      <c r="AF65" s="225">
        <v>0.5</v>
      </c>
      <c r="AG65" s="240" t="s">
        <v>1112</v>
      </c>
      <c r="AH65" s="152" t="s">
        <v>276</v>
      </c>
      <c r="AI65" s="143" t="s">
        <v>1113</v>
      </c>
      <c r="AJ65" s="241" t="s">
        <v>1174</v>
      </c>
      <c r="AK65" s="136" t="s">
        <v>1175</v>
      </c>
      <c r="AL65" s="154" t="s">
        <v>779</v>
      </c>
    </row>
    <row r="66" spans="1:38" ht="157.5" customHeight="1" x14ac:dyDescent="0.25">
      <c r="A66" s="249"/>
      <c r="B66" s="248"/>
      <c r="C66" s="246"/>
      <c r="D66" s="64" t="s">
        <v>146</v>
      </c>
      <c r="E66" s="65" t="s">
        <v>163</v>
      </c>
      <c r="F66" s="118" t="s">
        <v>323</v>
      </c>
      <c r="G66" s="118" t="s">
        <v>324</v>
      </c>
      <c r="H66" s="118" t="s">
        <v>325</v>
      </c>
      <c r="I66" s="109" t="s">
        <v>326</v>
      </c>
      <c r="J66" s="109" t="s">
        <v>308</v>
      </c>
      <c r="K66" s="109" t="s">
        <v>309</v>
      </c>
      <c r="L66" s="232" t="s">
        <v>269</v>
      </c>
      <c r="M66" s="232" t="s">
        <v>269</v>
      </c>
      <c r="N66" s="232" t="s">
        <v>269</v>
      </c>
      <c r="O66" s="73" t="s">
        <v>492</v>
      </c>
      <c r="P66" s="80">
        <v>1</v>
      </c>
      <c r="Q66" s="73" t="s">
        <v>493</v>
      </c>
      <c r="R66" s="113" t="s">
        <v>494</v>
      </c>
      <c r="S66" s="74" t="s">
        <v>495</v>
      </c>
      <c r="T66" s="75" t="s">
        <v>488</v>
      </c>
      <c r="U66" s="10" t="s">
        <v>456</v>
      </c>
      <c r="V66" s="14" t="s">
        <v>565</v>
      </c>
      <c r="W66" s="15">
        <v>0.33</v>
      </c>
      <c r="X66" s="187" t="s">
        <v>926</v>
      </c>
      <c r="Y66" s="189">
        <v>0.33</v>
      </c>
      <c r="Z66" s="190" t="s">
        <v>862</v>
      </c>
      <c r="AA66" s="177" t="s">
        <v>927</v>
      </c>
      <c r="AB66" s="178" t="s">
        <v>928</v>
      </c>
      <c r="AC66" s="179" t="s">
        <v>488</v>
      </c>
      <c r="AD66" s="223" t="s">
        <v>456</v>
      </c>
      <c r="AE66" s="14" t="s">
        <v>565</v>
      </c>
      <c r="AF66" s="225">
        <v>0.67</v>
      </c>
      <c r="AG66" s="240" t="s">
        <v>1135</v>
      </c>
      <c r="AH66" s="152">
        <v>1</v>
      </c>
      <c r="AI66" s="143" t="s">
        <v>1136</v>
      </c>
      <c r="AJ66" s="241" t="s">
        <v>1176</v>
      </c>
      <c r="AK66" s="136" t="s">
        <v>797</v>
      </c>
      <c r="AL66" s="154" t="s">
        <v>779</v>
      </c>
    </row>
    <row r="67" spans="1:38" ht="249" customHeight="1" x14ac:dyDescent="0.25">
      <c r="A67" s="248" t="s">
        <v>176</v>
      </c>
      <c r="B67" s="248" t="s">
        <v>177</v>
      </c>
      <c r="C67" s="247" t="s">
        <v>164</v>
      </c>
      <c r="D67" s="66" t="s">
        <v>165</v>
      </c>
      <c r="E67" s="67" t="s">
        <v>168</v>
      </c>
      <c r="F67" s="119" t="s">
        <v>289</v>
      </c>
      <c r="G67" s="119" t="s">
        <v>286</v>
      </c>
      <c r="H67" s="119" t="s">
        <v>288</v>
      </c>
      <c r="I67" s="110" t="s">
        <v>287</v>
      </c>
      <c r="J67" s="110" t="s">
        <v>278</v>
      </c>
      <c r="K67" s="110" t="s">
        <v>280</v>
      </c>
      <c r="L67" s="235" t="s">
        <v>269</v>
      </c>
      <c r="M67" s="235" t="s">
        <v>269</v>
      </c>
      <c r="N67" s="235"/>
      <c r="O67" s="93" t="s">
        <v>552</v>
      </c>
      <c r="P67" s="93" t="s">
        <v>553</v>
      </c>
      <c r="Q67" s="68" t="s">
        <v>554</v>
      </c>
      <c r="R67" s="113" t="s">
        <v>555</v>
      </c>
      <c r="S67" s="94" t="s">
        <v>556</v>
      </c>
      <c r="T67" s="95" t="s">
        <v>488</v>
      </c>
      <c r="U67" s="85" t="s">
        <v>458</v>
      </c>
      <c r="V67" s="14" t="s">
        <v>596</v>
      </c>
      <c r="W67" s="86">
        <v>0.11</v>
      </c>
      <c r="X67" s="151" t="s">
        <v>929</v>
      </c>
      <c r="Y67" s="158"/>
      <c r="Z67" s="156" t="s">
        <v>930</v>
      </c>
      <c r="AA67" s="153" t="s">
        <v>931</v>
      </c>
      <c r="AB67" s="94" t="s">
        <v>932</v>
      </c>
      <c r="AC67" s="154" t="s">
        <v>482</v>
      </c>
      <c r="AD67" s="223" t="s">
        <v>458</v>
      </c>
      <c r="AE67" s="14" t="s">
        <v>987</v>
      </c>
      <c r="AF67" s="225">
        <v>0.46</v>
      </c>
      <c r="AG67" s="240" t="s">
        <v>482</v>
      </c>
      <c r="AH67" s="152">
        <v>1</v>
      </c>
      <c r="AI67" s="143" t="s">
        <v>482</v>
      </c>
      <c r="AJ67" s="241" t="s">
        <v>1177</v>
      </c>
      <c r="AK67" s="136" t="s">
        <v>755</v>
      </c>
      <c r="AL67" s="154" t="s">
        <v>779</v>
      </c>
    </row>
    <row r="68" spans="1:38" ht="288" customHeight="1" x14ac:dyDescent="0.25">
      <c r="A68" s="248"/>
      <c r="B68" s="248"/>
      <c r="C68" s="247"/>
      <c r="D68" s="66" t="s">
        <v>166</v>
      </c>
      <c r="E68" s="67" t="s">
        <v>169</v>
      </c>
      <c r="F68" s="119" t="s">
        <v>290</v>
      </c>
      <c r="G68" s="119" t="s">
        <v>291</v>
      </c>
      <c r="H68" s="119" t="s">
        <v>292</v>
      </c>
      <c r="I68" s="110" t="s">
        <v>293</v>
      </c>
      <c r="J68" s="110" t="s">
        <v>294</v>
      </c>
      <c r="K68" s="110" t="s">
        <v>280</v>
      </c>
      <c r="L68" s="235"/>
      <c r="M68" s="235" t="s">
        <v>269</v>
      </c>
      <c r="N68" s="235" t="s">
        <v>269</v>
      </c>
      <c r="O68" s="96" t="s">
        <v>473</v>
      </c>
      <c r="P68" s="96"/>
      <c r="Q68" s="97"/>
      <c r="R68" s="113" t="s">
        <v>557</v>
      </c>
      <c r="S68" s="94" t="s">
        <v>491</v>
      </c>
      <c r="T68" s="95" t="s">
        <v>475</v>
      </c>
      <c r="U68" s="85" t="s">
        <v>459</v>
      </c>
      <c r="V68" s="116" t="s">
        <v>511</v>
      </c>
      <c r="W68" s="86">
        <v>0</v>
      </c>
      <c r="X68" s="151" t="s">
        <v>933</v>
      </c>
      <c r="Y68" s="144"/>
      <c r="Z68" s="156" t="s">
        <v>934</v>
      </c>
      <c r="AA68" s="153" t="s">
        <v>935</v>
      </c>
      <c r="AB68" s="94" t="s">
        <v>936</v>
      </c>
      <c r="AC68" s="154" t="s">
        <v>475</v>
      </c>
      <c r="AD68" s="223" t="s">
        <v>458</v>
      </c>
      <c r="AE68" s="14" t="s">
        <v>988</v>
      </c>
      <c r="AF68" s="225">
        <v>0.1</v>
      </c>
      <c r="AG68" s="240" t="s">
        <v>1114</v>
      </c>
      <c r="AH68" s="152" t="s">
        <v>292</v>
      </c>
      <c r="AI68" s="143" t="s">
        <v>1115</v>
      </c>
      <c r="AJ68" s="241" t="s">
        <v>1178</v>
      </c>
      <c r="AK68" s="136" t="s">
        <v>1179</v>
      </c>
      <c r="AL68" s="154" t="s">
        <v>779</v>
      </c>
    </row>
    <row r="69" spans="1:38" ht="125.25" customHeight="1" thickBot="1" x14ac:dyDescent="0.3">
      <c r="A69" s="248"/>
      <c r="B69" s="248"/>
      <c r="C69" s="247"/>
      <c r="D69" s="66" t="s">
        <v>167</v>
      </c>
      <c r="E69" s="67" t="s">
        <v>170</v>
      </c>
      <c r="F69" s="119" t="s">
        <v>295</v>
      </c>
      <c r="G69" s="119" t="s">
        <v>297</v>
      </c>
      <c r="H69" s="119" t="s">
        <v>298</v>
      </c>
      <c r="I69" s="110" t="s">
        <v>296</v>
      </c>
      <c r="J69" s="110" t="s">
        <v>299</v>
      </c>
      <c r="K69" s="110" t="s">
        <v>280</v>
      </c>
      <c r="L69" s="235"/>
      <c r="M69" s="235" t="s">
        <v>269</v>
      </c>
      <c r="N69" s="235" t="s">
        <v>269</v>
      </c>
      <c r="O69" s="96" t="s">
        <v>473</v>
      </c>
      <c r="P69" s="96"/>
      <c r="Q69" s="97"/>
      <c r="R69" s="113" t="s">
        <v>558</v>
      </c>
      <c r="S69" s="94" t="s">
        <v>491</v>
      </c>
      <c r="T69" s="95" t="s">
        <v>475</v>
      </c>
      <c r="U69" s="85" t="s">
        <v>459</v>
      </c>
      <c r="V69" s="116" t="s">
        <v>511</v>
      </c>
      <c r="W69" s="86">
        <v>0</v>
      </c>
      <c r="X69" s="198" t="s">
        <v>937</v>
      </c>
      <c r="Y69" s="199"/>
      <c r="Z69" s="200"/>
      <c r="AA69" s="201" t="s">
        <v>938</v>
      </c>
      <c r="AB69" s="202" t="s">
        <v>755</v>
      </c>
      <c r="AC69" s="203" t="s">
        <v>475</v>
      </c>
      <c r="AD69" s="223" t="s">
        <v>457</v>
      </c>
      <c r="AE69" s="14" t="s">
        <v>963</v>
      </c>
      <c r="AF69" s="225">
        <v>0</v>
      </c>
      <c r="AG69" s="240" t="s">
        <v>1116</v>
      </c>
      <c r="AH69" s="152" t="s">
        <v>1117</v>
      </c>
      <c r="AI69" s="143" t="s">
        <v>1118</v>
      </c>
      <c r="AJ69" s="241" t="s">
        <v>1180</v>
      </c>
      <c r="AK69" s="136" t="s">
        <v>1181</v>
      </c>
      <c r="AL69" s="154" t="s">
        <v>779</v>
      </c>
    </row>
    <row r="70" spans="1:38" ht="15.75" customHeight="1" thickTop="1" thickBot="1" x14ac:dyDescent="0.3">
      <c r="A70" s="286" t="s">
        <v>739</v>
      </c>
      <c r="B70" s="287"/>
      <c r="C70" s="287"/>
      <c r="D70" s="288"/>
      <c r="E70" s="286">
        <v>59</v>
      </c>
      <c r="F70" s="288"/>
      <c r="AD70" s="5"/>
    </row>
    <row r="71" spans="1:38" s="3" customFormat="1" ht="29.25" customHeight="1" thickBot="1" x14ac:dyDescent="0.25">
      <c r="A71" s="139" t="s">
        <v>171</v>
      </c>
      <c r="B71" s="140"/>
      <c r="C71" s="140"/>
      <c r="D71" s="140"/>
      <c r="E71" s="140"/>
      <c r="F71" s="140"/>
      <c r="G71" s="140"/>
      <c r="H71" s="140"/>
      <c r="I71" s="140"/>
      <c r="J71" s="140"/>
      <c r="K71" s="140"/>
      <c r="L71" s="140"/>
      <c r="M71" s="140"/>
      <c r="N71" s="140"/>
      <c r="R71" s="134"/>
      <c r="AG71" s="237"/>
      <c r="AH71" s="236"/>
      <c r="AI71" s="236"/>
      <c r="AJ71" s="237"/>
      <c r="AK71" s="236"/>
      <c r="AL71" s="236"/>
    </row>
    <row r="72" spans="1:38" s="3" customFormat="1" ht="29.25" customHeight="1" thickBot="1" x14ac:dyDescent="0.25">
      <c r="A72" s="7" t="s">
        <v>172</v>
      </c>
      <c r="B72" s="289" t="s">
        <v>173</v>
      </c>
      <c r="C72" s="289"/>
      <c r="D72" s="289"/>
      <c r="E72" s="289"/>
      <c r="F72" s="289"/>
      <c r="G72" s="289"/>
      <c r="H72" s="289"/>
      <c r="I72" s="289"/>
      <c r="J72" s="290" t="s">
        <v>174</v>
      </c>
      <c r="K72" s="290"/>
      <c r="L72" s="290"/>
      <c r="M72" s="290"/>
      <c r="N72" s="291"/>
      <c r="R72" s="134"/>
      <c r="AG72" s="237"/>
      <c r="AH72" s="236"/>
      <c r="AI72" s="236"/>
      <c r="AJ72" s="237"/>
      <c r="AK72" s="236"/>
      <c r="AL72" s="236"/>
    </row>
    <row r="73" spans="1:38" s="3" customFormat="1" ht="26.25" customHeight="1" x14ac:dyDescent="0.2">
      <c r="A73" s="8">
        <v>1</v>
      </c>
      <c r="B73" s="293" t="s">
        <v>175</v>
      </c>
      <c r="C73" s="293"/>
      <c r="D73" s="293"/>
      <c r="E73" s="293"/>
      <c r="F73" s="293"/>
      <c r="G73" s="293"/>
      <c r="H73" s="293"/>
      <c r="I73" s="242"/>
      <c r="J73" s="242" t="s">
        <v>736</v>
      </c>
      <c r="K73" s="242"/>
      <c r="L73" s="242"/>
      <c r="M73" s="242"/>
      <c r="N73" s="243"/>
      <c r="R73" s="134"/>
      <c r="AG73" s="237"/>
      <c r="AH73" s="236"/>
      <c r="AI73" s="236"/>
      <c r="AJ73" s="237"/>
      <c r="AK73" s="236"/>
      <c r="AL73" s="236"/>
    </row>
    <row r="74" spans="1:38" ht="67.5" customHeight="1" x14ac:dyDescent="0.25">
      <c r="A74" s="138">
        <v>2</v>
      </c>
      <c r="B74" s="276" t="s">
        <v>737</v>
      </c>
      <c r="C74" s="276"/>
      <c r="D74" s="276"/>
      <c r="E74" s="276"/>
      <c r="F74" s="276"/>
      <c r="G74" s="276"/>
      <c r="H74" s="276"/>
      <c r="I74" s="276"/>
      <c r="J74" s="277" t="s">
        <v>738</v>
      </c>
      <c r="K74" s="277"/>
      <c r="L74" s="277"/>
      <c r="M74" s="277"/>
      <c r="N74" s="277"/>
      <c r="AD74" s="5"/>
    </row>
    <row r="75" spans="1:38" ht="45.75" customHeight="1" x14ac:dyDescent="0.25">
      <c r="A75" s="138">
        <v>3</v>
      </c>
      <c r="B75" s="276" t="s">
        <v>1034</v>
      </c>
      <c r="C75" s="276"/>
      <c r="D75" s="276"/>
      <c r="E75" s="276"/>
      <c r="F75" s="276"/>
      <c r="G75" s="276"/>
      <c r="H75" s="276"/>
      <c r="I75" s="276"/>
      <c r="J75" s="277" t="s">
        <v>1035</v>
      </c>
      <c r="K75" s="277"/>
      <c r="L75" s="277"/>
      <c r="M75" s="277"/>
      <c r="N75" s="277"/>
    </row>
  </sheetData>
  <autoFilter ref="A6:AL74" xr:uid="{00000000-0001-0000-0200-000000000000}">
    <filterColumn colId="11" showButton="0"/>
    <filterColumn colId="12" showButton="0"/>
  </autoFilter>
  <mergeCells count="50">
    <mergeCell ref="B75:I75"/>
    <mergeCell ref="J75:N75"/>
    <mergeCell ref="AG5:AI5"/>
    <mergeCell ref="AJ5:AL5"/>
    <mergeCell ref="B67:B69"/>
    <mergeCell ref="D49:D50"/>
    <mergeCell ref="B74:I74"/>
    <mergeCell ref="J74:N74"/>
    <mergeCell ref="A70:D70"/>
    <mergeCell ref="E70:F70"/>
    <mergeCell ref="B72:I72"/>
    <mergeCell ref="J72:N72"/>
    <mergeCell ref="C53:C60"/>
    <mergeCell ref="B53:B60"/>
    <mergeCell ref="B73:I73"/>
    <mergeCell ref="X5:Z5"/>
    <mergeCell ref="AA5:AC5"/>
    <mergeCell ref="AD5:AF5"/>
    <mergeCell ref="R5:T5"/>
    <mergeCell ref="U5:W5"/>
    <mergeCell ref="A3:P3"/>
    <mergeCell ref="A4:P4"/>
    <mergeCell ref="A1:N2"/>
    <mergeCell ref="L6:N6"/>
    <mergeCell ref="C7:C26"/>
    <mergeCell ref="O5:Q5"/>
    <mergeCell ref="A7:A26"/>
    <mergeCell ref="B7:B26"/>
    <mergeCell ref="A53:A60"/>
    <mergeCell ref="A27:A36"/>
    <mergeCell ref="C37:C42"/>
    <mergeCell ref="A37:A42"/>
    <mergeCell ref="B37:B42"/>
    <mergeCell ref="C43:C44"/>
    <mergeCell ref="A43:A44"/>
    <mergeCell ref="B43:B44"/>
    <mergeCell ref="C27:C36"/>
    <mergeCell ref="B27:B36"/>
    <mergeCell ref="C45:C48"/>
    <mergeCell ref="B45:B48"/>
    <mergeCell ref="A45:A48"/>
    <mergeCell ref="C49:C52"/>
    <mergeCell ref="B49:B52"/>
    <mergeCell ref="A49:A52"/>
    <mergeCell ref="J73:N73"/>
    <mergeCell ref="C61:C66"/>
    <mergeCell ref="C67:C69"/>
    <mergeCell ref="A61:A66"/>
    <mergeCell ref="B61:B66"/>
    <mergeCell ref="A67:A69"/>
  </mergeCells>
  <phoneticPr fontId="9" type="noConversion"/>
  <hyperlinks>
    <hyperlink ref="Q43" r:id="rId1" xr:uid="{00000000-0004-0000-0200-000000000000}"/>
    <hyperlink ref="Q64" r:id="rId2" display="https://drive.google.com/drive/folders/1vJWJZMA13P_w9ZKLd47_AgLDCBrl5Z6V_x000a_Comunicación oficial interna_x000a_Radicado 2023IE19471_x000a_https://www.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es%2Fweb%2Ftransparencia%2Fplan-anticorrupcion-y-de-atencion-al-ciudadano1%2F-%2Fdocument_library_display%2FY0VDqzfpYjO5%2Fview%2F4252121%3F_110_INSTANCE_Y0VDqzfpYjO5_redirect%3Dhttps%253A%252F%252Fwww.ambientebogota.gov.co%252Fes%252Fweb%252Ftransparencia%252Fplan-anticorrupcion-y-de-atencion-al-ciudadano1%252F-%252Fdocument_library_display%252FY0VDqzfpYjO5%252Fview%252F1001920%253F_110_INSTANCE_Y0VDqzfpYjO5_redirect%253Dhttps%25253A%25252F%25252Fwww.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4554907" xr:uid="{00000000-0004-0000-0200-000001000000}"/>
    <hyperlink ref="Q63" r:id="rId3" xr:uid="{00000000-0004-0000-0200-000002000000}"/>
    <hyperlink ref="Q29" r:id="rId4" xr:uid="{00000000-0004-0000-0200-000003000000}"/>
    <hyperlink ref="Q28" r:id="rId5" xr:uid="{00000000-0004-0000-0200-000004000000}"/>
    <hyperlink ref="Q36" r:id="rId6" xr:uid="{00000000-0004-0000-0200-000005000000}"/>
    <hyperlink ref="Q35" r:id="rId7" xr:uid="{00000000-0004-0000-0200-000006000000}"/>
    <hyperlink ref="S41" r:id="rId8" display="https://drive.google.com/drive/u/0/folders/1sTKI6oujb_E5M-5Yvr-mcTwqhQzb0aEi" xr:uid="{00000000-0004-0000-0200-000007000000}"/>
    <hyperlink ref="S37" r:id="rId9" display="https://drive.google.com/drive/u/0/folders/1Nm6-G2nLnvEV9OBR4wkm1wAdm4iErQrg" xr:uid="{00000000-0004-0000-0200-000008000000}"/>
    <hyperlink ref="Q33" r:id="rId10" xr:uid="{00000000-0004-0000-0200-000009000000}"/>
    <hyperlink ref="Q38" r:id="rId11" xr:uid="{00000000-0004-0000-0200-00000A000000}"/>
    <hyperlink ref="Q37" r:id="rId12" xr:uid="{00000000-0004-0000-0200-00000B000000}"/>
    <hyperlink ref="Q67" r:id="rId13" xr:uid="{00000000-0004-0000-0200-00000C000000}"/>
    <hyperlink ref="Q52" r:id="rId14" xr:uid="{00000000-0004-0000-0200-00000D000000}"/>
    <hyperlink ref="Q51" r:id="rId15" xr:uid="{00000000-0004-0000-0200-00000E000000}"/>
    <hyperlink ref="Q7" r:id="rId16" xr:uid="{00000000-0004-0000-0200-00000F000000}"/>
    <hyperlink ref="Q11" r:id="rId17" xr:uid="{00000000-0004-0000-0200-000010000000}"/>
    <hyperlink ref="Z8" r:id="rId18" xr:uid="{00000000-0004-0000-0200-000011000000}"/>
    <hyperlink ref="Z11" r:id="rId19" xr:uid="{00000000-0004-0000-0200-000012000000}"/>
    <hyperlink ref="Z12" r:id="rId20" xr:uid="{00000000-0004-0000-0200-000013000000}"/>
    <hyperlink ref="Z13" r:id="rId21" xr:uid="{00000000-0004-0000-0200-000014000000}"/>
    <hyperlink ref="Z15" r:id="rId22" xr:uid="{00000000-0004-0000-0200-000015000000}"/>
    <hyperlink ref="AB17" r:id="rId23" xr:uid="{00000000-0004-0000-0200-000016000000}"/>
    <hyperlink ref="Z18" r:id="rId24" xr:uid="{00000000-0004-0000-0200-000017000000}"/>
    <hyperlink ref="Z26" r:id="rId25" xr:uid="{00000000-0004-0000-0200-000018000000}"/>
    <hyperlink ref="Z28" r:id="rId26" xr:uid="{00000000-0004-0000-0200-000019000000}"/>
    <hyperlink ref="Z29" r:id="rId27" xr:uid="{00000000-0004-0000-0200-00001A000000}"/>
    <hyperlink ref="Z33" r:id="rId28" xr:uid="{00000000-0004-0000-0200-00001B000000}"/>
    <hyperlink ref="Z37" r:id="rId29" xr:uid="{00000000-0004-0000-0200-00001C000000}"/>
    <hyperlink ref="AB37" r:id="rId30" display="https://drive.google.com/drive/folders/1roDFuBz-eJ8IgkE3KRIgIezvcpItF58U" xr:uid="{00000000-0004-0000-0200-00001D000000}"/>
    <hyperlink ref="Z38" r:id="rId31" xr:uid="{00000000-0004-0000-0200-00001E000000}"/>
    <hyperlink ref="Z39" r:id="rId32" xr:uid="{00000000-0004-0000-0200-00001F000000}"/>
    <hyperlink ref="Z40" r:id="rId33" display="https://www.ambientebogota.gov.co/es/web/transparencia/informe-de-pqrs  " xr:uid="{00000000-0004-0000-0200-000020000000}"/>
    <hyperlink ref="Z41" r:id="rId34" xr:uid="{00000000-0004-0000-0200-000021000000}"/>
    <hyperlink ref="Z42" r:id="rId35" xr:uid="{00000000-0004-0000-0200-000022000000}"/>
    <hyperlink ref="Z48" r:id="rId36" xr:uid="{00000000-0004-0000-0200-000023000000}"/>
    <hyperlink ref="AB56" r:id="rId37" display="https://drive.google.com/drive/folders/1Nqbnk8Pp0TUdxuevDn9iAFPoAWcG57ov" xr:uid="{00000000-0004-0000-0200-000024000000}"/>
    <hyperlink ref="Z64" r:id="rId38" xr:uid="{00000000-0004-0000-0200-000025000000}"/>
    <hyperlink ref="Z65" r:id="rId39" xr:uid="{00000000-0004-0000-0200-000026000000}"/>
    <hyperlink ref="Z67" r:id="rId40" xr:uid="{00000000-0004-0000-0200-000027000000}"/>
    <hyperlink ref="Z68" r:id="rId41" xr:uid="{00000000-0004-0000-0200-000028000000}"/>
  </hyperlinks>
  <pageMargins left="0.23622047244094491" right="0.23622047244094491" top="0.74803149606299213" bottom="0.74803149606299213" header="0.31496062992125984" footer="0.31496062992125984"/>
  <pageSetup paperSize="14" scale="23" orientation="landscape" horizontalDpi="4294967295" verticalDpi="4294967295" r:id="rId42"/>
  <drawing r:id="rId43"/>
  <legacyDrawing r:id="rId4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Lista!$A$2:$A$8</xm:f>
          </x14:formula1>
          <xm:sqref>U7:U69 AD27:AD49 AD51:AD69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74"/>
  <sheetViews>
    <sheetView zoomScale="90" zoomScaleNormal="90" workbookViewId="0">
      <pane ySplit="2625" topLeftCell="A68" activePane="bottomLeft"/>
      <selection activeCell="F6" sqref="F6"/>
      <selection pane="bottomLeft" activeCell="F5" sqref="F5"/>
    </sheetView>
  </sheetViews>
  <sheetFormatPr baseColWidth="10" defaultColWidth="11.42578125" defaultRowHeight="14.25" x14ac:dyDescent="0.25"/>
  <cols>
    <col min="1" max="1" width="15.5703125" style="4" customWidth="1"/>
    <col min="2" max="2" width="15.85546875" style="4" customWidth="1"/>
    <col min="3" max="3" width="20" style="2" customWidth="1"/>
    <col min="4" max="4" width="18.28515625" style="5" customWidth="1"/>
    <col min="5" max="5" width="13.7109375" style="6" customWidth="1"/>
    <col min="6" max="6" width="54.28515625" style="117" customWidth="1"/>
    <col min="7" max="7" width="35" style="5" customWidth="1"/>
    <col min="8" max="8" width="36.85546875" style="4" customWidth="1"/>
    <col min="9" max="9" width="38.28515625" style="6" customWidth="1"/>
    <col min="10" max="10" width="5" style="5" customWidth="1"/>
    <col min="11" max="11" width="6.42578125" style="5" customWidth="1"/>
    <col min="12" max="12" width="5.42578125" style="5" customWidth="1"/>
    <col min="13" max="13" width="17.28515625" style="206" customWidth="1"/>
    <col min="14" max="14" width="18.42578125" style="5" customWidth="1"/>
    <col min="15" max="15" width="11.42578125" style="6"/>
    <col min="16" max="16384" width="11.42578125" style="5"/>
  </cols>
  <sheetData>
    <row r="1" spans="1:18" ht="30.75" customHeight="1" x14ac:dyDescent="0.25">
      <c r="A1" s="258" t="s">
        <v>1031</v>
      </c>
      <c r="B1" s="258"/>
      <c r="C1" s="258"/>
      <c r="D1" s="258"/>
      <c r="E1" s="258"/>
      <c r="F1" s="258"/>
      <c r="G1" s="258"/>
      <c r="H1" s="258"/>
      <c r="I1" s="258"/>
      <c r="J1" s="258"/>
      <c r="K1" s="258"/>
      <c r="L1" s="258"/>
    </row>
    <row r="2" spans="1:18" ht="56.25" customHeight="1" x14ac:dyDescent="0.25">
      <c r="A2" s="258"/>
      <c r="B2" s="258"/>
      <c r="C2" s="258"/>
      <c r="D2" s="258"/>
      <c r="E2" s="258"/>
      <c r="F2" s="258"/>
      <c r="G2" s="258"/>
      <c r="H2" s="258"/>
      <c r="I2" s="258"/>
      <c r="J2" s="258"/>
      <c r="K2" s="258"/>
      <c r="L2" s="258"/>
    </row>
    <row r="3" spans="1:18" s="3" customFormat="1" ht="105.75" hidden="1" customHeight="1" x14ac:dyDescent="0.2">
      <c r="A3" s="257" t="s">
        <v>448</v>
      </c>
      <c r="B3" s="257"/>
      <c r="C3" s="257"/>
      <c r="D3" s="257"/>
      <c r="E3" s="257"/>
      <c r="F3" s="257"/>
      <c r="G3" s="257"/>
      <c r="H3" s="257"/>
      <c r="I3" s="257"/>
      <c r="J3" s="257"/>
      <c r="K3" s="257"/>
      <c r="L3" s="257"/>
      <c r="O3" s="134"/>
    </row>
    <row r="4" spans="1:18" s="3" customFormat="1" ht="31.5" hidden="1" customHeight="1" x14ac:dyDescent="0.2">
      <c r="A4" s="257" t="s">
        <v>449</v>
      </c>
      <c r="B4" s="257"/>
      <c r="C4" s="257"/>
      <c r="D4" s="257"/>
      <c r="E4" s="257"/>
      <c r="F4" s="257"/>
      <c r="G4" s="257"/>
      <c r="H4" s="257"/>
      <c r="I4" s="257"/>
      <c r="J4" s="257"/>
      <c r="K4" s="257"/>
      <c r="L4" s="257"/>
      <c r="O4" s="134"/>
    </row>
    <row r="5" spans="1:18" ht="75" customHeight="1" x14ac:dyDescent="0.25">
      <c r="M5" s="270" t="s">
        <v>1032</v>
      </c>
      <c r="N5" s="272"/>
    </row>
    <row r="6" spans="1:18" s="1" customFormat="1" ht="56.25" customHeight="1" x14ac:dyDescent="0.25">
      <c r="A6" s="12" t="s">
        <v>34</v>
      </c>
      <c r="B6" s="12" t="s">
        <v>35</v>
      </c>
      <c r="C6" s="12" t="s">
        <v>31</v>
      </c>
      <c r="D6" s="12" t="s">
        <v>32</v>
      </c>
      <c r="E6" s="12" t="s">
        <v>8</v>
      </c>
      <c r="F6" s="12" t="s">
        <v>0</v>
      </c>
      <c r="G6" s="12" t="s">
        <v>1</v>
      </c>
      <c r="H6" s="12" t="s">
        <v>2</v>
      </c>
      <c r="I6" s="12" t="s">
        <v>3</v>
      </c>
      <c r="J6" s="259" t="s">
        <v>6</v>
      </c>
      <c r="K6" s="259"/>
      <c r="L6" s="259"/>
      <c r="M6" s="141" t="s">
        <v>454</v>
      </c>
      <c r="N6" s="141" t="s">
        <v>460</v>
      </c>
    </row>
    <row r="7" spans="1:18" ht="36" x14ac:dyDescent="0.25">
      <c r="A7" s="248" t="s">
        <v>36</v>
      </c>
      <c r="B7" s="248" t="s">
        <v>37</v>
      </c>
      <c r="C7" s="260" t="s">
        <v>7</v>
      </c>
      <c r="D7" s="18" t="s">
        <v>13</v>
      </c>
      <c r="E7" s="19" t="s">
        <v>47</v>
      </c>
      <c r="F7" s="19" t="s">
        <v>242</v>
      </c>
      <c r="G7" s="20" t="s">
        <v>386</v>
      </c>
      <c r="H7" s="19" t="s">
        <v>387</v>
      </c>
      <c r="I7" s="19" t="s">
        <v>388</v>
      </c>
      <c r="J7" s="98" t="s">
        <v>269</v>
      </c>
      <c r="K7" s="98" t="s">
        <v>269</v>
      </c>
      <c r="L7" s="98" t="s">
        <v>269</v>
      </c>
      <c r="M7" s="204"/>
      <c r="N7" s="205"/>
      <c r="O7" s="211"/>
      <c r="P7" s="294"/>
      <c r="Q7" s="295"/>
      <c r="R7" s="296" t="e">
        <f>+AVERAGE(O7,O8,O9,O11,O12,O14,O15,O16,O17,O18,O19,O20,O21,O22,O24,O25,O26)</f>
        <v>#DIV/0!</v>
      </c>
    </row>
    <row r="8" spans="1:18" ht="60" x14ac:dyDescent="0.25">
      <c r="A8" s="248"/>
      <c r="B8" s="248"/>
      <c r="C8" s="260"/>
      <c r="D8" s="18" t="s">
        <v>13</v>
      </c>
      <c r="E8" s="19" t="s">
        <v>48</v>
      </c>
      <c r="F8" s="22" t="s">
        <v>303</v>
      </c>
      <c r="G8" s="20" t="s">
        <v>354</v>
      </c>
      <c r="H8" s="19" t="s">
        <v>355</v>
      </c>
      <c r="I8" s="19" t="s">
        <v>357</v>
      </c>
      <c r="J8" s="98" t="s">
        <v>269</v>
      </c>
      <c r="K8" s="98" t="s">
        <v>269</v>
      </c>
      <c r="L8" s="98" t="s">
        <v>269</v>
      </c>
      <c r="M8" s="204"/>
      <c r="N8" s="205"/>
      <c r="O8" s="211"/>
      <c r="P8" s="294"/>
      <c r="Q8" s="294"/>
      <c r="R8" s="297"/>
    </row>
    <row r="9" spans="1:18" ht="48" x14ac:dyDescent="0.25">
      <c r="A9" s="248"/>
      <c r="B9" s="248"/>
      <c r="C9" s="260"/>
      <c r="D9" s="18" t="s">
        <v>13</v>
      </c>
      <c r="E9" s="19" t="s">
        <v>271</v>
      </c>
      <c r="F9" s="19" t="s">
        <v>243</v>
      </c>
      <c r="G9" s="19" t="s">
        <v>244</v>
      </c>
      <c r="H9" s="19" t="s">
        <v>247</v>
      </c>
      <c r="I9" s="19" t="s">
        <v>246</v>
      </c>
      <c r="J9" s="98" t="s">
        <v>269</v>
      </c>
      <c r="K9" s="98" t="s">
        <v>269</v>
      </c>
      <c r="L9" s="98" t="s">
        <v>269</v>
      </c>
      <c r="M9" s="204"/>
      <c r="N9" s="205"/>
      <c r="O9" s="211"/>
      <c r="P9" s="294"/>
      <c r="Q9" s="294"/>
      <c r="R9" s="297"/>
    </row>
    <row r="10" spans="1:18" ht="24" x14ac:dyDescent="0.25">
      <c r="A10" s="248"/>
      <c r="B10" s="248"/>
      <c r="C10" s="260"/>
      <c r="D10" s="18" t="s">
        <v>13</v>
      </c>
      <c r="E10" s="19" t="s">
        <v>272</v>
      </c>
      <c r="F10" s="19" t="s">
        <v>304</v>
      </c>
      <c r="G10" s="22" t="s">
        <v>305</v>
      </c>
      <c r="H10" s="19" t="s">
        <v>306</v>
      </c>
      <c r="I10" s="19" t="s">
        <v>346</v>
      </c>
      <c r="J10" s="99"/>
      <c r="K10" s="99"/>
      <c r="L10" s="98" t="s">
        <v>269</v>
      </c>
      <c r="M10" s="204"/>
      <c r="N10" s="205"/>
      <c r="O10" s="211"/>
      <c r="P10" s="294"/>
      <c r="Q10" s="294"/>
      <c r="R10" s="297"/>
    </row>
    <row r="11" spans="1:18" ht="72" x14ac:dyDescent="0.25">
      <c r="A11" s="248"/>
      <c r="B11" s="248"/>
      <c r="C11" s="260"/>
      <c r="D11" s="18" t="s">
        <v>14</v>
      </c>
      <c r="E11" s="19" t="s">
        <v>50</v>
      </c>
      <c r="F11" s="19" t="s">
        <v>198</v>
      </c>
      <c r="G11" s="19" t="s">
        <v>232</v>
      </c>
      <c r="H11" s="19" t="s">
        <v>9</v>
      </c>
      <c r="I11" s="19" t="s">
        <v>10</v>
      </c>
      <c r="J11" s="98" t="s">
        <v>269</v>
      </c>
      <c r="K11" s="98" t="s">
        <v>269</v>
      </c>
      <c r="L11" s="98" t="s">
        <v>269</v>
      </c>
      <c r="M11" s="204"/>
      <c r="N11" s="205"/>
      <c r="O11" s="211"/>
      <c r="P11" s="294"/>
      <c r="Q11" s="294"/>
      <c r="R11" s="297"/>
    </row>
    <row r="12" spans="1:18" ht="48" x14ac:dyDescent="0.25">
      <c r="A12" s="248"/>
      <c r="B12" s="248"/>
      <c r="C12" s="260"/>
      <c r="D12" s="18" t="s">
        <v>199</v>
      </c>
      <c r="E12" s="19" t="s">
        <v>240</v>
      </c>
      <c r="F12" s="19" t="s">
        <v>205</v>
      </c>
      <c r="G12" s="19" t="s">
        <v>213</v>
      </c>
      <c r="H12" s="19" t="s">
        <v>11</v>
      </c>
      <c r="I12" s="19" t="s">
        <v>12</v>
      </c>
      <c r="J12" s="98" t="s">
        <v>269</v>
      </c>
      <c r="K12" s="98" t="s">
        <v>269</v>
      </c>
      <c r="L12" s="98" t="s">
        <v>269</v>
      </c>
      <c r="M12" s="204"/>
      <c r="N12" s="205"/>
      <c r="O12" s="211"/>
      <c r="P12" s="294"/>
      <c r="Q12" s="294"/>
      <c r="R12" s="297"/>
    </row>
    <row r="13" spans="1:18" ht="84" x14ac:dyDescent="0.25">
      <c r="A13" s="248"/>
      <c r="B13" s="248"/>
      <c r="C13" s="260"/>
      <c r="D13" s="18" t="s">
        <v>15</v>
      </c>
      <c r="E13" s="19" t="s">
        <v>51</v>
      </c>
      <c r="F13" s="19" t="s">
        <v>226</v>
      </c>
      <c r="G13" s="19" t="s">
        <v>20</v>
      </c>
      <c r="H13" s="19" t="s">
        <v>18</v>
      </c>
      <c r="I13" s="19" t="s">
        <v>19</v>
      </c>
      <c r="J13" s="98" t="s">
        <v>269</v>
      </c>
      <c r="K13" s="98" t="s">
        <v>269</v>
      </c>
      <c r="L13" s="98" t="s">
        <v>269</v>
      </c>
      <c r="M13" s="204"/>
      <c r="N13" s="205"/>
      <c r="O13" s="211"/>
      <c r="P13" s="294"/>
      <c r="Q13" s="294"/>
      <c r="R13" s="297"/>
    </row>
    <row r="14" spans="1:18" ht="72" x14ac:dyDescent="0.25">
      <c r="A14" s="248"/>
      <c r="B14" s="248"/>
      <c r="C14" s="260"/>
      <c r="D14" s="18" t="s">
        <v>15</v>
      </c>
      <c r="E14" s="19" t="s">
        <v>52</v>
      </c>
      <c r="F14" s="19" t="s">
        <v>206</v>
      </c>
      <c r="G14" s="19" t="s">
        <v>23</v>
      </c>
      <c r="H14" s="19" t="s">
        <v>21</v>
      </c>
      <c r="I14" s="19" t="s">
        <v>22</v>
      </c>
      <c r="J14" s="98" t="s">
        <v>269</v>
      </c>
      <c r="K14" s="98" t="s">
        <v>269</v>
      </c>
      <c r="L14" s="98" t="s">
        <v>269</v>
      </c>
      <c r="M14" s="204"/>
      <c r="N14" s="205"/>
      <c r="O14" s="211"/>
      <c r="P14" s="294"/>
      <c r="Q14" s="294"/>
      <c r="R14" s="297"/>
    </row>
    <row r="15" spans="1:18" ht="48" x14ac:dyDescent="0.25">
      <c r="A15" s="248"/>
      <c r="B15" s="248"/>
      <c r="C15" s="260"/>
      <c r="D15" s="18" t="s">
        <v>15</v>
      </c>
      <c r="E15" s="19" t="s">
        <v>208</v>
      </c>
      <c r="F15" s="19" t="s">
        <v>228</v>
      </c>
      <c r="G15" s="19" t="s">
        <v>229</v>
      </c>
      <c r="H15" s="19" t="s">
        <v>231</v>
      </c>
      <c r="I15" s="19" t="s">
        <v>230</v>
      </c>
      <c r="J15" s="98" t="s">
        <v>269</v>
      </c>
      <c r="K15" s="98" t="s">
        <v>269</v>
      </c>
      <c r="L15" s="98" t="s">
        <v>269</v>
      </c>
      <c r="M15" s="204"/>
      <c r="N15" s="205"/>
      <c r="O15" s="211"/>
      <c r="P15" s="294"/>
      <c r="Q15" s="294"/>
      <c r="R15" s="297"/>
    </row>
    <row r="16" spans="1:18" ht="48" x14ac:dyDescent="0.25">
      <c r="A16" s="248"/>
      <c r="B16" s="248"/>
      <c r="C16" s="260"/>
      <c r="D16" s="18" t="s">
        <v>15</v>
      </c>
      <c r="E16" s="19" t="s">
        <v>209</v>
      </c>
      <c r="F16" s="19" t="s">
        <v>207</v>
      </c>
      <c r="G16" s="19" t="s">
        <v>344</v>
      </c>
      <c r="H16" s="19" t="s">
        <v>345</v>
      </c>
      <c r="I16" s="19" t="s">
        <v>347</v>
      </c>
      <c r="J16" s="98" t="s">
        <v>269</v>
      </c>
      <c r="K16" s="99"/>
      <c r="L16" s="99"/>
      <c r="M16" s="204"/>
      <c r="N16" s="205"/>
      <c r="O16" s="211"/>
      <c r="P16" s="294"/>
      <c r="Q16" s="294"/>
      <c r="R16" s="297"/>
    </row>
    <row r="17" spans="1:18" ht="48" x14ac:dyDescent="0.25">
      <c r="A17" s="248"/>
      <c r="B17" s="248"/>
      <c r="C17" s="260"/>
      <c r="D17" s="18" t="s">
        <v>15</v>
      </c>
      <c r="E17" s="19" t="s">
        <v>210</v>
      </c>
      <c r="F17" s="19" t="s">
        <v>211</v>
      </c>
      <c r="G17" s="19" t="s">
        <v>241</v>
      </c>
      <c r="H17" s="19" t="s">
        <v>349</v>
      </c>
      <c r="I17" s="19" t="s">
        <v>348</v>
      </c>
      <c r="J17" s="99"/>
      <c r="K17" s="98" t="s">
        <v>269</v>
      </c>
      <c r="L17" s="98" t="s">
        <v>269</v>
      </c>
      <c r="M17" s="204"/>
      <c r="N17" s="205"/>
      <c r="O17" s="211"/>
      <c r="P17" s="294"/>
      <c r="Q17" s="294"/>
      <c r="R17" s="297"/>
    </row>
    <row r="18" spans="1:18" ht="48" x14ac:dyDescent="0.25">
      <c r="A18" s="248"/>
      <c r="B18" s="248"/>
      <c r="C18" s="260"/>
      <c r="D18" s="18" t="s">
        <v>16</v>
      </c>
      <c r="E18" s="19" t="s">
        <v>53</v>
      </c>
      <c r="F18" s="19" t="s">
        <v>400</v>
      </c>
      <c r="G18" s="19" t="s">
        <v>212</v>
      </c>
      <c r="H18" s="19" t="s">
        <v>339</v>
      </c>
      <c r="I18" s="19" t="s">
        <v>340</v>
      </c>
      <c r="J18" s="98" t="s">
        <v>269</v>
      </c>
      <c r="K18" s="98" t="s">
        <v>269</v>
      </c>
      <c r="L18" s="98" t="s">
        <v>269</v>
      </c>
      <c r="M18" s="204"/>
      <c r="N18" s="205"/>
      <c r="O18" s="211"/>
      <c r="P18" s="294"/>
      <c r="Q18" s="294"/>
      <c r="R18" s="297"/>
    </row>
    <row r="19" spans="1:18" ht="48" x14ac:dyDescent="0.25">
      <c r="A19" s="248"/>
      <c r="B19" s="248"/>
      <c r="C19" s="260"/>
      <c r="D19" s="18" t="s">
        <v>16</v>
      </c>
      <c r="E19" s="19" t="s">
        <v>201</v>
      </c>
      <c r="F19" s="19" t="s">
        <v>227</v>
      </c>
      <c r="G19" s="19" t="s">
        <v>389</v>
      </c>
      <c r="H19" s="19" t="s">
        <v>24</v>
      </c>
      <c r="I19" s="19" t="s">
        <v>25</v>
      </c>
      <c r="J19" s="98"/>
      <c r="K19" s="98" t="s">
        <v>269</v>
      </c>
      <c r="L19" s="98" t="s">
        <v>269</v>
      </c>
      <c r="M19" s="204"/>
      <c r="N19" s="205"/>
      <c r="O19" s="211"/>
      <c r="P19" s="294"/>
      <c r="Q19" s="294"/>
      <c r="R19" s="297"/>
    </row>
    <row r="20" spans="1:18" ht="36" x14ac:dyDescent="0.25">
      <c r="A20" s="248"/>
      <c r="B20" s="248"/>
      <c r="C20" s="260"/>
      <c r="D20" s="18" t="s">
        <v>17</v>
      </c>
      <c r="E20" s="19" t="s">
        <v>54</v>
      </c>
      <c r="F20" s="19" t="s">
        <v>248</v>
      </c>
      <c r="G20" s="19" t="s">
        <v>258</v>
      </c>
      <c r="H20" s="19" t="s">
        <v>259</v>
      </c>
      <c r="I20" s="19" t="s">
        <v>260</v>
      </c>
      <c r="J20" s="98" t="s">
        <v>269</v>
      </c>
      <c r="K20" s="98" t="s">
        <v>269</v>
      </c>
      <c r="L20" s="98" t="s">
        <v>269</v>
      </c>
      <c r="M20" s="204"/>
      <c r="N20" s="205"/>
      <c r="O20" s="211"/>
      <c r="P20" s="294"/>
      <c r="Q20" s="294"/>
      <c r="R20" s="297"/>
    </row>
    <row r="21" spans="1:18" ht="36" x14ac:dyDescent="0.25">
      <c r="A21" s="248"/>
      <c r="B21" s="248"/>
      <c r="C21" s="260"/>
      <c r="D21" s="18" t="s">
        <v>17</v>
      </c>
      <c r="E21" s="19" t="s">
        <v>55</v>
      </c>
      <c r="F21" s="19" t="s">
        <v>249</v>
      </c>
      <c r="G21" s="19" t="s">
        <v>257</v>
      </c>
      <c r="H21" s="19" t="s">
        <v>263</v>
      </c>
      <c r="I21" s="19" t="s">
        <v>264</v>
      </c>
      <c r="J21" s="98" t="s">
        <v>269</v>
      </c>
      <c r="K21" s="98" t="s">
        <v>269</v>
      </c>
      <c r="L21" s="98" t="s">
        <v>269</v>
      </c>
      <c r="M21" s="204"/>
      <c r="N21" s="205"/>
      <c r="O21" s="211"/>
      <c r="P21" s="294"/>
      <c r="Q21" s="294"/>
      <c r="R21" s="297"/>
    </row>
    <row r="22" spans="1:18" ht="36" x14ac:dyDescent="0.25">
      <c r="A22" s="248"/>
      <c r="B22" s="248"/>
      <c r="C22" s="260"/>
      <c r="D22" s="18" t="s">
        <v>17</v>
      </c>
      <c r="E22" s="19" t="s">
        <v>56</v>
      </c>
      <c r="F22" s="19" t="s">
        <v>313</v>
      </c>
      <c r="G22" s="19" t="s">
        <v>305</v>
      </c>
      <c r="H22" s="19" t="s">
        <v>306</v>
      </c>
      <c r="I22" s="19" t="s">
        <v>307</v>
      </c>
      <c r="J22" s="98" t="s">
        <v>269</v>
      </c>
      <c r="K22" s="99"/>
      <c r="L22" s="99"/>
      <c r="M22" s="204"/>
      <c r="N22" s="205"/>
      <c r="O22" s="211"/>
      <c r="P22" s="294"/>
      <c r="Q22" s="294"/>
      <c r="R22" s="297"/>
    </row>
    <row r="23" spans="1:18" ht="36" x14ac:dyDescent="0.25">
      <c r="A23" s="248"/>
      <c r="B23" s="248"/>
      <c r="C23" s="260"/>
      <c r="D23" s="18" t="s">
        <v>17</v>
      </c>
      <c r="E23" s="19" t="s">
        <v>57</v>
      </c>
      <c r="F23" s="19" t="s">
        <v>316</v>
      </c>
      <c r="G23" s="22" t="s">
        <v>305</v>
      </c>
      <c r="H23" s="19" t="s">
        <v>306</v>
      </c>
      <c r="I23" s="19" t="s">
        <v>307</v>
      </c>
      <c r="J23" s="99"/>
      <c r="K23" s="98" t="s">
        <v>269</v>
      </c>
      <c r="L23" s="99"/>
      <c r="M23" s="204"/>
      <c r="N23" s="205"/>
      <c r="O23" s="211"/>
      <c r="P23" s="294"/>
      <c r="Q23" s="294"/>
      <c r="R23" s="297"/>
    </row>
    <row r="24" spans="1:18" ht="48" x14ac:dyDescent="0.25">
      <c r="A24" s="248"/>
      <c r="B24" s="248"/>
      <c r="C24" s="260"/>
      <c r="D24" s="18" t="s">
        <v>17</v>
      </c>
      <c r="E24" s="19" t="s">
        <v>250</v>
      </c>
      <c r="F24" s="19" t="s">
        <v>390</v>
      </c>
      <c r="G24" s="18" t="s">
        <v>391</v>
      </c>
      <c r="H24" s="19" t="s">
        <v>393</v>
      </c>
      <c r="I24" s="24" t="s">
        <v>392</v>
      </c>
      <c r="J24" s="98" t="s">
        <v>269</v>
      </c>
      <c r="K24" s="98" t="s">
        <v>269</v>
      </c>
      <c r="L24" s="98" t="s">
        <v>269</v>
      </c>
      <c r="M24" s="204"/>
      <c r="N24" s="205"/>
      <c r="O24" s="211"/>
      <c r="P24" s="294"/>
      <c r="Q24" s="294"/>
      <c r="R24" s="297"/>
    </row>
    <row r="25" spans="1:18" ht="48" x14ac:dyDescent="0.25">
      <c r="A25" s="248"/>
      <c r="B25" s="248"/>
      <c r="C25" s="260"/>
      <c r="D25" s="18" t="s">
        <v>17</v>
      </c>
      <c r="E25" s="19" t="s">
        <v>312</v>
      </c>
      <c r="F25" s="19" t="s">
        <v>266</v>
      </c>
      <c r="G25" s="19" t="s">
        <v>265</v>
      </c>
      <c r="H25" s="19" t="s">
        <v>267</v>
      </c>
      <c r="I25" s="19" t="s">
        <v>26</v>
      </c>
      <c r="J25" s="98"/>
      <c r="K25" s="98" t="s">
        <v>269</v>
      </c>
      <c r="L25" s="98" t="s">
        <v>269</v>
      </c>
      <c r="M25" s="204"/>
      <c r="N25" s="205"/>
      <c r="O25" s="211"/>
      <c r="P25" s="294"/>
      <c r="Q25" s="294"/>
      <c r="R25" s="297"/>
    </row>
    <row r="26" spans="1:18" ht="60" x14ac:dyDescent="0.25">
      <c r="A26" s="248"/>
      <c r="B26" s="248"/>
      <c r="C26" s="260"/>
      <c r="D26" s="18" t="s">
        <v>17</v>
      </c>
      <c r="E26" s="19" t="s">
        <v>315</v>
      </c>
      <c r="F26" s="19" t="s">
        <v>27</v>
      </c>
      <c r="G26" s="19" t="s">
        <v>30</v>
      </c>
      <c r="H26" s="19" t="s">
        <v>28</v>
      </c>
      <c r="I26" s="19" t="s">
        <v>29</v>
      </c>
      <c r="J26" s="98" t="s">
        <v>269</v>
      </c>
      <c r="K26" s="98" t="s">
        <v>269</v>
      </c>
      <c r="L26" s="98" t="s">
        <v>269</v>
      </c>
      <c r="M26" s="204"/>
      <c r="N26" s="205"/>
      <c r="O26" s="212"/>
      <c r="P26" s="294"/>
      <c r="Q26" s="294"/>
      <c r="R26" s="298"/>
    </row>
    <row r="27" spans="1:18" ht="60" x14ac:dyDescent="0.25">
      <c r="A27" s="250" t="s">
        <v>38</v>
      </c>
      <c r="B27" s="248" t="s">
        <v>39</v>
      </c>
      <c r="C27" s="254" t="s">
        <v>33</v>
      </c>
      <c r="D27" s="26" t="s">
        <v>40</v>
      </c>
      <c r="E27" s="27" t="s">
        <v>49</v>
      </c>
      <c r="F27" s="27" t="s">
        <v>202</v>
      </c>
      <c r="G27" s="27" t="s">
        <v>217</v>
      </c>
      <c r="H27" s="27" t="s">
        <v>41</v>
      </c>
      <c r="I27" s="27" t="s">
        <v>216</v>
      </c>
      <c r="J27" s="100" t="s">
        <v>269</v>
      </c>
      <c r="K27" s="100" t="s">
        <v>269</v>
      </c>
      <c r="L27" s="100" t="s">
        <v>269</v>
      </c>
      <c r="M27" s="204"/>
      <c r="N27" s="205"/>
      <c r="O27" s="213"/>
      <c r="P27" s="299"/>
      <c r="Q27" s="299"/>
      <c r="R27" s="300" t="e">
        <f>+AVERAGE(O27,O28,O29,O33,O34,O35,O36)</f>
        <v>#DIV/0!</v>
      </c>
    </row>
    <row r="28" spans="1:18" ht="48" x14ac:dyDescent="0.25">
      <c r="A28" s="251"/>
      <c r="B28" s="248"/>
      <c r="C28" s="254"/>
      <c r="D28" s="26" t="s">
        <v>40</v>
      </c>
      <c r="E28" s="27" t="s">
        <v>80</v>
      </c>
      <c r="F28" s="27" t="s">
        <v>42</v>
      </c>
      <c r="G28" s="28" t="s">
        <v>43</v>
      </c>
      <c r="H28" s="27" t="s">
        <v>44</v>
      </c>
      <c r="I28" s="30" t="s">
        <v>218</v>
      </c>
      <c r="J28" s="100" t="s">
        <v>269</v>
      </c>
      <c r="K28" s="100" t="s">
        <v>269</v>
      </c>
      <c r="L28" s="100" t="s">
        <v>269</v>
      </c>
      <c r="M28" s="204"/>
      <c r="N28" s="205"/>
      <c r="O28" s="213"/>
      <c r="P28" s="299"/>
      <c r="Q28" s="299"/>
      <c r="R28" s="300"/>
    </row>
    <row r="29" spans="1:18" ht="60" x14ac:dyDescent="0.25">
      <c r="A29" s="251"/>
      <c r="B29" s="248"/>
      <c r="C29" s="254"/>
      <c r="D29" s="26" t="s">
        <v>40</v>
      </c>
      <c r="E29" s="27" t="s">
        <v>82</v>
      </c>
      <c r="F29" s="27" t="s">
        <v>203</v>
      </c>
      <c r="G29" s="28" t="s">
        <v>45</v>
      </c>
      <c r="H29" s="27" t="s">
        <v>204</v>
      </c>
      <c r="I29" s="27" t="s">
        <v>46</v>
      </c>
      <c r="J29" s="100" t="s">
        <v>269</v>
      </c>
      <c r="K29" s="100" t="s">
        <v>269</v>
      </c>
      <c r="L29" s="100"/>
      <c r="M29" s="204"/>
      <c r="N29" s="205"/>
      <c r="O29" s="213"/>
      <c r="P29" s="299"/>
      <c r="Q29" s="299"/>
      <c r="R29" s="300"/>
    </row>
    <row r="30" spans="1:18" ht="36" x14ac:dyDescent="0.25">
      <c r="A30" s="251"/>
      <c r="B30" s="248"/>
      <c r="C30" s="254"/>
      <c r="D30" s="26" t="s">
        <v>58</v>
      </c>
      <c r="E30" s="27" t="s">
        <v>81</v>
      </c>
      <c r="F30" s="27" t="s">
        <v>59</v>
      </c>
      <c r="G30" s="28" t="s">
        <v>60</v>
      </c>
      <c r="H30" s="27" t="s">
        <v>61</v>
      </c>
      <c r="I30" s="27" t="s">
        <v>62</v>
      </c>
      <c r="J30" s="100" t="s">
        <v>269</v>
      </c>
      <c r="K30" s="100" t="s">
        <v>269</v>
      </c>
      <c r="L30" s="100" t="s">
        <v>269</v>
      </c>
      <c r="M30" s="204"/>
      <c r="N30" s="205"/>
      <c r="O30" s="213"/>
      <c r="P30" s="299"/>
      <c r="Q30" s="299"/>
      <c r="R30" s="300"/>
    </row>
    <row r="31" spans="1:18" ht="120" x14ac:dyDescent="0.25">
      <c r="A31" s="251"/>
      <c r="B31" s="248"/>
      <c r="C31" s="254"/>
      <c r="D31" s="26" t="s">
        <v>58</v>
      </c>
      <c r="E31" s="27" t="s">
        <v>83</v>
      </c>
      <c r="F31" s="27" t="s">
        <v>89</v>
      </c>
      <c r="G31" s="28" t="s">
        <v>63</v>
      </c>
      <c r="H31" s="27" t="s">
        <v>64</v>
      </c>
      <c r="I31" s="27" t="s">
        <v>219</v>
      </c>
      <c r="J31" s="100" t="s">
        <v>269</v>
      </c>
      <c r="K31" s="100" t="s">
        <v>269</v>
      </c>
      <c r="L31" s="100" t="s">
        <v>269</v>
      </c>
      <c r="M31" s="204"/>
      <c r="N31" s="205"/>
      <c r="O31" s="213"/>
      <c r="P31" s="299"/>
      <c r="Q31" s="299"/>
      <c r="R31" s="300"/>
    </row>
    <row r="32" spans="1:18" ht="36" x14ac:dyDescent="0.25">
      <c r="A32" s="251"/>
      <c r="B32" s="248"/>
      <c r="C32" s="254"/>
      <c r="D32" s="26" t="s">
        <v>58</v>
      </c>
      <c r="E32" s="27" t="s">
        <v>84</v>
      </c>
      <c r="F32" s="27" t="s">
        <v>65</v>
      </c>
      <c r="G32" s="28" t="s">
        <v>66</v>
      </c>
      <c r="H32" s="27" t="s">
        <v>67</v>
      </c>
      <c r="I32" s="31" t="s">
        <v>68</v>
      </c>
      <c r="J32" s="100" t="s">
        <v>269</v>
      </c>
      <c r="K32" s="100" t="s">
        <v>269</v>
      </c>
      <c r="L32" s="100" t="s">
        <v>269</v>
      </c>
      <c r="M32" s="204"/>
      <c r="N32" s="205"/>
      <c r="O32" s="213"/>
      <c r="P32" s="299"/>
      <c r="Q32" s="299"/>
      <c r="R32" s="300"/>
    </row>
    <row r="33" spans="1:18" ht="72" x14ac:dyDescent="0.25">
      <c r="A33" s="251"/>
      <c r="B33" s="248"/>
      <c r="C33" s="254"/>
      <c r="D33" s="26" t="s">
        <v>58</v>
      </c>
      <c r="E33" s="27" t="s">
        <v>85</v>
      </c>
      <c r="F33" s="27" t="s">
        <v>69</v>
      </c>
      <c r="G33" s="28" t="s">
        <v>70</v>
      </c>
      <c r="H33" s="27" t="s">
        <v>71</v>
      </c>
      <c r="I33" s="27" t="s">
        <v>220</v>
      </c>
      <c r="J33" s="100" t="s">
        <v>269</v>
      </c>
      <c r="K33" s="100" t="s">
        <v>269</v>
      </c>
      <c r="L33" s="100" t="s">
        <v>269</v>
      </c>
      <c r="M33" s="204"/>
      <c r="N33" s="205"/>
      <c r="O33" s="213"/>
      <c r="P33" s="299"/>
      <c r="Q33" s="299"/>
      <c r="R33" s="300"/>
    </row>
    <row r="34" spans="1:18" ht="72" x14ac:dyDescent="0.25">
      <c r="A34" s="251"/>
      <c r="B34" s="248"/>
      <c r="C34" s="254"/>
      <c r="D34" s="26" t="s">
        <v>58</v>
      </c>
      <c r="E34" s="27" t="s">
        <v>86</v>
      </c>
      <c r="F34" s="27" t="s">
        <v>72</v>
      </c>
      <c r="G34" s="28" t="s">
        <v>73</v>
      </c>
      <c r="H34" s="27" t="s">
        <v>74</v>
      </c>
      <c r="I34" s="27" t="s">
        <v>75</v>
      </c>
      <c r="J34" s="100" t="s">
        <v>269</v>
      </c>
      <c r="K34" s="100"/>
      <c r="L34" s="100"/>
      <c r="M34" s="204"/>
      <c r="N34" s="205"/>
      <c r="O34" s="213"/>
      <c r="P34" s="299"/>
      <c r="Q34" s="299"/>
      <c r="R34" s="300"/>
    </row>
    <row r="35" spans="1:18" ht="60" x14ac:dyDescent="0.25">
      <c r="A35" s="251"/>
      <c r="B35" s="248"/>
      <c r="C35" s="254"/>
      <c r="D35" s="26" t="s">
        <v>58</v>
      </c>
      <c r="E35" s="27" t="s">
        <v>87</v>
      </c>
      <c r="F35" s="27" t="s">
        <v>76</v>
      </c>
      <c r="G35" s="28" t="s">
        <v>77</v>
      </c>
      <c r="H35" s="27" t="s">
        <v>78</v>
      </c>
      <c r="I35" s="27" t="s">
        <v>79</v>
      </c>
      <c r="J35" s="100" t="s">
        <v>269</v>
      </c>
      <c r="K35" s="100"/>
      <c r="L35" s="100"/>
      <c r="M35" s="204"/>
      <c r="N35" s="205"/>
      <c r="O35" s="213"/>
      <c r="P35" s="299"/>
      <c r="Q35" s="299"/>
      <c r="R35" s="300"/>
    </row>
    <row r="36" spans="1:18" ht="36" x14ac:dyDescent="0.25">
      <c r="A36" s="251"/>
      <c r="B36" s="248"/>
      <c r="C36" s="254"/>
      <c r="D36" s="26" t="s">
        <v>58</v>
      </c>
      <c r="E36" s="27" t="s">
        <v>88</v>
      </c>
      <c r="F36" s="27" t="s">
        <v>396</v>
      </c>
      <c r="G36" s="28" t="s">
        <v>397</v>
      </c>
      <c r="H36" s="27" t="s">
        <v>398</v>
      </c>
      <c r="I36" s="27" t="s">
        <v>399</v>
      </c>
      <c r="J36" s="100" t="s">
        <v>269</v>
      </c>
      <c r="K36" s="100"/>
      <c r="L36" s="100"/>
      <c r="M36" s="204"/>
      <c r="N36" s="205"/>
      <c r="O36" s="213"/>
      <c r="P36" s="299"/>
      <c r="Q36" s="299"/>
      <c r="R36" s="300"/>
    </row>
    <row r="37" spans="1:18" ht="48" x14ac:dyDescent="0.25">
      <c r="A37" s="248" t="s">
        <v>235</v>
      </c>
      <c r="B37" s="248" t="s">
        <v>96</v>
      </c>
      <c r="C37" s="252" t="s">
        <v>90</v>
      </c>
      <c r="D37" s="32" t="s">
        <v>91</v>
      </c>
      <c r="E37" s="33" t="s">
        <v>116</v>
      </c>
      <c r="F37" s="35" t="s">
        <v>97</v>
      </c>
      <c r="G37" s="34" t="s">
        <v>98</v>
      </c>
      <c r="H37" s="35" t="s">
        <v>99</v>
      </c>
      <c r="I37" s="35" t="s">
        <v>214</v>
      </c>
      <c r="J37" s="101" t="s">
        <v>269</v>
      </c>
      <c r="K37" s="101" t="s">
        <v>269</v>
      </c>
      <c r="L37" s="101" t="s">
        <v>269</v>
      </c>
      <c r="M37" s="204"/>
      <c r="N37" s="205"/>
      <c r="O37" s="214"/>
      <c r="P37" s="302"/>
      <c r="Q37" s="302"/>
      <c r="R37" s="301" t="e">
        <f>+AVERAGE(O37,O38,O39,O40,O41,O42)</f>
        <v>#DIV/0!</v>
      </c>
    </row>
    <row r="38" spans="1:18" ht="60" x14ac:dyDescent="0.25">
      <c r="A38" s="248"/>
      <c r="B38" s="248"/>
      <c r="C38" s="252"/>
      <c r="D38" s="32" t="s">
        <v>92</v>
      </c>
      <c r="E38" s="33" t="s">
        <v>117</v>
      </c>
      <c r="F38" s="35" t="s">
        <v>100</v>
      </c>
      <c r="G38" s="34" t="s">
        <v>101</v>
      </c>
      <c r="H38" s="35" t="s">
        <v>221</v>
      </c>
      <c r="I38" s="35" t="s">
        <v>215</v>
      </c>
      <c r="J38" s="101" t="s">
        <v>269</v>
      </c>
      <c r="K38" s="101" t="s">
        <v>269</v>
      </c>
      <c r="L38" s="101" t="s">
        <v>269</v>
      </c>
      <c r="M38" s="204"/>
      <c r="N38" s="205"/>
      <c r="O38" s="214"/>
      <c r="P38" s="302"/>
      <c r="Q38" s="302"/>
      <c r="R38" s="302"/>
    </row>
    <row r="39" spans="1:18" ht="36" x14ac:dyDescent="0.25">
      <c r="A39" s="248"/>
      <c r="B39" s="248"/>
      <c r="C39" s="252"/>
      <c r="D39" s="37" t="s">
        <v>93</v>
      </c>
      <c r="E39" s="33" t="s">
        <v>118</v>
      </c>
      <c r="F39" s="35" t="s">
        <v>102</v>
      </c>
      <c r="G39" s="34" t="s">
        <v>103</v>
      </c>
      <c r="H39" s="35" t="s">
        <v>222</v>
      </c>
      <c r="I39" s="35" t="s">
        <v>104</v>
      </c>
      <c r="J39" s="101" t="s">
        <v>269</v>
      </c>
      <c r="K39" s="101" t="s">
        <v>269</v>
      </c>
      <c r="L39" s="101" t="s">
        <v>269</v>
      </c>
      <c r="M39" s="204"/>
      <c r="N39" s="205"/>
      <c r="O39" s="214"/>
      <c r="P39" s="302"/>
      <c r="Q39" s="302"/>
      <c r="R39" s="302"/>
    </row>
    <row r="40" spans="1:18" ht="84" x14ac:dyDescent="0.25">
      <c r="A40" s="248"/>
      <c r="B40" s="248"/>
      <c r="C40" s="252"/>
      <c r="D40" s="32" t="s">
        <v>94</v>
      </c>
      <c r="E40" s="33" t="s">
        <v>119</v>
      </c>
      <c r="F40" s="35" t="s">
        <v>105</v>
      </c>
      <c r="G40" s="36" t="s">
        <v>107</v>
      </c>
      <c r="H40" s="35" t="s">
        <v>106</v>
      </c>
      <c r="I40" s="35" t="s">
        <v>223</v>
      </c>
      <c r="J40" s="101" t="s">
        <v>269</v>
      </c>
      <c r="K40" s="101" t="s">
        <v>269</v>
      </c>
      <c r="L40" s="101" t="s">
        <v>269</v>
      </c>
      <c r="M40" s="204"/>
      <c r="N40" s="205"/>
      <c r="O40" s="214"/>
      <c r="P40" s="302"/>
      <c r="Q40" s="302"/>
      <c r="R40" s="302"/>
    </row>
    <row r="41" spans="1:18" ht="48" x14ac:dyDescent="0.25">
      <c r="A41" s="248"/>
      <c r="B41" s="248"/>
      <c r="C41" s="252"/>
      <c r="D41" s="32" t="s">
        <v>95</v>
      </c>
      <c r="E41" s="33" t="s">
        <v>120</v>
      </c>
      <c r="F41" s="35" t="s">
        <v>108</v>
      </c>
      <c r="G41" s="34" t="s">
        <v>109</v>
      </c>
      <c r="H41" s="35" t="s">
        <v>110</v>
      </c>
      <c r="I41" s="35" t="s">
        <v>111</v>
      </c>
      <c r="J41" s="101" t="s">
        <v>269</v>
      </c>
      <c r="K41" s="101" t="s">
        <v>269</v>
      </c>
      <c r="L41" s="101" t="s">
        <v>269</v>
      </c>
      <c r="M41" s="204"/>
      <c r="N41" s="205"/>
      <c r="O41" s="214"/>
      <c r="P41" s="302"/>
      <c r="Q41" s="302"/>
      <c r="R41" s="302"/>
    </row>
    <row r="42" spans="1:18" ht="48" x14ac:dyDescent="0.25">
      <c r="A42" s="248"/>
      <c r="B42" s="248"/>
      <c r="C42" s="252"/>
      <c r="D42" s="32" t="s">
        <v>95</v>
      </c>
      <c r="E42" s="33" t="s">
        <v>121</v>
      </c>
      <c r="F42" s="35" t="s">
        <v>112</v>
      </c>
      <c r="G42" s="34" t="s">
        <v>113</v>
      </c>
      <c r="H42" s="35" t="s">
        <v>114</v>
      </c>
      <c r="I42" s="35" t="s">
        <v>115</v>
      </c>
      <c r="J42" s="101" t="s">
        <v>269</v>
      </c>
      <c r="K42" s="101" t="s">
        <v>269</v>
      </c>
      <c r="L42" s="101" t="s">
        <v>269</v>
      </c>
      <c r="M42" s="204"/>
      <c r="N42" s="205"/>
      <c r="O42" s="214"/>
      <c r="P42" s="302"/>
      <c r="Q42" s="302"/>
      <c r="R42" s="302"/>
    </row>
    <row r="43" spans="1:18" ht="36" x14ac:dyDescent="0.25">
      <c r="A43" s="248" t="s">
        <v>233</v>
      </c>
      <c r="B43" s="248" t="s">
        <v>234</v>
      </c>
      <c r="C43" s="253" t="s">
        <v>122</v>
      </c>
      <c r="D43" s="38" t="s">
        <v>123</v>
      </c>
      <c r="E43" s="39" t="s">
        <v>147</v>
      </c>
      <c r="F43" s="41" t="s">
        <v>224</v>
      </c>
      <c r="G43" s="40" t="s">
        <v>371</v>
      </c>
      <c r="H43" s="40" t="s">
        <v>374</v>
      </c>
      <c r="I43" s="40" t="s">
        <v>375</v>
      </c>
      <c r="J43" s="102" t="s">
        <v>269</v>
      </c>
      <c r="K43" s="102" t="s">
        <v>269</v>
      </c>
      <c r="L43" s="102"/>
      <c r="M43" s="204"/>
      <c r="N43" s="205"/>
      <c r="O43" s="215"/>
      <c r="P43" s="303"/>
      <c r="Q43" s="303"/>
      <c r="R43" s="304" t="e">
        <f>+AVERAGE(O43,O44)</f>
        <v>#DIV/0!</v>
      </c>
    </row>
    <row r="44" spans="1:18" ht="36" x14ac:dyDescent="0.25">
      <c r="A44" s="248"/>
      <c r="B44" s="248"/>
      <c r="C44" s="253"/>
      <c r="D44" s="38" t="s">
        <v>123</v>
      </c>
      <c r="E44" s="39" t="s">
        <v>317</v>
      </c>
      <c r="F44" s="41" t="s">
        <v>318</v>
      </c>
      <c r="G44" s="43" t="s">
        <v>319</v>
      </c>
      <c r="H44" s="40" t="s">
        <v>320</v>
      </c>
      <c r="I44" s="41" t="s">
        <v>321</v>
      </c>
      <c r="J44" s="103"/>
      <c r="K44" s="102" t="s">
        <v>269</v>
      </c>
      <c r="L44" s="102" t="s">
        <v>269</v>
      </c>
      <c r="M44" s="204"/>
      <c r="N44" s="205"/>
      <c r="O44" s="215"/>
      <c r="P44" s="303"/>
      <c r="Q44" s="303"/>
      <c r="R44" s="303"/>
    </row>
    <row r="45" spans="1:18" ht="36" x14ac:dyDescent="0.25">
      <c r="A45" s="248" t="s">
        <v>236</v>
      </c>
      <c r="B45" s="248" t="s">
        <v>237</v>
      </c>
      <c r="C45" s="255" t="s">
        <v>124</v>
      </c>
      <c r="D45" s="44" t="s">
        <v>149</v>
      </c>
      <c r="E45" s="45" t="s">
        <v>148</v>
      </c>
      <c r="F45" s="48" t="s">
        <v>200</v>
      </c>
      <c r="G45" s="46" t="s">
        <v>376</v>
      </c>
      <c r="H45" s="44" t="s">
        <v>196</v>
      </c>
      <c r="I45" s="44" t="s">
        <v>377</v>
      </c>
      <c r="J45" s="104" t="s">
        <v>269</v>
      </c>
      <c r="K45" s="104" t="s">
        <v>269</v>
      </c>
      <c r="L45" s="104" t="s">
        <v>269</v>
      </c>
      <c r="M45" s="204"/>
      <c r="N45" s="205"/>
      <c r="O45" s="216"/>
      <c r="P45" s="305"/>
      <c r="Q45" s="305"/>
      <c r="R45" s="307" t="e">
        <f>+AVERAGE(O45,O46,O47,O48)</f>
        <v>#DIV/0!</v>
      </c>
    </row>
    <row r="46" spans="1:18" ht="72" x14ac:dyDescent="0.25">
      <c r="A46" s="248"/>
      <c r="B46" s="248"/>
      <c r="C46" s="255"/>
      <c r="D46" s="44" t="s">
        <v>432</v>
      </c>
      <c r="E46" s="45" t="s">
        <v>150</v>
      </c>
      <c r="F46" s="48" t="s">
        <v>433</v>
      </c>
      <c r="G46" s="48" t="s">
        <v>437</v>
      </c>
      <c r="H46" s="44" t="s">
        <v>436</v>
      </c>
      <c r="I46" s="48" t="s">
        <v>438</v>
      </c>
      <c r="J46" s="104" t="s">
        <v>269</v>
      </c>
      <c r="K46" s="104" t="s">
        <v>269</v>
      </c>
      <c r="L46" s="104" t="s">
        <v>269</v>
      </c>
      <c r="M46" s="209"/>
      <c r="N46" s="210"/>
      <c r="O46" s="216"/>
      <c r="P46" s="305"/>
      <c r="Q46" s="305"/>
      <c r="R46" s="305"/>
    </row>
    <row r="47" spans="1:18" ht="48" x14ac:dyDescent="0.25">
      <c r="A47" s="248"/>
      <c r="B47" s="248"/>
      <c r="C47" s="255"/>
      <c r="D47" s="44" t="s">
        <v>431</v>
      </c>
      <c r="E47" s="45" t="s">
        <v>434</v>
      </c>
      <c r="F47" s="48" t="s">
        <v>380</v>
      </c>
      <c r="G47" s="44" t="s">
        <v>379</v>
      </c>
      <c r="H47" s="44" t="s">
        <v>381</v>
      </c>
      <c r="I47" s="44" t="s">
        <v>382</v>
      </c>
      <c r="J47" s="104" t="s">
        <v>269</v>
      </c>
      <c r="K47" s="104" t="s">
        <v>269</v>
      </c>
      <c r="L47" s="104" t="s">
        <v>269</v>
      </c>
      <c r="M47" s="204"/>
      <c r="N47" s="205"/>
      <c r="O47" s="216"/>
      <c r="P47" s="305"/>
      <c r="Q47" s="305"/>
      <c r="R47" s="305"/>
    </row>
    <row r="48" spans="1:18" ht="60" x14ac:dyDescent="0.25">
      <c r="A48" s="248"/>
      <c r="B48" s="248"/>
      <c r="C48" s="255"/>
      <c r="D48" s="44" t="s">
        <v>431</v>
      </c>
      <c r="E48" s="45" t="s">
        <v>435</v>
      </c>
      <c r="F48" s="48" t="s">
        <v>338</v>
      </c>
      <c r="G48" s="44" t="s">
        <v>338</v>
      </c>
      <c r="H48" s="44" t="s">
        <v>338</v>
      </c>
      <c r="I48" s="44" t="s">
        <v>338</v>
      </c>
      <c r="J48" s="104" t="s">
        <v>269</v>
      </c>
      <c r="K48" s="104" t="s">
        <v>269</v>
      </c>
      <c r="L48" s="104" t="s">
        <v>269</v>
      </c>
      <c r="M48" s="204"/>
      <c r="N48" s="205"/>
      <c r="O48" s="222"/>
      <c r="P48" s="306"/>
      <c r="Q48" s="306"/>
      <c r="R48" s="306"/>
    </row>
    <row r="49" spans="1:18" ht="72" x14ac:dyDescent="0.25">
      <c r="A49" s="248" t="s">
        <v>239</v>
      </c>
      <c r="B49" s="248" t="s">
        <v>238</v>
      </c>
      <c r="C49" s="256" t="s">
        <v>125</v>
      </c>
      <c r="D49" s="284" t="s">
        <v>126</v>
      </c>
      <c r="E49" s="50" t="s">
        <v>151</v>
      </c>
      <c r="F49" s="51" t="s">
        <v>327</v>
      </c>
      <c r="G49" s="51" t="s">
        <v>328</v>
      </c>
      <c r="H49" s="51" t="s">
        <v>329</v>
      </c>
      <c r="I49" s="51" t="s">
        <v>330</v>
      </c>
      <c r="J49" s="81" t="s">
        <v>269</v>
      </c>
      <c r="K49" s="81" t="s">
        <v>269</v>
      </c>
      <c r="L49" s="81" t="s">
        <v>269</v>
      </c>
      <c r="M49" s="209"/>
      <c r="N49" s="210"/>
      <c r="O49" s="217"/>
      <c r="P49" s="312"/>
      <c r="Q49" s="312"/>
      <c r="R49" s="310" t="e">
        <f>+AVERAGE(O49,O50,O51,O52)</f>
        <v>#DIV/0!</v>
      </c>
    </row>
    <row r="50" spans="1:18" ht="32.25" customHeight="1" x14ac:dyDescent="0.25">
      <c r="A50" s="248"/>
      <c r="B50" s="248"/>
      <c r="C50" s="256"/>
      <c r="D50" s="285"/>
      <c r="E50" s="50" t="s">
        <v>727</v>
      </c>
      <c r="F50" s="51" t="s">
        <v>728</v>
      </c>
      <c r="G50" s="51" t="s">
        <v>729</v>
      </c>
      <c r="H50" s="51" t="s">
        <v>730</v>
      </c>
      <c r="I50" s="51" t="s">
        <v>731</v>
      </c>
      <c r="J50" s="81" t="s">
        <v>269</v>
      </c>
      <c r="K50" s="81" t="s">
        <v>269</v>
      </c>
      <c r="L50" s="81" t="s">
        <v>269</v>
      </c>
      <c r="M50" s="204"/>
      <c r="N50" s="205"/>
      <c r="O50" s="217"/>
      <c r="P50" s="311"/>
      <c r="Q50" s="311"/>
      <c r="R50" s="311"/>
    </row>
    <row r="51" spans="1:18" ht="48" x14ac:dyDescent="0.25">
      <c r="A51" s="248"/>
      <c r="B51" s="248"/>
      <c r="C51" s="256"/>
      <c r="D51" s="49" t="s">
        <v>127</v>
      </c>
      <c r="E51" s="50" t="s">
        <v>152</v>
      </c>
      <c r="F51" s="51" t="s">
        <v>300</v>
      </c>
      <c r="G51" s="49" t="s">
        <v>301</v>
      </c>
      <c r="H51" s="51" t="s">
        <v>383</v>
      </c>
      <c r="I51" s="49" t="s">
        <v>384</v>
      </c>
      <c r="J51" s="81" t="s">
        <v>269</v>
      </c>
      <c r="K51" s="81" t="s">
        <v>269</v>
      </c>
      <c r="L51" s="81" t="s">
        <v>269</v>
      </c>
      <c r="M51" s="204"/>
      <c r="N51" s="205"/>
      <c r="O51" s="217"/>
      <c r="P51" s="312"/>
      <c r="Q51" s="312"/>
      <c r="R51" s="312"/>
    </row>
    <row r="52" spans="1:18" ht="36" x14ac:dyDescent="0.25">
      <c r="A52" s="248"/>
      <c r="B52" s="248"/>
      <c r="C52" s="256"/>
      <c r="D52" s="49" t="s">
        <v>128</v>
      </c>
      <c r="E52" s="50" t="s">
        <v>153</v>
      </c>
      <c r="F52" s="51" t="s">
        <v>332</v>
      </c>
      <c r="G52" s="51" t="s">
        <v>333</v>
      </c>
      <c r="H52" s="51" t="s">
        <v>334</v>
      </c>
      <c r="I52" s="51" t="s">
        <v>335</v>
      </c>
      <c r="J52" s="81" t="s">
        <v>269</v>
      </c>
      <c r="K52" s="81"/>
      <c r="L52" s="81" t="s">
        <v>269</v>
      </c>
      <c r="M52" s="204"/>
      <c r="N52" s="205"/>
      <c r="O52" s="217"/>
      <c r="P52" s="312"/>
      <c r="Q52" s="312"/>
      <c r="R52" s="312"/>
    </row>
    <row r="53" spans="1:18" ht="36" x14ac:dyDescent="0.25">
      <c r="A53" s="248" t="s">
        <v>133</v>
      </c>
      <c r="B53" s="248" t="s">
        <v>134</v>
      </c>
      <c r="C53" s="292" t="s">
        <v>129</v>
      </c>
      <c r="D53" s="53" t="s">
        <v>136</v>
      </c>
      <c r="E53" s="54" t="s">
        <v>154</v>
      </c>
      <c r="F53" s="56" t="s">
        <v>401</v>
      </c>
      <c r="G53" s="56" t="s">
        <v>402</v>
      </c>
      <c r="H53" s="56" t="s">
        <v>403</v>
      </c>
      <c r="I53" s="56" t="s">
        <v>404</v>
      </c>
      <c r="J53" s="59" t="s">
        <v>269</v>
      </c>
      <c r="K53" s="105"/>
      <c r="L53" s="105"/>
      <c r="M53" s="207"/>
      <c r="N53" s="208"/>
      <c r="O53" s="218"/>
      <c r="P53" s="313"/>
      <c r="Q53" s="313"/>
      <c r="R53" s="314" t="e">
        <f>+AVERAGE(O53,O54,O56,O57,O58,O59,O60)</f>
        <v>#DIV/0!</v>
      </c>
    </row>
    <row r="54" spans="1:18" ht="48" x14ac:dyDescent="0.25">
      <c r="A54" s="248"/>
      <c r="B54" s="248"/>
      <c r="C54" s="292"/>
      <c r="D54" s="53" t="s">
        <v>136</v>
      </c>
      <c r="E54" s="54" t="s">
        <v>155</v>
      </c>
      <c r="F54" s="56" t="s">
        <v>406</v>
      </c>
      <c r="G54" s="56" t="s">
        <v>407</v>
      </c>
      <c r="H54" s="56" t="s">
        <v>137</v>
      </c>
      <c r="I54" s="56" t="s">
        <v>408</v>
      </c>
      <c r="J54" s="59" t="s">
        <v>269</v>
      </c>
      <c r="K54" s="59" t="s">
        <v>269</v>
      </c>
      <c r="L54" s="59" t="s">
        <v>269</v>
      </c>
      <c r="M54" s="207"/>
      <c r="N54" s="205"/>
      <c r="O54" s="218"/>
      <c r="P54" s="313"/>
      <c r="Q54" s="313"/>
      <c r="R54" s="314"/>
    </row>
    <row r="55" spans="1:18" ht="36" x14ac:dyDescent="0.25">
      <c r="A55" s="248"/>
      <c r="B55" s="248"/>
      <c r="C55" s="292"/>
      <c r="D55" s="53" t="s">
        <v>136</v>
      </c>
      <c r="E55" s="54" t="s">
        <v>411</v>
      </c>
      <c r="F55" s="56" t="s">
        <v>140</v>
      </c>
      <c r="G55" s="56" t="s">
        <v>141</v>
      </c>
      <c r="H55" s="56" t="s">
        <v>138</v>
      </c>
      <c r="I55" s="56" t="s">
        <v>139</v>
      </c>
      <c r="J55" s="59"/>
      <c r="K55" s="59"/>
      <c r="L55" s="59" t="s">
        <v>269</v>
      </c>
      <c r="M55" s="207"/>
      <c r="N55" s="205"/>
      <c r="O55" s="218"/>
      <c r="P55" s="313"/>
      <c r="Q55" s="313"/>
      <c r="R55" s="314"/>
    </row>
    <row r="56" spans="1:18" ht="60" x14ac:dyDescent="0.25">
      <c r="A56" s="248"/>
      <c r="B56" s="248"/>
      <c r="C56" s="292"/>
      <c r="D56" s="58" t="s">
        <v>135</v>
      </c>
      <c r="E56" s="54" t="s">
        <v>156</v>
      </c>
      <c r="F56" s="56" t="s">
        <v>197</v>
      </c>
      <c r="G56" s="60" t="s">
        <v>413</v>
      </c>
      <c r="H56" s="56" t="s">
        <v>414</v>
      </c>
      <c r="I56" s="61" t="s">
        <v>441</v>
      </c>
      <c r="J56" s="105"/>
      <c r="K56" s="59" t="s">
        <v>269</v>
      </c>
      <c r="L56" s="59" t="s">
        <v>269</v>
      </c>
      <c r="M56" s="207"/>
      <c r="N56" s="205"/>
      <c r="O56" s="218"/>
      <c r="P56" s="313"/>
      <c r="Q56" s="313"/>
      <c r="R56" s="314"/>
    </row>
    <row r="57" spans="1:18" ht="60" x14ac:dyDescent="0.25">
      <c r="A57" s="248"/>
      <c r="B57" s="248"/>
      <c r="C57" s="292"/>
      <c r="D57" s="58" t="s">
        <v>130</v>
      </c>
      <c r="E57" s="54" t="s">
        <v>157</v>
      </c>
      <c r="F57" s="63" t="s">
        <v>417</v>
      </c>
      <c r="G57" s="58" t="s">
        <v>418</v>
      </c>
      <c r="H57" s="56" t="s">
        <v>419</v>
      </c>
      <c r="I57" s="58" t="s">
        <v>420</v>
      </c>
      <c r="J57" s="59" t="s">
        <v>269</v>
      </c>
      <c r="K57" s="59" t="s">
        <v>269</v>
      </c>
      <c r="L57" s="59" t="s">
        <v>269</v>
      </c>
      <c r="M57" s="207"/>
      <c r="N57" s="205"/>
      <c r="O57" s="218"/>
      <c r="P57" s="313"/>
      <c r="Q57" s="313"/>
      <c r="R57" s="314"/>
    </row>
    <row r="58" spans="1:18" ht="36" x14ac:dyDescent="0.25">
      <c r="A58" s="248"/>
      <c r="B58" s="248"/>
      <c r="C58" s="292"/>
      <c r="D58" s="58" t="s">
        <v>131</v>
      </c>
      <c r="E58" s="54" t="s">
        <v>158</v>
      </c>
      <c r="F58" s="56" t="s">
        <v>445</v>
      </c>
      <c r="G58" s="63" t="s">
        <v>446</v>
      </c>
      <c r="H58" s="56" t="s">
        <v>447</v>
      </c>
      <c r="I58" s="63" t="s">
        <v>195</v>
      </c>
      <c r="J58" s="59" t="s">
        <v>269</v>
      </c>
      <c r="K58" s="59" t="s">
        <v>269</v>
      </c>
      <c r="L58" s="59" t="s">
        <v>269</v>
      </c>
      <c r="M58" s="207"/>
      <c r="N58" s="205"/>
      <c r="O58" s="218"/>
      <c r="P58" s="313"/>
      <c r="Q58" s="313"/>
      <c r="R58" s="314"/>
    </row>
    <row r="59" spans="1:18" ht="60" x14ac:dyDescent="0.25">
      <c r="A59" s="248"/>
      <c r="B59" s="248"/>
      <c r="C59" s="292"/>
      <c r="D59" s="58" t="s">
        <v>131</v>
      </c>
      <c r="E59" s="54" t="s">
        <v>190</v>
      </c>
      <c r="F59" s="56" t="s">
        <v>185</v>
      </c>
      <c r="G59" s="63" t="s">
        <v>188</v>
      </c>
      <c r="H59" s="56" t="s">
        <v>186</v>
      </c>
      <c r="I59" s="63" t="s">
        <v>187</v>
      </c>
      <c r="J59" s="59" t="s">
        <v>269</v>
      </c>
      <c r="K59" s="59" t="s">
        <v>269</v>
      </c>
      <c r="L59" s="59"/>
      <c r="M59" s="207"/>
      <c r="N59" s="205"/>
      <c r="O59" s="218"/>
      <c r="P59" s="313"/>
      <c r="Q59" s="313"/>
      <c r="R59" s="314"/>
    </row>
    <row r="60" spans="1:18" ht="48" x14ac:dyDescent="0.25">
      <c r="A60" s="248"/>
      <c r="B60" s="248"/>
      <c r="C60" s="292"/>
      <c r="D60" s="58" t="s">
        <v>423</v>
      </c>
      <c r="E60" s="54" t="s">
        <v>424</v>
      </c>
      <c r="F60" s="56" t="s">
        <v>425</v>
      </c>
      <c r="G60" s="63" t="s">
        <v>426</v>
      </c>
      <c r="H60" s="56" t="s">
        <v>427</v>
      </c>
      <c r="I60" s="63" t="s">
        <v>428</v>
      </c>
      <c r="J60" s="59" t="s">
        <v>269</v>
      </c>
      <c r="K60" s="59" t="s">
        <v>269</v>
      </c>
      <c r="L60" s="59" t="s">
        <v>269</v>
      </c>
      <c r="M60" s="207"/>
      <c r="N60" s="205"/>
      <c r="O60" s="218"/>
      <c r="P60" s="313"/>
      <c r="Q60" s="313"/>
      <c r="R60" s="314"/>
    </row>
    <row r="61" spans="1:18" ht="36" x14ac:dyDescent="0.25">
      <c r="A61" s="248" t="s">
        <v>176</v>
      </c>
      <c r="B61" s="248" t="s">
        <v>177</v>
      </c>
      <c r="C61" s="244" t="s">
        <v>132</v>
      </c>
      <c r="D61" s="64" t="s">
        <v>142</v>
      </c>
      <c r="E61" s="65" t="s">
        <v>159</v>
      </c>
      <c r="F61" s="118" t="s">
        <v>178</v>
      </c>
      <c r="G61" s="109" t="s">
        <v>181</v>
      </c>
      <c r="H61" s="109" t="s">
        <v>179</v>
      </c>
      <c r="I61" s="109" t="s">
        <v>180</v>
      </c>
      <c r="J61" s="106" t="s">
        <v>269</v>
      </c>
      <c r="K61" s="106" t="s">
        <v>269</v>
      </c>
      <c r="L61" s="106" t="s">
        <v>269</v>
      </c>
      <c r="M61" s="204"/>
      <c r="N61" s="205"/>
      <c r="O61" s="219"/>
      <c r="P61" s="315"/>
      <c r="Q61" s="315"/>
      <c r="R61" s="316" t="e">
        <f>+AVERAGE(O61:O66)</f>
        <v>#DIV/0!</v>
      </c>
    </row>
    <row r="62" spans="1:18" ht="36" x14ac:dyDescent="0.25">
      <c r="A62" s="248"/>
      <c r="B62" s="248"/>
      <c r="C62" s="245"/>
      <c r="D62" s="64" t="s">
        <v>142</v>
      </c>
      <c r="E62" s="65" t="s">
        <v>189</v>
      </c>
      <c r="F62" s="118" t="s">
        <v>182</v>
      </c>
      <c r="G62" s="109" t="s">
        <v>281</v>
      </c>
      <c r="H62" s="109" t="s">
        <v>183</v>
      </c>
      <c r="I62" s="109" t="s">
        <v>184</v>
      </c>
      <c r="J62" s="106" t="s">
        <v>269</v>
      </c>
      <c r="K62" s="106" t="s">
        <v>269</v>
      </c>
      <c r="L62" s="106" t="s">
        <v>269</v>
      </c>
      <c r="M62" s="204"/>
      <c r="N62" s="205"/>
      <c r="O62" s="219"/>
      <c r="P62" s="315"/>
      <c r="Q62" s="315"/>
      <c r="R62" s="315"/>
    </row>
    <row r="63" spans="1:18" ht="72" x14ac:dyDescent="0.25">
      <c r="A63" s="249"/>
      <c r="B63" s="248"/>
      <c r="C63" s="245"/>
      <c r="D63" s="64" t="s">
        <v>143</v>
      </c>
      <c r="E63" s="65" t="s">
        <v>160</v>
      </c>
      <c r="F63" s="118" t="s">
        <v>225</v>
      </c>
      <c r="G63" s="109" t="s">
        <v>283</v>
      </c>
      <c r="H63" s="109" t="s">
        <v>277</v>
      </c>
      <c r="I63" s="109" t="s">
        <v>284</v>
      </c>
      <c r="J63" s="106" t="s">
        <v>269</v>
      </c>
      <c r="K63" s="106" t="s">
        <v>269</v>
      </c>
      <c r="L63" s="106" t="s">
        <v>269</v>
      </c>
      <c r="M63" s="204"/>
      <c r="N63" s="205"/>
      <c r="O63" s="219"/>
      <c r="P63" s="315"/>
      <c r="Q63" s="315"/>
      <c r="R63" s="315"/>
    </row>
    <row r="64" spans="1:18" ht="36" x14ac:dyDescent="0.25">
      <c r="A64" s="249"/>
      <c r="B64" s="248"/>
      <c r="C64" s="245"/>
      <c r="D64" s="64" t="s">
        <v>144</v>
      </c>
      <c r="E64" s="65" t="s">
        <v>161</v>
      </c>
      <c r="F64" s="118" t="s">
        <v>191</v>
      </c>
      <c r="G64" s="109" t="s">
        <v>285</v>
      </c>
      <c r="H64" s="109" t="s">
        <v>192</v>
      </c>
      <c r="I64" s="109" t="s">
        <v>193</v>
      </c>
      <c r="J64" s="106" t="s">
        <v>269</v>
      </c>
      <c r="K64" s="106" t="s">
        <v>269</v>
      </c>
      <c r="L64" s="106" t="s">
        <v>269</v>
      </c>
      <c r="M64" s="204"/>
      <c r="N64" s="205"/>
      <c r="O64" s="219"/>
      <c r="P64" s="315"/>
      <c r="Q64" s="315"/>
      <c r="R64" s="315"/>
    </row>
    <row r="65" spans="1:18" ht="36" x14ac:dyDescent="0.25">
      <c r="A65" s="249"/>
      <c r="B65" s="248"/>
      <c r="C65" s="245"/>
      <c r="D65" s="64" t="s">
        <v>145</v>
      </c>
      <c r="E65" s="65" t="s">
        <v>162</v>
      </c>
      <c r="F65" s="118" t="s">
        <v>194</v>
      </c>
      <c r="G65" s="109" t="s">
        <v>273</v>
      </c>
      <c r="H65" s="109" t="s">
        <v>276</v>
      </c>
      <c r="I65" s="109" t="s">
        <v>274</v>
      </c>
      <c r="J65" s="106"/>
      <c r="K65" s="106" t="s">
        <v>269</v>
      </c>
      <c r="L65" s="106" t="s">
        <v>269</v>
      </c>
      <c r="M65" s="204"/>
      <c r="N65" s="205"/>
      <c r="O65" s="219"/>
      <c r="P65" s="315"/>
      <c r="Q65" s="315"/>
      <c r="R65" s="315"/>
    </row>
    <row r="66" spans="1:18" ht="60" x14ac:dyDescent="0.25">
      <c r="A66" s="249"/>
      <c r="B66" s="248"/>
      <c r="C66" s="246"/>
      <c r="D66" s="64" t="s">
        <v>146</v>
      </c>
      <c r="E66" s="65" t="s">
        <v>163</v>
      </c>
      <c r="F66" s="118" t="s">
        <v>323</v>
      </c>
      <c r="G66" s="109" t="s">
        <v>324</v>
      </c>
      <c r="H66" s="109" t="s">
        <v>325</v>
      </c>
      <c r="I66" s="109" t="s">
        <v>326</v>
      </c>
      <c r="J66" s="107" t="s">
        <v>269</v>
      </c>
      <c r="K66" s="107" t="s">
        <v>269</v>
      </c>
      <c r="L66" s="107" t="s">
        <v>269</v>
      </c>
      <c r="M66" s="204"/>
      <c r="N66" s="205"/>
      <c r="O66" s="219"/>
      <c r="P66" s="315"/>
      <c r="Q66" s="315"/>
      <c r="R66" s="315"/>
    </row>
    <row r="67" spans="1:18" ht="48" x14ac:dyDescent="0.25">
      <c r="A67" s="248" t="s">
        <v>176</v>
      </c>
      <c r="B67" s="248" t="s">
        <v>177</v>
      </c>
      <c r="C67" s="247" t="s">
        <v>164</v>
      </c>
      <c r="D67" s="66" t="s">
        <v>165</v>
      </c>
      <c r="E67" s="67" t="s">
        <v>168</v>
      </c>
      <c r="F67" s="119" t="s">
        <v>289</v>
      </c>
      <c r="G67" s="110" t="s">
        <v>286</v>
      </c>
      <c r="H67" s="110" t="s">
        <v>288</v>
      </c>
      <c r="I67" s="110" t="s">
        <v>287</v>
      </c>
      <c r="J67" s="108" t="s">
        <v>269</v>
      </c>
      <c r="K67" s="108" t="s">
        <v>269</v>
      </c>
      <c r="L67" s="108" t="s">
        <v>269</v>
      </c>
      <c r="M67" s="204"/>
      <c r="N67" s="205"/>
      <c r="O67" s="220"/>
      <c r="P67" s="309"/>
      <c r="Q67" s="309"/>
      <c r="R67" s="308" t="e">
        <f>+AVERAGE(O67:O69)</f>
        <v>#DIV/0!</v>
      </c>
    </row>
    <row r="68" spans="1:18" ht="60" x14ac:dyDescent="0.25">
      <c r="A68" s="248"/>
      <c r="B68" s="248"/>
      <c r="C68" s="247"/>
      <c r="D68" s="66" t="s">
        <v>166</v>
      </c>
      <c r="E68" s="67" t="s">
        <v>169</v>
      </c>
      <c r="F68" s="119" t="s">
        <v>290</v>
      </c>
      <c r="G68" s="110" t="s">
        <v>291</v>
      </c>
      <c r="H68" s="110" t="s">
        <v>292</v>
      </c>
      <c r="I68" s="110" t="s">
        <v>293</v>
      </c>
      <c r="J68" s="108"/>
      <c r="K68" s="108" t="s">
        <v>269</v>
      </c>
      <c r="L68" s="108" t="s">
        <v>269</v>
      </c>
      <c r="M68" s="204"/>
      <c r="N68" s="205"/>
      <c r="O68" s="220"/>
      <c r="P68" s="309"/>
      <c r="Q68" s="309"/>
      <c r="R68" s="309"/>
    </row>
    <row r="69" spans="1:18" ht="48.75" thickBot="1" x14ac:dyDescent="0.3">
      <c r="A69" s="248"/>
      <c r="B69" s="248"/>
      <c r="C69" s="247"/>
      <c r="D69" s="66" t="s">
        <v>167</v>
      </c>
      <c r="E69" s="67" t="s">
        <v>170</v>
      </c>
      <c r="F69" s="119" t="s">
        <v>295</v>
      </c>
      <c r="G69" s="110" t="s">
        <v>297</v>
      </c>
      <c r="H69" s="110" t="s">
        <v>298</v>
      </c>
      <c r="I69" s="110" t="s">
        <v>296</v>
      </c>
      <c r="J69" s="108"/>
      <c r="K69" s="108" t="s">
        <v>269</v>
      </c>
      <c r="L69" s="108" t="s">
        <v>269</v>
      </c>
      <c r="M69" s="204"/>
      <c r="N69" s="205"/>
      <c r="O69" s="220"/>
      <c r="P69" s="309"/>
      <c r="Q69" s="309"/>
      <c r="R69" s="309"/>
    </row>
    <row r="70" spans="1:18" ht="15.75" customHeight="1" thickBot="1" x14ac:dyDescent="0.3">
      <c r="A70" s="286" t="s">
        <v>739</v>
      </c>
      <c r="B70" s="287"/>
      <c r="C70" s="287"/>
      <c r="D70" s="288"/>
      <c r="E70" s="286">
        <v>59</v>
      </c>
      <c r="F70" s="288"/>
      <c r="M70" s="5"/>
      <c r="R70" s="221" t="e">
        <f>+AVERAGE(R7:R69)</f>
        <v>#DIV/0!</v>
      </c>
    </row>
    <row r="71" spans="1:18" s="3" customFormat="1" ht="29.25" customHeight="1" thickBot="1" x14ac:dyDescent="0.25">
      <c r="A71" s="139" t="s">
        <v>171</v>
      </c>
      <c r="B71" s="140"/>
      <c r="C71" s="140"/>
      <c r="D71" s="140"/>
      <c r="E71" s="140"/>
      <c r="F71" s="140"/>
      <c r="G71" s="140"/>
      <c r="H71" s="140"/>
      <c r="I71" s="140"/>
      <c r="J71" s="140"/>
      <c r="K71" s="140"/>
      <c r="L71" s="140"/>
      <c r="O71" s="134"/>
    </row>
    <row r="72" spans="1:18" s="3" customFormat="1" ht="29.25" customHeight="1" thickBot="1" x14ac:dyDescent="0.25">
      <c r="A72" s="7" t="s">
        <v>172</v>
      </c>
      <c r="B72" s="289" t="s">
        <v>173</v>
      </c>
      <c r="C72" s="289"/>
      <c r="D72" s="289"/>
      <c r="E72" s="289"/>
      <c r="F72" s="289"/>
      <c r="G72" s="289"/>
      <c r="H72" s="289"/>
      <c r="I72" s="289"/>
      <c r="J72" s="290"/>
      <c r="K72" s="290"/>
      <c r="L72" s="291"/>
      <c r="O72" s="134"/>
    </row>
    <row r="73" spans="1:18" s="3" customFormat="1" ht="26.25" customHeight="1" x14ac:dyDescent="0.2">
      <c r="A73" s="8">
        <v>1</v>
      </c>
      <c r="B73" s="293" t="s">
        <v>175</v>
      </c>
      <c r="C73" s="293"/>
      <c r="D73" s="293"/>
      <c r="E73" s="293"/>
      <c r="F73" s="293"/>
      <c r="G73" s="293"/>
      <c r="H73" s="293"/>
      <c r="I73" s="242"/>
      <c r="J73" s="242"/>
      <c r="K73" s="242"/>
      <c r="L73" s="243"/>
      <c r="O73" s="134"/>
    </row>
    <row r="74" spans="1:18" ht="67.5" customHeight="1" x14ac:dyDescent="0.25">
      <c r="A74" s="138">
        <v>2</v>
      </c>
      <c r="B74" s="276" t="s">
        <v>737</v>
      </c>
      <c r="C74" s="276"/>
      <c r="D74" s="276"/>
      <c r="E74" s="276"/>
      <c r="F74" s="276"/>
      <c r="G74" s="276"/>
      <c r="H74" s="276"/>
      <c r="I74" s="276"/>
      <c r="J74" s="277"/>
      <c r="K74" s="277"/>
      <c r="L74" s="277"/>
      <c r="M74" s="5"/>
    </row>
  </sheetData>
  <autoFilter ref="A6:N74" xr:uid="{00000000-0009-0000-0000-000005000000}">
    <filterColumn colId="9" showButton="0"/>
    <filterColumn colId="10" showButton="0"/>
  </autoFilter>
  <mergeCells count="68">
    <mergeCell ref="R67:R69"/>
    <mergeCell ref="R49:R52"/>
    <mergeCell ref="P53:P60"/>
    <mergeCell ref="Q53:Q60"/>
    <mergeCell ref="R53:R60"/>
    <mergeCell ref="P61:P66"/>
    <mergeCell ref="Q61:Q66"/>
    <mergeCell ref="R61:R66"/>
    <mergeCell ref="Q49:Q52"/>
    <mergeCell ref="Q67:Q69"/>
    <mergeCell ref="P49:P52"/>
    <mergeCell ref="P67:P69"/>
    <mergeCell ref="A53:A60"/>
    <mergeCell ref="A61:A66"/>
    <mergeCell ref="R37:R42"/>
    <mergeCell ref="P43:P44"/>
    <mergeCell ref="Q43:Q44"/>
    <mergeCell ref="R43:R44"/>
    <mergeCell ref="P45:P48"/>
    <mergeCell ref="Q45:Q48"/>
    <mergeCell ref="R45:R48"/>
    <mergeCell ref="P37:P42"/>
    <mergeCell ref="Q37:Q42"/>
    <mergeCell ref="A45:A48"/>
    <mergeCell ref="B45:B48"/>
    <mergeCell ref="C45:C48"/>
    <mergeCell ref="A49:A52"/>
    <mergeCell ref="B49:B52"/>
    <mergeCell ref="P7:P26"/>
    <mergeCell ref="Q7:Q26"/>
    <mergeCell ref="R7:R26"/>
    <mergeCell ref="P27:P36"/>
    <mergeCell ref="Q27:Q36"/>
    <mergeCell ref="R27:R36"/>
    <mergeCell ref="B74:I74"/>
    <mergeCell ref="J74:L74"/>
    <mergeCell ref="B73:I73"/>
    <mergeCell ref="J73:L73"/>
    <mergeCell ref="D49:D50"/>
    <mergeCell ref="B53:B60"/>
    <mergeCell ref="C53:C60"/>
    <mergeCell ref="B61:B66"/>
    <mergeCell ref="C61:C66"/>
    <mergeCell ref="A70:D70"/>
    <mergeCell ref="E70:F70"/>
    <mergeCell ref="B72:I72"/>
    <mergeCell ref="J72:L72"/>
    <mergeCell ref="A67:A69"/>
    <mergeCell ref="B67:B69"/>
    <mergeCell ref="C67:C69"/>
    <mergeCell ref="C49:C52"/>
    <mergeCell ref="A37:A42"/>
    <mergeCell ref="B37:B42"/>
    <mergeCell ref="C37:C42"/>
    <mergeCell ref="A43:A44"/>
    <mergeCell ref="B43:B44"/>
    <mergeCell ref="C43:C44"/>
    <mergeCell ref="A7:A26"/>
    <mergeCell ref="B7:B26"/>
    <mergeCell ref="C7:C26"/>
    <mergeCell ref="A27:A36"/>
    <mergeCell ref="B27:B36"/>
    <mergeCell ref="C27:C36"/>
    <mergeCell ref="A1:L2"/>
    <mergeCell ref="A3:L3"/>
    <mergeCell ref="A4:L4"/>
    <mergeCell ref="M5:N5"/>
    <mergeCell ref="J6:L6"/>
  </mergeCells>
  <pageMargins left="0.23622047244094491" right="0.23622047244094491" top="0.74803149606299213" bottom="0.74803149606299213" header="0.31496062992125984" footer="0.31496062992125984"/>
  <pageSetup paperSize="14" scale="23" orientation="landscape"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Lista!$A$2:$A$8</xm:f>
          </x14:formula1>
          <xm:sqref>M27:M49 M51:M69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Lista</vt:lpstr>
      <vt:lpstr>SeguimientoPTEP PublicadoWEB-V3</vt:lpstr>
      <vt:lpstr>ResumenPorcentajes</vt:lpstr>
      <vt:lpstr>ResumenPorcentajes!Títulos_a_imprimir</vt:lpstr>
      <vt:lpstr>'SeguimientoPTEP PublicadoWEB-V3'!Títulos_a_imprimir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alquiler213 DPSIA</cp:lastModifiedBy>
  <cp:lastPrinted>2023-05-10T15:21:05Z</cp:lastPrinted>
  <dcterms:created xsi:type="dcterms:W3CDTF">2023-01-04T19:24:56Z</dcterms:created>
  <dcterms:modified xsi:type="dcterms:W3CDTF">2024-01-03T22:46:56Z</dcterms:modified>
</cp:coreProperties>
</file>