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DATO\datos\AMBIENTE\INFORMES\ANTICORRUPCIÓN\PTEP 2024\"/>
    </mc:Choice>
  </mc:AlternateContent>
  <xr:revisionPtr revIDLastSave="0" documentId="13_ncr:1_{51269D6F-DB47-44EF-8238-88043E44DC98}" xr6:coauthVersionLast="47" xr6:coauthVersionMax="47" xr10:uidLastSave="{00000000-0000-0000-0000-000000000000}"/>
  <bookViews>
    <workbookView xWindow="-120" yWindow="-120" windowWidth="24240" windowHeight="13140" firstSheet="2" activeTab="2" xr2:uid="{3F93FF8D-EE39-4E27-AA9A-ADB7B0F06197}"/>
  </bookViews>
  <sheets>
    <sheet name="Lista" sheetId="3" state="hidden" r:id="rId1"/>
    <sheet name="Desagregado" sheetId="4" state="hidden" r:id="rId2"/>
    <sheet name="PTEP" sheetId="1" r:id="rId3"/>
    <sheet name="PLAN ACCIÓN INTEGRIDAD" sheetId="6" r:id="rId4"/>
    <sheet name="Distribución" sheetId="5"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1_SE">#REF!</definedName>
    <definedName name="_xlnm._FilterDatabase" localSheetId="1" hidden="1">Desagregado!$A$1:$H$64</definedName>
    <definedName name="_xlnm._FilterDatabase" localSheetId="4" hidden="1">Distribución!$A$2:$F$12</definedName>
    <definedName name="_xlnm._FilterDatabase" localSheetId="2" hidden="1">PTEP!$A$6:$N$63</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2">PTEP!$1:$6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1" l="1"/>
  <c r="D12" i="5" l="1"/>
  <c r="E11" i="5"/>
  <c r="F11" i="5" s="1"/>
  <c r="E10" i="5"/>
  <c r="F10" i="5" s="1"/>
  <c r="E9" i="5"/>
  <c r="F9" i="5" s="1"/>
  <c r="E8" i="5"/>
  <c r="F8" i="5" s="1"/>
  <c r="E7" i="5"/>
  <c r="F7" i="5" s="1"/>
  <c r="E6" i="5"/>
  <c r="F6" i="5" s="1"/>
  <c r="E5" i="5"/>
  <c r="F5" i="5" s="1"/>
  <c r="E4" i="5"/>
  <c r="F4" i="5" s="1"/>
  <c r="E3" i="5"/>
  <c r="E12" i="5" l="1"/>
  <c r="F12" i="5" s="1"/>
  <c r="F3" i="5"/>
  <c r="C64" i="4"/>
  <c r="F62" i="4"/>
  <c r="F63" i="4"/>
  <c r="F61" i="4"/>
  <c r="F56" i="4"/>
  <c r="F57" i="4"/>
  <c r="F58" i="4"/>
  <c r="F59" i="4"/>
  <c r="F60" i="4"/>
  <c r="F55" i="4"/>
  <c r="F48" i="4"/>
  <c r="F49" i="4"/>
  <c r="F50" i="4"/>
  <c r="F51" i="4"/>
  <c r="F52" i="4"/>
  <c r="F53" i="4"/>
  <c r="F54" i="4"/>
  <c r="F47" i="4"/>
  <c r="F45" i="4"/>
  <c r="F46" i="4"/>
  <c r="F44" i="4"/>
  <c r="F41" i="4"/>
  <c r="F42" i="4"/>
  <c r="F43" i="4"/>
  <c r="F40" i="4"/>
  <c r="F39" i="4"/>
  <c r="F38" i="4"/>
  <c r="F33" i="4"/>
  <c r="F34" i="4"/>
  <c r="F35" i="4"/>
  <c r="F36" i="4"/>
  <c r="F37" i="4"/>
  <c r="F32" i="4"/>
  <c r="F31" i="4"/>
  <c r="F23" i="4"/>
  <c r="F24" i="4"/>
  <c r="F25" i="4"/>
  <c r="F26" i="4"/>
  <c r="F27" i="4"/>
  <c r="F28" i="4"/>
  <c r="F29" i="4"/>
  <c r="F30" i="4"/>
  <c r="F22" i="4"/>
  <c r="F3" i="4"/>
  <c r="F4" i="4"/>
  <c r="F5" i="4"/>
  <c r="F6" i="4"/>
  <c r="F7" i="4"/>
  <c r="F8" i="4"/>
  <c r="F9" i="4"/>
  <c r="F10" i="4"/>
  <c r="F11" i="4"/>
  <c r="F12" i="4"/>
  <c r="F13" i="4"/>
  <c r="F14" i="4"/>
  <c r="F15" i="4"/>
  <c r="F16" i="4"/>
  <c r="F17" i="4"/>
  <c r="F18" i="4"/>
  <c r="F19" i="4"/>
  <c r="F20" i="4"/>
  <c r="F21" i="4"/>
  <c r="F2" i="4"/>
  <c r="G61" i="4" l="1"/>
  <c r="F64" i="4"/>
  <c r="G55" i="4"/>
  <c r="G47" i="4"/>
  <c r="G44" i="4"/>
  <c r="G38" i="4"/>
  <c r="G40" i="4"/>
  <c r="G32" i="4"/>
  <c r="G22" i="4"/>
  <c r="G2" i="4"/>
  <c r="G64" i="4" l="1"/>
</calcChain>
</file>

<file path=xl/sharedStrings.xml><?xml version="1.0" encoding="utf-8"?>
<sst xmlns="http://schemas.openxmlformats.org/spreadsheetml/2006/main" count="985" uniqueCount="576">
  <si>
    <t>ACTIVIDAD</t>
  </si>
  <si>
    <t>META</t>
  </si>
  <si>
    <t>NOMBRE DEL INDICADOR</t>
  </si>
  <si>
    <t>FORMULA DEL INDICADOR</t>
  </si>
  <si>
    <t>DOCUMENTOS DE VERIFICACIÓN</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</si>
  <si>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</si>
  <si>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</si>
  <si>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</si>
  <si>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</si>
  <si>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</si>
  <si>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</si>
  <si>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</si>
  <si>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</si>
  <si>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</si>
  <si>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</si>
  <si>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</si>
  <si>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</si>
  <si>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</si>
  <si>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</si>
  <si>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</si>
  <si>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</si>
  <si>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</si>
  <si>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No. De estrategias de contenido o alternativas de solución para mejorar el posicionamiento de la sede electrónica y de las plataformas virtuales de la DPSIA</t>
  </si>
  <si>
    <t>COMPONENTE PROGRAMA</t>
  </si>
  <si>
    <t>SUBCOMPONENTE PROGRAMA</t>
  </si>
  <si>
    <t>2. RENDICIÓN DE CUENTAS</t>
  </si>
  <si>
    <t>DIMENSIÓN MIPG ASOCIADA</t>
  </si>
  <si>
    <t>POLÍTICA MIPG ASOCIADA</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</si>
  <si>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</si>
  <si>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</si>
  <si>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</si>
  <si>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</si>
  <si>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</si>
  <si>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(No. de indicadores actualizados / No. total de indicadores que requieren actualización, según su periodicidad de medición ) x 100</t>
  </si>
  <si>
    <t>Porcentaje de elaboración de informes normados de gestión, el estado y calidad de los recursos naturales</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</si>
  <si>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</si>
  <si>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</si>
  <si>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</si>
  <si>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</si>
  <si>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</si>
  <si>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</si>
  <si>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</si>
  <si>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</si>
  <si>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</si>
  <si>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</si>
  <si>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</si>
  <si>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</si>
  <si>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</si>
  <si>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Socializar el Plan Institucional de Participación Ciudadana a través de las 20 Comisiones Ambientales Locales del D.C.</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</si>
  <si>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</si>
  <si>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</si>
  <si>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</si>
  <si>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</si>
  <si>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Atender las preguntas, comentarios y/u observaciones realizadas por la ciudadanía dirigidas al sector ambiente, en el proceso de rendición de cuentas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</si>
  <si>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</si>
  <si>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</si>
  <si>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</si>
  <si>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</si>
  <si>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</si>
  <si>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</si>
  <si>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</si>
  <si>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</si>
  <si>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</si>
  <si>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</si>
  <si>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</si>
  <si>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</si>
  <si>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</si>
  <si>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</si>
  <si>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</si>
  <si>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</si>
  <si>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</si>
  <si>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</si>
  <si>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</si>
  <si>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</si>
  <si>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</si>
  <si>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</si>
  <si>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</si>
  <si>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</si>
  <si>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</si>
  <si>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</si>
  <si>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</si>
  <si>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</si>
  <si>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</si>
  <si>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</si>
  <si>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</si>
  <si>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</si>
  <si>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</si>
  <si>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</si>
  <si>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</si>
  <si>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</si>
  <si>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</si>
  <si>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</si>
  <si>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</si>
  <si>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</si>
  <si>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</si>
  <si>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</si>
  <si>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</si>
  <si>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</si>
  <si>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</si>
  <si>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</si>
  <si>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</si>
  <si>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</si>
  <si>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</si>
  <si>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</si>
  <si>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</si>
  <si>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</si>
  <si>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</si>
  <si>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</si>
  <si>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7.1 Programa Gestión de Integridad</t>
  </si>
  <si>
    <t>Porcentaje de ejecución del Plan de gestión de Integridad</t>
  </si>
  <si>
    <t>Elaborar informe de resultados de la gestión de Integridad del 2023, presentarlo ante Comité Institucional de Gestión y Desempeño y publicarlo en la página web.</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</si>
  <si>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</si>
  <si>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</si>
  <si>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</si>
  <si>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</si>
  <si>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</si>
  <si>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</si>
  <si>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</si>
  <si>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</si>
  <si>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</si>
  <si>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</si>
  <si>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</si>
  <si>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</si>
  <si>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</si>
  <si>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</si>
  <si>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</si>
  <si>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</si>
  <si>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</si>
  <si>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</si>
  <si>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</si>
  <si>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</si>
  <si>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</si>
  <si>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</si>
  <si>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</si>
  <si>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</si>
  <si>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</si>
  <si>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</si>
  <si>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</si>
  <si>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</si>
  <si>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</si>
  <si>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</si>
  <si>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</si>
  <si>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</si>
  <si>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</si>
  <si>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</si>
  <si>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</si>
  <si>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</si>
  <si>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</si>
  <si>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</si>
  <si>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</si>
  <si>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</si>
  <si>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</si>
  <si>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</si>
  <si>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</si>
  <si>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</si>
  <si>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</si>
  <si>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</si>
  <si>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</si>
  <si>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</si>
  <si>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</si>
  <si>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</si>
  <si>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</si>
  <si>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</si>
  <si>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</si>
  <si>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</si>
  <si>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</si>
  <si>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</si>
  <si>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</si>
  <si>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</si>
  <si>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</si>
  <si>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</si>
  <si>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</si>
  <si>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</si>
  <si>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</si>
  <si>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</si>
  <si>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</si>
  <si>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</si>
  <si>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</si>
  <si>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</si>
  <si>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</si>
  <si>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</si>
  <si>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</si>
  <si>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</si>
  <si>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</si>
  <si>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</si>
  <si>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</si>
  <si>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</si>
  <si>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</si>
  <si>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</si>
  <si>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</si>
  <si>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</si>
  <si>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</si>
  <si>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</si>
  <si>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</si>
  <si>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</si>
  <si>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</si>
  <si>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Subsecretaria General</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</si>
  <si>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</si>
  <si>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</si>
  <si>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</si>
  <si>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</si>
  <si>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</si>
  <si>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</si>
  <si>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</si>
  <si>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</si>
  <si>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Seguimiento realizados al cumplimiento de la Resolución 1519 de 2020</t>
  </si>
  <si>
    <t>Matriz de seguimiento del ITA (Procuraduria)
Actas de reuniones
Memorandos, ticket en la mesa de servicios</t>
  </si>
  <si>
    <t>Actas de reuniones
Memorandos</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</si>
  <si>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</si>
  <si>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</si>
  <si>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</si>
  <si>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</si>
  <si>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</si>
  <si>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</si>
  <si>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</si>
  <si>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</si>
  <si>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</si>
  <si>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</si>
  <si>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</si>
  <si>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</si>
  <si>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</si>
  <si>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</si>
  <si>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</si>
  <si>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</si>
  <si>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</si>
  <si>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</si>
  <si>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</si>
  <si>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</si>
  <si>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</si>
  <si>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</si>
  <si>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</si>
  <si>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Realizar monitoreo bimensual al plan de trabajo para implementar el Sistema de Administración del Riesgo de Lavado de Activos y Financiación del Terrorismo – SARLAFT y presentar avances a la alta dirección.</t>
  </si>
  <si>
    <t>Proponer estrategias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</si>
  <si>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</si>
  <si>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</si>
  <si>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</si>
  <si>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</si>
  <si>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</si>
  <si>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</si>
  <si>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</si>
  <si>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</si>
  <si>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</si>
  <si>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</si>
  <si>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</si>
  <si>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</si>
  <si>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</si>
  <si>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</si>
  <si>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</si>
  <si>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</si>
  <si>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</si>
  <si>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</si>
  <si>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</si>
  <si>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</si>
  <si>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</si>
  <si>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</si>
  <si>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</si>
  <si>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</si>
  <si>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</si>
  <si>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</si>
  <si>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</si>
  <si>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</si>
  <si>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</si>
  <si>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</si>
  <si>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</si>
  <si>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</si>
  <si>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</si>
  <si>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Comunicaciones, informes o documentos de soporte de los criterios gestionados</t>
  </si>
  <si>
    <t>Acto administrativo
Publicación web
Comunicaciones</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</si>
  <si>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</si>
  <si>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</si>
  <si>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</si>
  <si>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</si>
  <si>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</si>
  <si>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</si>
  <si>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</si>
  <si>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</si>
  <si>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</si>
  <si>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</si>
  <si>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</si>
  <si>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</si>
  <si>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</si>
  <si>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</si>
  <si>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</si>
  <si>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</si>
  <si>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</si>
  <si>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</si>
  <si>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</si>
  <si>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</si>
  <si>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</si>
  <si>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</si>
  <si>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</si>
  <si>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</si>
  <si>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Informes de seguimiento.</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</si>
  <si>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</si>
  <si>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</si>
  <si>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</si>
  <si>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</si>
  <si>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</si>
  <si>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</si>
  <si>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</si>
  <si>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Oficina de Participación, Educación y Localidades,  Subsecretaria general,  Oficina asesora de comunicaciones y DPSIA</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</si>
  <si>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</si>
  <si>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</si>
  <si>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</si>
  <si>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</si>
  <si>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</si>
  <si>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</si>
  <si>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</si>
  <si>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</si>
  <si>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</si>
  <si>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</si>
  <si>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Gestores de Integridad 
Comité Institucional de Gestión y Desempeño Institucional</t>
  </si>
  <si>
    <t>Ejecutar el plan de acción del programa de gestión de integridad de la SDA para la vigencia 2023</t>
  </si>
  <si>
    <t xml:space="preserve">Soportes de ejecución de las actividades, según corresponda
</t>
  </si>
  <si>
    <t>Gestores de Integridad
Comité Institucional de Gestión y desempeño institucional</t>
  </si>
  <si>
    <t>7.1.3</t>
  </si>
  <si>
    <t>Gestores de Integridad</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</si>
  <si>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</si>
  <si>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</si>
  <si>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</si>
  <si>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</si>
  <si>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Gestores de integridad
Equipo lider institucional</t>
  </si>
  <si>
    <t xml:space="preserve">7.5 Gestión prácticas Antisoborno, Antifraude </t>
  </si>
  <si>
    <t>7.5.1</t>
  </si>
  <si>
    <t>Formular, ejecutar y hacer seguimiento al plan de implementación para la vigencia 2023 conforme a la Politica Antisoborno de la SDA.</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</si>
  <si>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</si>
  <si>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</si>
  <si>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</si>
  <si>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</si>
  <si>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</si>
  <si>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</si>
  <si>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Dirección de Gestión Corporativa
Gestores de Integridad
Todas las dependencias</t>
  </si>
  <si>
    <t>Formular, ejecutar y hacer seguimiento al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</si>
  <si>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</si>
  <si>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t xml:space="preserve"> COMPONENTE</t>
  </si>
  <si>
    <t xml:space="preserve">ESTRATEGIA </t>
  </si>
  <si>
    <t>No. 
Actividades</t>
  </si>
  <si>
    <t>% Avance</t>
  </si>
  <si>
    <t>Nivel de Cumplimiento</t>
  </si>
  <si>
    <t xml:space="preserve">Componente 1. </t>
  </si>
  <si>
    <t xml:space="preserve">Componente 2. </t>
  </si>
  <si>
    <t xml:space="preserve">Componente 3. </t>
  </si>
  <si>
    <t>0 a 59%</t>
  </si>
  <si>
    <t>ZONA BAJA</t>
  </si>
  <si>
    <t xml:space="preserve">Componente 4. </t>
  </si>
  <si>
    <t>De 60 a 79%</t>
  </si>
  <si>
    <t>ZONA MEDIA</t>
  </si>
  <si>
    <t xml:space="preserve">Componente 5. </t>
  </si>
  <si>
    <t>de 80 a 100%</t>
  </si>
  <si>
    <t>ZONA ALTA</t>
  </si>
  <si>
    <t>Componente 6.</t>
  </si>
  <si>
    <t>TOTAL ACTIVIDADES PAAC 2022</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</si>
  <si>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</si>
  <si>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r>
      <rPr>
        <b/>
        <sz val="10"/>
        <color theme="1"/>
        <rFont val="Arial"/>
        <family val="2"/>
      </rPr>
      <t>Estado General Plan Anticorrupción y de Atención al Ciudadano - PAAC</t>
    </r>
    <r>
      <rPr>
        <sz val="10"/>
        <color theme="1"/>
        <rFont val="Arial"/>
        <family val="2"/>
      </rPr>
      <t xml:space="preserve">
Primer Cuatrimestre - Corte a: 30 Abril de 2023</t>
    </r>
  </si>
  <si>
    <t xml:space="preserve">Componente 6. </t>
  </si>
  <si>
    <t xml:space="preserve">Componente 7. </t>
  </si>
  <si>
    <t xml:space="preserve">Componente 8. </t>
  </si>
  <si>
    <t xml:space="preserve">Componente 9. </t>
  </si>
  <si>
    <t>MEDIDAS DE DEBIDA DILIGENCIA Y PREVENCIÓN DE LAVADO DE ACTIVOS</t>
  </si>
  <si>
    <t>GESTIÓN DE RIESGOS DE CORRUPCIÓN - MAPAS DE RIESGO</t>
  </si>
  <si>
    <t>PROMOCIÓN DE LA INTEGRIDAD Y LA ÉTICA PÚBLICA</t>
  </si>
  <si>
    <t>PARTICIPACIÓN E INNOVACIÓN EN LA GESTIÓN PÚBLICA</t>
  </si>
  <si>
    <t>APERTURA DE INFORMACIÓN Y DATOS ABIERTOS</t>
  </si>
  <si>
    <t>RACIONALIZACIÓN DE TRÁMITES</t>
  </si>
  <si>
    <t>MECANISMOS PARA MEJORAR LA ATENCIÓN AL CIUDADANO</t>
  </si>
  <si>
    <t>RENDICIÓN DE CUENTAS</t>
  </si>
  <si>
    <t>MECANISMOS PARA LA TRANSPARENCIA Y ACCESO A LA INFORMACIÓN</t>
  </si>
  <si>
    <t xml:space="preserve">Estado de la Actividad </t>
  </si>
  <si>
    <t>Cumplida</t>
  </si>
  <si>
    <t>No Cumplida</t>
  </si>
  <si>
    <t xml:space="preserve">Parcialmente </t>
  </si>
  <si>
    <t>No Programada en el Periodo</t>
  </si>
  <si>
    <t xml:space="preserve">Código Actividad </t>
  </si>
  <si>
    <t xml:space="preserve">% Acumulado </t>
  </si>
  <si>
    <t>Promedio</t>
  </si>
  <si>
    <t xml:space="preserve">Responsable </t>
  </si>
  <si>
    <t>Actividad</t>
  </si>
  <si>
    <t>TOTAL ACTIVIDADES PAAC 2023</t>
  </si>
  <si>
    <t>Componente 9.</t>
  </si>
  <si>
    <t>Componente 8.</t>
  </si>
  <si>
    <t>Auditor ResponsasableOCI</t>
  </si>
  <si>
    <t>Angela Millán</t>
  </si>
  <si>
    <t>Irelva Canosa</t>
  </si>
  <si>
    <t>Leidy Johana Bonilla</t>
  </si>
  <si>
    <t>Angela Millán
Luz Marina Estupiñan</t>
  </si>
  <si>
    <t>Eliminada</t>
  </si>
  <si>
    <t>Promover los escenarios y espacios de participación ciudadana con énfasis ambiental en las 20 localidades del Distrito Capital que incluya la aplicación del enfoque diferencial, territorial y de derechos</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</si>
  <si>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</si>
  <si>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</si>
  <si>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</si>
  <si>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</si>
  <si>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Actas de reunión
Comunicaciones
Correos electrónicos
Acto administrativo</t>
  </si>
  <si>
    <t>Dirección Legal Ambiental / Defensa juridica</t>
  </si>
  <si>
    <t>Actas de reunión
Soportes de socialización</t>
  </si>
  <si>
    <t>100% de los informes normados sobre gestión y estado de recursos normados elaborados</t>
  </si>
  <si>
    <t>Revisión del funcionamiento de los servicios de los objetos geográficos ya dispuestos en la plataforma de datos abiertos, con el fin de verificar su correcto funcionamiento.</t>
  </si>
  <si>
    <t>TOTAL ACTIVIDADES PTEP</t>
  </si>
  <si>
    <r>
      <rPr>
        <b/>
        <sz val="14"/>
        <color theme="1"/>
        <rFont val="Arial"/>
        <family val="2"/>
      </rPr>
      <t>PROGRAMA DE TRANSPARENCIA Y ÉTICA PÚBLICA - PTEP</t>
    </r>
    <r>
      <rPr>
        <sz val="14"/>
        <color theme="1"/>
        <rFont val="Arial"/>
        <family val="2"/>
      </rPr>
      <t xml:space="preserve">
SECRETARÍA DISTRITAL DE AMBIENTE
VIGENCIA 2024
Versión 1</t>
    </r>
  </si>
  <si>
    <r>
      <rPr>
        <b/>
        <sz val="11"/>
        <color theme="1"/>
        <rFont val="Arial"/>
        <family val="2"/>
      </rPr>
      <t>OBJETIVO:</t>
    </r>
    <r>
      <rPr>
        <sz val="11"/>
        <color theme="1"/>
        <rFont val="Arial"/>
        <family val="2"/>
      </rPr>
      <t xml:space="preserve"> Fijar estrategias institucionales para la vigencia 2024,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</si>
  <si>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Formular el Plan de Acción del programa de gestión de integridad de la SDA para la vigencia 2024 y aprobarlo.</t>
  </si>
  <si>
    <t>Un Plan de acción del  programa de gestión de integridad formulado y aprobado para la vigencia 2024</t>
  </si>
  <si>
    <t>Porcentaje de formulación y aprobación  del plan de acción del programa de gestión de integridad 2024</t>
  </si>
  <si>
    <t>No. De plan de acción del programa de gestión de Integridad SDA 2024 formulado y aprobado</t>
  </si>
  <si>
    <t xml:space="preserve"> Formulación del Plan de Gestión  2024 por los gestores de integridad (correos electrónicos y/o comunicaciones forest).
Acta de comité institucional de Gestión y Desempeño, de aprobación del Plan de Gestión de integridad 2024.
Solicitud de públicación del Plan de Gestión en la pag web de la entidad.</t>
  </si>
  <si>
    <t>Ejecutar el plan de acción del programa de gestión de integridad de la SDA para la vigencia 2024</t>
  </si>
  <si>
    <t>Ejecución del 100% de las acciones programadas en el Plan de acción  del programa de gestión de integridad vigencia 2024</t>
  </si>
  <si>
    <t>Elaborar informe de resultados de la gestión de Integridad del 2024, presentarlo ante Comité Institucional de Gestión y Desempeño y publicarlo en la página web.</t>
  </si>
  <si>
    <t>Un (1) informe de resultados de la gestión de Integridad del 2024 elaborado, y presentado.</t>
  </si>
  <si>
    <t>Realización del informe de resultados de la gestión de Integridad 2024</t>
  </si>
  <si>
    <t>No. de informes de resultados de la gestión de integridad elaborados y presentado.</t>
  </si>
  <si>
    <t xml:space="preserve">Documento informe de resultados.
Remisión de documento por correo electrónico o comunicación a las instancia respectivas.
</t>
  </si>
  <si>
    <t>Participar en las  actividades  asociadas a la gestión de integridad que se promuevan desde la Secretaría General de la Alcaldía Mayor de Bogotá en  el marco de las iniciativa o estrategias distritales.</t>
  </si>
  <si>
    <t xml:space="preserve">No. de actividades distritales promovidas  asociadas a la gestión de integridad/No. de actividades de participación en las actividades promovidas asociadas a la gestión de integridad 
</t>
  </si>
  <si>
    <t xml:space="preserve">fichas, formatos, y otros que se desarrollen.
</t>
  </si>
  <si>
    <t xml:space="preserve">Gestores de integridad
</t>
  </si>
  <si>
    <t>Formular, ejecutar y hacer seguimiento al Plan de trabajo Gestión de conflicto de intereses 2024</t>
  </si>
  <si>
    <t>100% de ejecución de actividades del  plan de trabajo de gestión de conflicto de interes 2024</t>
  </si>
  <si>
    <t>Porcentaje de ejecución de las actividades del plan de trabajo de gestión de conflicto de interes 2024</t>
  </si>
  <si>
    <t xml:space="preserve">Formulación del Plan de Gestión de conflicto de intereses 2024.
Soportes de ejecución de las actividades.
</t>
  </si>
  <si>
    <t>Formular, ejecutar y hacer seguimiento al plan de implementación para la vigencia 2024 conforme a la Politica Antisoborno de la SDA.</t>
  </si>
  <si>
    <t>100% de ejecución de actividades del  plan de implementación de la política antisoborno de la SDA 2024</t>
  </si>
  <si>
    <t># de actividades ejecutadas del plan de implementación de la política antisoborno / # de actividades programadas del plan de implementación de la política antisoborno x 100</t>
  </si>
  <si>
    <t xml:space="preserve">Formulación del Plan de implementación de la política antisoborno 2024.
Soportes de ejecución de las actividades.
</t>
  </si>
  <si>
    <t>Dirección de Gestión Corporativa
Gestores de integridad</t>
  </si>
  <si>
    <t>Dirección de Gestión Corporativa
Gestores de Integridad</t>
  </si>
  <si>
    <t>Expedir el acto administrativo por el cual se establecen los costos de reproducción de la información pública solicitada por particulares a la Secretaría Distrital de Ambiente para la vigencia 2024</t>
  </si>
  <si>
    <t>Subdirección Financiera / Gestión financiera</t>
  </si>
  <si>
    <t xml:space="preserve">Actualizar el Programa de Gestión Documental el cual debe estar alineado al PINAR </t>
  </si>
  <si>
    <t>PGD actualizado</t>
  </si>
  <si>
    <t>1 Programa de Gestión Documental aprobado</t>
  </si>
  <si>
    <t>Programa de Gestión Documental
Acta del Comité Institucional de Gestión y Desempeño a través del cual se aprobó el PGD</t>
  </si>
  <si>
    <t>Diseñar el Mapa de Conocimiento de la SDA conforme al procedimiento</t>
  </si>
  <si>
    <t>Una (1) mapa de conocimiento</t>
  </si>
  <si>
    <t>% de avances en la elaboración del mapa de conocimiento</t>
  </si>
  <si>
    <t>1 mapa del conocimiento aprobado</t>
  </si>
  <si>
    <t>Mapa del Conocimiento</t>
  </si>
  <si>
    <t xml:space="preserve">Dirección de Gestión Corporativa / Subsecretaria General </t>
  </si>
  <si>
    <t>Continuar con la participación en la red de conocimiento e intercambio de experiencias en materia de gestión del conocimiento e innovación o transparencia y ética pública.</t>
  </si>
  <si>
    <t>Aprobado en Comité Institucional de Gestión y Desempeño Sesión No. 18 del 22 de diciembre de 2023</t>
  </si>
  <si>
    <t>FECHA DE PUBLICACIÓN</t>
  </si>
  <si>
    <t>26 de diciembre de 2023</t>
  </si>
  <si>
    <t>100% de ejecución de los espacios y escenarios de participación programados en el 2024</t>
  </si>
  <si>
    <t>4 visitas de seguimiento en el primer cuatrimestre, 4 visitas en el segundo y 3 visitas en tercer cuatrimestre del 2024</t>
  </si>
  <si>
    <t>Implementar el 90% de las acciones propuestas por el modelo de servicio de la SDA, a diciembre de 2024</t>
  </si>
  <si>
    <t>No. de entrenamientos realizados durante la vigencia 2024</t>
  </si>
  <si>
    <t>(No. De actividades implementadas del  modelo de servicio de la SDA / No. De actividades programadas del modelo de servicio de la SDA conforme al plan de acción para la vigencia 2024) x 100</t>
  </si>
  <si>
    <t>(No. de PQRSF con seguimiento a la oportunidad de respuesta / No. total de PQRSF ingresadas a la entidad) x 100
No. de informes mensuales de seguimiento a la atención de PQRSF, durante la vigencia 2024.</t>
  </si>
  <si>
    <t>Formular y registrar la estrategia de racionalización de trámites de la SDA para la vigencia 2024 en el SUIT.</t>
  </si>
  <si>
    <t>Una estrategia de racionalización de trámites de la SDA 2024 inscrita en el SUIT.</t>
  </si>
  <si>
    <t>Número de estrategia de racionalización de trámites de la SDA 2024 inscrita en el SUIT.</t>
  </si>
  <si>
    <t>Estrategia y registro en el SUIT</t>
  </si>
  <si>
    <t>(No. de actualizaciones del esquema de publicación de la información / 4 actualizaciones de esquema de publicación programadas en la vigencia 2024)</t>
  </si>
  <si>
    <t>Elaborar un instructivo para la estandarización de los criterios de accesibilidad web para la producción documental y audiovisual que genere las dependencias de la SDA, adoptarlo y socializarlo</t>
  </si>
  <si>
    <t xml:space="preserve">Realizar una evaluación de los criterios de cumplimiento de accesibilidad, aplicando la herramienta "evaluación de accesibilidad web" para identificar cuales se pueden cumplir a corto, mediano o largo plazo, o cuales no es posible su cumplimiento con el CMS actual, priorizando su aplicación. </t>
  </si>
  <si>
    <t>1 instructivo para la estandarización de los criterios de accesibilidad</t>
  </si>
  <si>
    <t>100% de avance en la elaboración de un instructivo para la estandarización de los criterios de accesibilidad en la producción documental</t>
  </si>
  <si>
    <t>Una (1) jornada de dialogo ciudadano y rendición de cuenta de la vigencia 2024 efectuada.</t>
  </si>
  <si>
    <t>Realizar una jornada de dialogo ciudadano y rendición de cuenta de la vigencia 2024, conforme a la ruta de trabajo y lineamientos metodológicos de la Administración distrital y la Veeduría Distrital.</t>
  </si>
  <si>
    <t>Realización de la  jornada de dialogo ciudadano y rendición de cuenta de la vigencia 2024</t>
  </si>
  <si>
    <t>No. de jornada de dialogo ciudadano y rendición de cuenta realizada de la vigencia 2024</t>
  </si>
  <si>
    <t xml:space="preserve">Actualizar los indicadores ambientales dispuestos en el Observatorio Ambiental de Bogotá-OAB </t>
  </si>
  <si>
    <t>Alcanzar un nivel de actualización de 98% del OAB al finalizar la vigencia 2024.</t>
  </si>
  <si>
    <t xml:space="preserve">Nivel de actualización del OAB </t>
  </si>
  <si>
    <t>3 mesas de trabajo para el uso de las diferentes secciones del modulo participa</t>
  </si>
  <si>
    <t>(No. de mesas de trabajo realizadas para adecuar y publicar información en el modulo participa  / 3 mesas de trabajo programadas para adecuar y publicar información en el modulo participa)*100</t>
  </si>
  <si>
    <t xml:space="preserve"> Mesas de trabajo para el acompañamiento y apropiación del modulo participa</t>
  </si>
  <si>
    <t>Asignar el 100% de solicitudes de acceso a la información generadas por parte de la ciudadanía en la vigencia 2024</t>
  </si>
  <si>
    <t>Una evaluación de los criterios de accesibilidad web</t>
  </si>
  <si>
    <t>Porcentaje de avance de la evaluación sobre los criterios de accesibilidad web</t>
  </si>
  <si>
    <t>(No. de acciones realizadas para la  evaluación sobre los criterios de accesibilidad web / No. de acciones programadas para la  evaluación sobre los criterios de accesibilidad web) * 100</t>
  </si>
  <si>
    <t>1.4Criterio
diferencial de
accesibilidad</t>
  </si>
  <si>
    <t>1.4.3</t>
  </si>
  <si>
    <t>Hacer seguimiento a  las directrices de accesibilidad web faltantes en la SDA, conforme a lo establecido
en la Resolución 1519 de 2020 y el plan de
trabajo interno incluyendo leguaje de señas y lenguas indigenas.</t>
  </si>
  <si>
    <t>3 mesas de trabajo con directrices de accesibilidad</t>
  </si>
  <si>
    <t>Porcentaje de sesiones propuestas/ realizadas</t>
  </si>
  <si>
    <t>(No. De mesas de trabajo realizadas / 3 mesas de trabajo)*100</t>
  </si>
  <si>
    <t>actas , memorandos</t>
  </si>
  <si>
    <t>x</t>
  </si>
  <si>
    <t>Un (1) seguimiento bimensual al esquema de publicación de la SDA</t>
  </si>
  <si>
    <t>Seguimientos realizados al cumplimiento del esquema de publicación de la SDA</t>
  </si>
  <si>
    <t>Dos (2) seguimientos al cumplimiento de la Resolución 1519 de 2020</t>
  </si>
  <si>
    <t>No. de seguimiento realizados a la Resolución 1519 de 2020 / 2 seguimiento programados a la Resolución ) x 100</t>
  </si>
  <si>
    <t>No. de seguimiento realizados a la ejecución del esquema / 6 seguimientos realizados a la ejecución del esquema ) x 100</t>
  </si>
  <si>
    <t>Oficina de Control Interno / Control y Mejora</t>
  </si>
  <si>
    <t>Subsecretaria General / Política de Transparencia</t>
  </si>
  <si>
    <t>Diseñar y ejecutar el plan de comunicaciones de la SDA para la vigencia 2024, el cual incluye la socialización y divulgación de la gestión institucional e información de interés, a través de los canales tanto internos como externos con los que cuenta la entidad</t>
  </si>
  <si>
    <t>Doce (12) seguimientos de cumplimiento del plan de comunicaciones de la vigencia 2024 realizados</t>
  </si>
  <si>
    <t>No. de seguimientos realizados al cumplimiento del plan de comunicaciones de la vigencia 2024</t>
  </si>
  <si>
    <t>100% de participación en las ferias de servicio al ciudadano en donde sea convocada la Entidad durante la vigencia 2024</t>
  </si>
  <si>
    <t xml:space="preserve">Realizar seguimiento a la Estrategia de Racionalización de Trámites 2024 de la SDA, con base en la información disponible en el SUIT de la Función Pública </t>
  </si>
  <si>
    <t>Entregar información sobre la gestión institucional en lenguaje claro, a través de los canales de comunicación externa, conforme al plan de comunicaciones de la SDA para la vigencia 2024 y las politicas de operación del procedimiento interno del proceso de comunicaciones.</t>
  </si>
  <si>
    <t>Doce (12) seguimientos de cumplimiento de línea de comunicación externa del plan de comunicaciones de la vigencia 2024 realizados</t>
  </si>
  <si>
    <t>Seguimiento al cumplimiento de línea de comunicación externa del plan de comunicaciones de la vigencia 2024</t>
  </si>
  <si>
    <t>No. de seguimientos al cumplimiento de línea de comunicación externa del plan de comunicaciones de la vigencia 2024</t>
  </si>
  <si>
    <t>Formato de contrato de prestación de servicios actualizado</t>
  </si>
  <si>
    <t>Subsecretaria General / SIG</t>
  </si>
  <si>
    <t>RESPONSABLE 
(Dependencia / Proceso)</t>
  </si>
  <si>
    <t>Subdirección Financiera / oficial de cumplimiento</t>
  </si>
  <si>
    <t>Mantener un 94% de satisfacción de atención en la sala de Servicio a la Ciudadanía y vía telefónica y presencial, promedio cuatrimestral</t>
  </si>
  <si>
    <t>Revisar y actualizar si es necesario el Manual para la Prevención y Control del Lavado de Activos y Financiación del Terrorismo- SARLAFT de la SDA</t>
  </si>
  <si>
    <t>Implementar el formato de Conocimiento de la contraparte como una de las herramientas de control frente al SARLAFT en el proceso de Gestión de Talento Humano</t>
  </si>
  <si>
    <t>9.3.2</t>
  </si>
  <si>
    <t xml:space="preserve">Implementar el formato de Conocimiento de la contraparte como una de las herramientas de control frente al SARLAFT en el proceso de Gestión Contractual </t>
  </si>
  <si>
    <t xml:space="preserve">Gestión Contractual </t>
  </si>
  <si>
    <t>Construcción del plan de trabajo 2024 para adaptar y/o desarrollar la debida diligencia</t>
  </si>
  <si>
    <t>Gestión de Talento Humano</t>
  </si>
  <si>
    <t>Subdirección Financiera / oficial de cumplimiento
Subsecretaria General / SIG</t>
  </si>
  <si>
    <t>PROGRAMACIÓN
(Cuatrimestre 2024)</t>
  </si>
  <si>
    <t>(# de estrategia de racionalización de trámites de la SDA 2024 inscrita en el SUIT /1) * 100</t>
  </si>
  <si>
    <t>(No. de actividades ejecutadas en la vigencia / No.total de actividades programadas en el Plan de acción de gestión de Integridad 2024) x 100</t>
  </si>
  <si>
    <t>Porcentaje de ejecución de las actividades del plan de implementación de la política antisoborno de la SDA 2024</t>
  </si>
  <si>
    <t>Adelantar una actividad de promoción o divulgación de la sección de transparencia y acceso a la información pública de la sede electrónica de la SDA, de forma cuatrimestral.</t>
  </si>
  <si>
    <t>No. De actividades de divulgación de la sección de transparencia y acceso a la información pública realizadas / 3 actividades de divulgación de la sección de transparencia y acceso a la información pública</t>
  </si>
  <si>
    <t>PROGRAMA INSTITUCIONAL DE GESTIÓN DE INTEGRIDAD
PLAN DE ACCIÓN VIGENCIA 2024</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</si>
  <si>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</si>
  <si>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</si>
  <si>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</si>
  <si>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</si>
  <si>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</si>
  <si>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</si>
  <si>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</si>
  <si>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</si>
  <si>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</si>
  <si>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</si>
  <si>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</si>
  <si>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</si>
  <si>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</si>
  <si>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</si>
  <si>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</si>
  <si>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</si>
  <si>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</si>
  <si>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</si>
  <si>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</si>
  <si>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la estrategia de comunicación y piezas divulgativas de los valores de integridad.</t>
  </si>
  <si>
    <t xml:space="preserve">$50.000.000
</t>
  </si>
  <si>
    <t>Gestores de integridad /Oficina Asesora de Comunicaciones</t>
  </si>
  <si>
    <t>Ejecutar la campaña divulgativa de los valores de integridad.</t>
  </si>
  <si>
    <t>Afianzamiento de valores y principios de Integridad institucionales</t>
  </si>
  <si>
    <t>Reconocimiento del 100% de los valores del Código de  integridad de la entidad  por parte de los colaboradores  de la SDA y de grupos de valor</t>
  </si>
  <si>
    <t>Arraigar los valores de integridad que deben caracterizar a los colaboradores de la SDA</t>
  </si>
  <si>
    <t>Promover una cultura orientada a vivir los valores de integridad en el servicio público y  la apropiación de la integridad en el ejercicio de las funciones y / o deberes u obligaciones de los colaboradores.</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</si>
  <si>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</si>
  <si>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</si>
  <si>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 internos y externos</t>
  </si>
  <si>
    <t xml:space="preserve">Evaluación de la gestión de integridad 2023 </t>
  </si>
  <si>
    <t>Gestores de integridad/Comité de Desempeño Institucional</t>
  </si>
  <si>
    <t>Articulación de la gestión de Integridad  con el Plan Anticorrupción de la SDA y otros instrumentos de gestión.</t>
  </si>
  <si>
    <t>Articulación institucional e interinstucional para el desarrollo de iniciativas asociadas a la gestión de integridad.</t>
  </si>
  <si>
    <t>Gestores de Integridad
Despacho
Subsecretaria General
Dirección de Gestión Corporativa
Dependencias</t>
  </si>
  <si>
    <t>Dinamizar de esfuerzos institucionales e  interinstitucionales, entre las entidades distritales, y grupos de valor objetivo para  activar la transparencia, integridad y lucha contra la corrupción en la ciudad.</t>
  </si>
  <si>
    <t xml:space="preserve">Fortalecimiento de la gestión de Integridad en la entidad </t>
  </si>
  <si>
    <t>Semana de la Integridad en la SDA</t>
  </si>
  <si>
    <t>Robustecer los espacios y herramientas de la gestión de integridad</t>
  </si>
  <si>
    <t>Implementar estrategias de apropiación de valores a partir de la evaluación realizada de la vigencia 2023</t>
  </si>
  <si>
    <t>Gestores de integridad</t>
  </si>
  <si>
    <t xml:space="preserve">Planeación y desarrollo de la Semana de la Integridad. </t>
  </si>
  <si>
    <t>Reconocimiento a las buenas prácticas y comportamientos de los colaboradores de la SDA.</t>
  </si>
  <si>
    <t>Actividad de diagnóstico del plan de acción de integridad 2024 y balance con los resultados de la vigencia 2023.
(Evaluación de la percepción sobre la gestión realizada en el programa de Integridad y evaluar la apropiación de valores).</t>
  </si>
  <si>
    <t xml:space="preserve">Gestores de integridad/
</t>
  </si>
  <si>
    <t>Colaboradores:</t>
  </si>
  <si>
    <t>Entiendase funcionarios y contratistas de la entidad</t>
  </si>
  <si>
    <t>Una revisión del Manual para la Prevención y Control del Lavado de Activos y Financiación del Terrorismo- SARLAFT de la SDA</t>
  </si>
  <si>
    <t>Manual para la Prevención y Control del Lavado de Activos y Financiación del Terrorismo- SARLAFT de la SDA</t>
  </si>
  <si>
    <t>No. De revisiones Manual para la Prevención y Control del Lavado de Activos y Financiación del Terrorismo- SARLAFT de la SDA</t>
  </si>
  <si>
    <t>evidencias de revisión del manual</t>
  </si>
  <si>
    <t>Plan de trabajo 2024 elaborado</t>
  </si>
  <si>
    <t xml:space="preserve">Porcentaje de avance de la formulación del plan de trabajo 2024 para adaptar y/o desarrollar la debida diligencia </t>
  </si>
  <si>
    <t xml:space="preserve">100% de avance de la formulación del plan de trabajo 2024 para adaptar y/o desarrollar la debida diligencia </t>
  </si>
  <si>
    <t>Actas de reunión, documentos de soporte, plan de trabajo</t>
  </si>
  <si>
    <t xml:space="preserve">Implementación del formato de Conocimiento de la contraparte como una de las herramientas de control frente al SARLAFT en el proceso de Gestión Contractual </t>
  </si>
  <si>
    <t>90% de implementación del formato de Conocimiento de la contraparte como una de las herramientas de control frente al SARLAFT en el proceso de Gestión Contractual, al finalizar la vigencia 2024</t>
  </si>
  <si>
    <t>No. De formatos de Conocimiento de la contraparte como una de las herramientas de control frente al SARLAFT implementados en el proceso de Gestión Contractual  / No. Total de procesos contractuales que requieren formato de la contraparte</t>
  </si>
  <si>
    <t>formato de Conocimiento de la contraparte diligenciados</t>
  </si>
  <si>
    <t>Implementación del formato de Conocimiento de la contraparte como una de las herramientas de control frente al SARLAFT en el proceso de talento humano</t>
  </si>
  <si>
    <t>90% de implementación del formato de Conocimiento de la contraparte como una de las herramientas de control frente al SARLAFT en el proceso de talento humano, al finalizar la vigencia 2025</t>
  </si>
  <si>
    <t>No. De formatos de Conocimiento de la contraparte como una de las herramientas de control frente al SARLAFT implementados en el proceso de talento humano / No. Total de procesos de talento humano que requieren formato de la contraparte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</si>
</sst>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b/>
      <sz val="11"/>
      <color theme="0"/>
      <name val="Calibri"/>
      <family val="2"/>
      <scheme val="minor"/>
    </font>
    <font>
      <b/>
      <sz val="10"/>
      <color theme="0"/>
      <name val="Arial"/>
      <family val="2"/>
    </font>
    <font>
      <i/>
      <sz val="10"/>
      <color rgb="FFC00000"/>
      <name val="Arial"/>
      <family val="2"/>
    </font>
    <font>
      <sz val="8"/>
      <color theme="1"/>
      <name val="Arial"/>
      <family val="2"/>
    </font>
    <font>
      <b/>
      <sz val="8"/>
      <color theme="1"/>
      <name val="Arial"/>
      <family val="2"/>
    </font>
    <font>
      <sz val="8"/>
      <color theme="1"/>
      <name val="Calibri"/>
      <family val="2"/>
      <scheme val="minor"/>
    </font>
    <font>
      <sz val="8"/>
      <name val="Arial"/>
      <family val="2"/>
    </font>
    <font>
      <sz val="9"/>
      <color theme="1"/>
      <name val="Arial"/>
      <family val="2"/>
    </font>
    <font>
      <b/>
      <sz val="9"/>
      <color theme="1"/>
      <name val="Arial"/>
      <family val="2"/>
    </font>
    <font>
      <sz val="9"/>
      <name val="Arial"/>
      <family val="2"/>
    </font>
    <font>
      <b/>
      <sz val="9"/>
      <name val="Arial"/>
      <family val="2"/>
    </font>
    <font>
      <sz val="10"/>
      <color theme="1"/>
      <name val="Calibri"/>
      <family val="2"/>
      <scheme val="minor"/>
    </font>
    <font>
      <b/>
      <sz val="12"/>
      <color theme="1"/>
      <name val="Arial"/>
      <family val="2"/>
    </font>
    <font>
      <b/>
      <sz val="10"/>
      <color rgb="FF000000"/>
      <name val="Arial"/>
      <family val="2"/>
    </font>
    <font>
      <b/>
      <sz val="9"/>
      <color rgb="FF000000"/>
      <name val="Arial"/>
      <family val="2"/>
    </font>
    <font>
      <sz val="9"/>
      <color rgb="FF000000"/>
      <name val="Arial"/>
      <family val="2"/>
    </font>
    <font>
      <sz val="5"/>
      <color theme="1"/>
      <name val="Arial"/>
      <family val="2"/>
    </font>
  </fonts>
  <fills count="2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C00000"/>
        <bgColor indexed="64"/>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style="thin">
        <color auto="1"/>
      </left>
      <right/>
      <top style="thin">
        <color auto="1"/>
      </top>
      <bottom/>
      <diagonal/>
    </border>
    <border>
      <left/>
      <right/>
      <top/>
      <bottom style="thin">
        <color auto="1"/>
      </bottom>
      <diagonal/>
    </border>
    <border>
      <left/>
      <right style="medium">
        <color indexed="64"/>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9" fontId="10" fillId="0" borderId="0" applyFont="0" applyFill="0" applyBorder="0" applyAlignment="0" applyProtection="0"/>
    <xf numFmtId="0" fontId="5" fillId="0" borderId="0"/>
    <xf numFmtId="0" fontId="5" fillId="0" borderId="0"/>
    <xf numFmtId="0" fontId="22" fillId="0" borderId="0"/>
    <xf numFmtId="0" fontId="10" fillId="0" borderId="0"/>
  </cellStyleXfs>
  <cellXfs count="288">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0" xfId="0" applyFont="1" applyFill="1" applyAlignment="1">
      <alignment vertical="center"/>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5" fillId="2" borderId="1" xfId="0" applyFont="1" applyFill="1" applyBorder="1" applyAlignment="1">
      <alignment horizontal="justify" vertical="center" wrapText="1"/>
    </xf>
    <xf numFmtId="0" fontId="3" fillId="15" borderId="1" xfId="0" applyFont="1" applyFill="1" applyBorder="1" applyAlignment="1">
      <alignment horizontal="center" vertical="center" wrapText="1"/>
    </xf>
    <xf numFmtId="9" fontId="0" fillId="0" borderId="0" xfId="1" applyFont="1"/>
    <xf numFmtId="9" fontId="11" fillId="16" borderId="1" xfId="0" applyNumberFormat="1" applyFont="1" applyFill="1" applyBorder="1" applyAlignment="1">
      <alignment horizontal="center"/>
    </xf>
    <xf numFmtId="0" fontId="16" fillId="0" borderId="1" xfId="0" applyFont="1" applyBorder="1"/>
    <xf numFmtId="0" fontId="16" fillId="0" borderId="0" xfId="0" applyFont="1"/>
    <xf numFmtId="0" fontId="14" fillId="3" borderId="1" xfId="0" applyFont="1" applyFill="1" applyBorder="1" applyAlignment="1">
      <alignment vertical="center" wrapText="1"/>
    </xf>
    <xf numFmtId="0" fontId="17"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9" fontId="16" fillId="0" borderId="1" xfId="0" applyNumberFormat="1" applyFont="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4" fillId="5" borderId="1"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justify" vertical="center" wrapText="1"/>
    </xf>
    <xf numFmtId="0" fontId="14" fillId="7" borderId="1" xfId="0" applyFont="1" applyFill="1" applyBorder="1" applyAlignment="1">
      <alignment vertical="center" wrapText="1"/>
    </xf>
    <xf numFmtId="0" fontId="14" fillId="8" borderId="1" xfId="0" applyFont="1" applyFill="1" applyBorder="1" applyAlignment="1">
      <alignment horizontal="center" vertical="center"/>
    </xf>
    <xf numFmtId="0" fontId="14"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10" borderId="1" xfId="0" applyFont="1" applyFill="1" applyBorder="1" applyAlignment="1">
      <alignment horizontal="center" vertical="center"/>
    </xf>
    <xf numFmtId="0" fontId="14" fillId="10" borderId="1" xfId="0" applyFont="1" applyFill="1" applyBorder="1" applyAlignment="1">
      <alignment horizontal="justify" vertical="center" wrapText="1"/>
    </xf>
    <xf numFmtId="0" fontId="17" fillId="10" borderId="1" xfId="0" applyFont="1" applyFill="1" applyBorder="1" applyAlignment="1">
      <alignment horizontal="justify" vertical="center" wrapText="1"/>
    </xf>
    <xf numFmtId="9" fontId="16" fillId="2" borderId="1" xfId="0" applyNumberFormat="1" applyFont="1" applyFill="1" applyBorder="1" applyAlignment="1">
      <alignment horizontal="center"/>
    </xf>
    <xf numFmtId="0" fontId="14" fillId="9" borderId="1" xfId="0" applyFont="1" applyFill="1" applyBorder="1" applyAlignment="1">
      <alignment horizontal="center" vertical="center"/>
    </xf>
    <xf numFmtId="0" fontId="17"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11" borderId="1" xfId="0" applyFont="1" applyFill="1" applyBorder="1" applyAlignment="1">
      <alignment horizontal="center" vertical="center"/>
    </xf>
    <xf numFmtId="0" fontId="17" fillId="11"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1" xfId="0" applyFont="1" applyFill="1" applyBorder="1" applyAlignment="1">
      <alignment vertical="center"/>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7" borderId="1" xfId="0" applyFont="1" applyFill="1" applyBorder="1" applyAlignment="1">
      <alignment vertical="center" wrapText="1"/>
    </xf>
    <xf numFmtId="0" fontId="18"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0" fontId="18" fillId="8" borderId="1" xfId="0" applyFont="1" applyFill="1" applyBorder="1" applyAlignment="1">
      <alignment vertical="center" wrapText="1"/>
    </xf>
    <xf numFmtId="0" fontId="18"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18" fillId="10" borderId="4" xfId="0" applyFont="1" applyFill="1" applyBorder="1" applyAlignment="1">
      <alignment vertical="center" wrapText="1"/>
    </xf>
    <xf numFmtId="0" fontId="18" fillId="10" borderId="1" xfId="0" applyFont="1" applyFill="1" applyBorder="1" applyAlignment="1">
      <alignment horizontal="center" vertical="center"/>
    </xf>
    <xf numFmtId="0" fontId="18" fillId="10" borderId="1" xfId="0" applyFont="1" applyFill="1" applyBorder="1" applyAlignment="1">
      <alignment horizontal="center" vertical="center" wrapText="1"/>
    </xf>
    <xf numFmtId="0" fontId="18" fillId="10" borderId="1" xfId="0" applyFont="1" applyFill="1" applyBorder="1" applyAlignment="1">
      <alignment vertical="center" wrapText="1"/>
    </xf>
    <xf numFmtId="0" fontId="19"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18" fillId="9" borderId="1" xfId="0" applyFont="1" applyFill="1" applyBorder="1" applyAlignment="1">
      <alignment vertical="center" wrapText="1"/>
    </xf>
    <xf numFmtId="0" fontId="18" fillId="9" borderId="1" xfId="0" applyFont="1" applyFill="1" applyBorder="1" applyAlignment="1">
      <alignment horizontal="center" vertical="center"/>
    </xf>
    <xf numFmtId="0" fontId="18" fillId="11" borderId="1" xfId="0" applyFont="1" applyFill="1" applyBorder="1" applyAlignment="1">
      <alignment vertical="center" wrapText="1"/>
    </xf>
    <xf numFmtId="0" fontId="18" fillId="11" borderId="1" xfId="0" applyFont="1" applyFill="1" applyBorder="1" applyAlignment="1">
      <alignment horizontal="center" vertical="center"/>
    </xf>
    <xf numFmtId="0" fontId="15" fillId="17"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9" fillId="4" borderId="1" xfId="0" applyFont="1" applyFill="1" applyBorder="1" applyAlignment="1">
      <alignment horizontal="center" vertical="center"/>
    </xf>
    <xf numFmtId="0" fontId="19" fillId="5" borderId="1" xfId="0" applyFont="1" applyFill="1" applyBorder="1" applyAlignment="1">
      <alignment horizontal="center" vertical="center"/>
    </xf>
    <xf numFmtId="0" fontId="19" fillId="6" borderId="1" xfId="0" applyFont="1" applyFill="1" applyBorder="1" applyAlignment="1">
      <alignment horizontal="center" vertical="center"/>
    </xf>
    <xf numFmtId="0" fontId="19" fillId="7" borderId="1" xfId="0" applyFont="1" applyFill="1" applyBorder="1" applyAlignment="1">
      <alignment horizontal="center" vertical="center"/>
    </xf>
    <xf numFmtId="0" fontId="21" fillId="11" borderId="1" xfId="0" applyFont="1" applyFill="1" applyBorder="1" applyAlignment="1">
      <alignment horizontal="center" vertical="center"/>
    </xf>
    <xf numFmtId="0" fontId="4" fillId="0" borderId="0" xfId="0" applyFont="1" applyAlignment="1">
      <alignment horizontal="center" vertical="center" wrapText="1"/>
    </xf>
    <xf numFmtId="0" fontId="20" fillId="9"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9" fillId="8" borderId="1" xfId="0" applyFont="1" applyFill="1" applyBorder="1" applyAlignment="1">
      <alignment horizontal="center" vertical="center" wrapText="1"/>
    </xf>
    <xf numFmtId="0" fontId="19" fillId="3" borderId="1" xfId="0" applyFont="1" applyFill="1" applyBorder="1" applyAlignment="1">
      <alignment vertical="center" wrapText="1"/>
    </xf>
    <xf numFmtId="0" fontId="19" fillId="4" borderId="1" xfId="0" applyFont="1" applyFill="1" applyBorder="1" applyAlignment="1">
      <alignment vertical="center" wrapText="1"/>
    </xf>
    <xf numFmtId="0" fontId="19" fillId="5" borderId="1" xfId="0" applyFont="1" applyFill="1" applyBorder="1" applyAlignment="1">
      <alignment vertical="center" wrapText="1"/>
    </xf>
    <xf numFmtId="0" fontId="19" fillId="6" borderId="1" xfId="0" applyFont="1" applyFill="1" applyBorder="1" applyAlignment="1">
      <alignment vertical="center" wrapText="1"/>
    </xf>
    <xf numFmtId="0" fontId="19" fillId="7" borderId="1" xfId="0" applyFont="1" applyFill="1" applyBorder="1" applyAlignment="1">
      <alignment vertical="center" wrapText="1"/>
    </xf>
    <xf numFmtId="0" fontId="19" fillId="8" borderId="1" xfId="0" applyFont="1" applyFill="1" applyBorder="1" applyAlignment="1">
      <alignment vertical="center" wrapText="1"/>
    </xf>
    <xf numFmtId="0" fontId="19" fillId="10" borderId="1" xfId="0" applyFont="1" applyFill="1" applyBorder="1" applyAlignment="1">
      <alignment vertical="center" wrapText="1"/>
    </xf>
    <xf numFmtId="0" fontId="19" fillId="9" borderId="2" xfId="0" applyFont="1" applyFill="1" applyBorder="1" applyAlignment="1">
      <alignment vertical="center" wrapText="1"/>
    </xf>
    <xf numFmtId="0" fontId="19" fillId="11" borderId="1" xfId="0" applyFont="1" applyFill="1" applyBorder="1" applyAlignment="1">
      <alignment vertical="center" wrapText="1"/>
    </xf>
    <xf numFmtId="0" fontId="18" fillId="3" borderId="12" xfId="0" applyFont="1" applyFill="1" applyBorder="1" applyAlignment="1">
      <alignment horizontal="center" vertical="center" wrapText="1"/>
    </xf>
    <xf numFmtId="0" fontId="19" fillId="4" borderId="12" xfId="0" applyFont="1" applyFill="1" applyBorder="1" applyAlignment="1">
      <alignment horizontal="center" vertical="center"/>
    </xf>
    <xf numFmtId="0" fontId="19" fillId="5" borderId="12" xfId="0" applyFont="1" applyFill="1" applyBorder="1" applyAlignment="1">
      <alignment horizontal="center" vertical="center"/>
    </xf>
    <xf numFmtId="0" fontId="19" fillId="6" borderId="12" xfId="0" applyFont="1" applyFill="1" applyBorder="1" applyAlignment="1">
      <alignment horizontal="center" vertical="center"/>
    </xf>
    <xf numFmtId="0" fontId="19" fillId="7" borderId="12" xfId="0" applyFont="1" applyFill="1" applyBorder="1" applyAlignment="1">
      <alignment horizontal="center" vertical="center"/>
    </xf>
    <xf numFmtId="0" fontId="19" fillId="8" borderId="12"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9" fillId="10" borderId="12" xfId="0" applyFont="1" applyFill="1" applyBorder="1" applyAlignment="1">
      <alignment horizontal="center" vertical="center"/>
    </xf>
    <xf numFmtId="0" fontId="20" fillId="9" borderId="12" xfId="0" applyFont="1" applyFill="1" applyBorder="1" applyAlignment="1">
      <alignment horizontal="center" vertical="center" wrapText="1"/>
    </xf>
    <xf numFmtId="0" fontId="21" fillId="11" borderId="12" xfId="0" applyFont="1" applyFill="1" applyBorder="1" applyAlignment="1">
      <alignment horizontal="center" vertical="center"/>
    </xf>
    <xf numFmtId="0" fontId="19" fillId="3" borderId="2" xfId="0" applyFont="1" applyFill="1" applyBorder="1" applyAlignment="1">
      <alignment vertical="center" wrapText="1"/>
    </xf>
    <xf numFmtId="0" fontId="18" fillId="3" borderId="2" xfId="0" applyFont="1" applyFill="1" applyBorder="1" applyAlignment="1">
      <alignment vertical="center" wrapText="1"/>
    </xf>
    <xf numFmtId="0" fontId="18" fillId="3" borderId="2"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9" fillId="4" borderId="2" xfId="0" applyFont="1" applyFill="1" applyBorder="1" applyAlignment="1">
      <alignment vertical="center" wrapText="1"/>
    </xf>
    <xf numFmtId="0" fontId="18" fillId="4" borderId="2" xfId="0" applyFont="1" applyFill="1" applyBorder="1" applyAlignment="1">
      <alignment vertical="center" wrapText="1"/>
    </xf>
    <xf numFmtId="0" fontId="18" fillId="4"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17" xfId="0" applyFont="1" applyFill="1" applyBorder="1" applyAlignment="1">
      <alignment horizontal="center" vertical="center"/>
    </xf>
    <xf numFmtId="0" fontId="19" fillId="5" borderId="2" xfId="0" applyFont="1" applyFill="1" applyBorder="1" applyAlignment="1">
      <alignment vertical="center" wrapText="1"/>
    </xf>
    <xf numFmtId="0" fontId="18" fillId="5" borderId="2" xfId="0" applyFont="1" applyFill="1" applyBorder="1" applyAlignment="1">
      <alignment vertical="center" wrapText="1"/>
    </xf>
    <xf numFmtId="0" fontId="18" fillId="5" borderId="2" xfId="0" applyFont="1" applyFill="1" applyBorder="1" applyAlignment="1">
      <alignment horizontal="center" vertical="center"/>
    </xf>
    <xf numFmtId="0" fontId="18" fillId="5" borderId="2"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17" xfId="0" applyFont="1" applyFill="1" applyBorder="1" applyAlignment="1">
      <alignment horizontal="center" vertical="center"/>
    </xf>
    <xf numFmtId="0" fontId="19" fillId="6" borderId="2" xfId="0" applyFont="1" applyFill="1" applyBorder="1" applyAlignment="1">
      <alignment vertical="center" wrapText="1"/>
    </xf>
    <xf numFmtId="0" fontId="18" fillId="6" borderId="3" xfId="0" applyFont="1" applyFill="1" applyBorder="1" applyAlignment="1">
      <alignment horizontal="left" vertical="center" wrapText="1"/>
    </xf>
    <xf numFmtId="0" fontId="18" fillId="6" borderId="2" xfId="0" applyFont="1" applyFill="1" applyBorder="1" applyAlignment="1">
      <alignment horizontal="center" vertical="center"/>
    </xf>
    <xf numFmtId="0" fontId="18"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9" fillId="6" borderId="2" xfId="0" applyFont="1" applyFill="1" applyBorder="1" applyAlignment="1">
      <alignment horizontal="center" vertical="center"/>
    </xf>
    <xf numFmtId="0" fontId="19" fillId="6" borderId="17" xfId="0" applyFont="1" applyFill="1" applyBorder="1" applyAlignment="1">
      <alignment horizontal="center" vertical="center"/>
    </xf>
    <xf numFmtId="0" fontId="19" fillId="7" borderId="2" xfId="0" applyFont="1" applyFill="1" applyBorder="1" applyAlignment="1">
      <alignment vertical="center" wrapText="1"/>
    </xf>
    <xf numFmtId="0" fontId="18" fillId="7" borderId="2" xfId="0" applyFont="1" applyFill="1" applyBorder="1" applyAlignment="1">
      <alignment vertical="center" wrapText="1"/>
    </xf>
    <xf numFmtId="0" fontId="18" fillId="7" borderId="2" xfId="0" applyFont="1" applyFill="1" applyBorder="1" applyAlignment="1">
      <alignment horizontal="center" vertical="center"/>
    </xf>
    <xf numFmtId="0" fontId="18" fillId="7" borderId="2" xfId="0" applyFont="1" applyFill="1" applyBorder="1" applyAlignment="1">
      <alignment horizontal="center" vertical="center" wrapText="1"/>
    </xf>
    <xf numFmtId="0" fontId="19" fillId="7" borderId="2" xfId="0" applyFont="1" applyFill="1" applyBorder="1" applyAlignment="1">
      <alignment horizontal="center" vertical="center"/>
    </xf>
    <xf numFmtId="0" fontId="19" fillId="7" borderId="17" xfId="0" applyFont="1" applyFill="1" applyBorder="1" applyAlignment="1">
      <alignment horizontal="center" vertical="center"/>
    </xf>
    <xf numFmtId="0" fontId="19"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2" xfId="0" applyFont="1" applyFill="1" applyBorder="1" applyAlignment="1">
      <alignment horizontal="center" vertical="center"/>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10" borderId="2" xfId="0" applyFont="1" applyFill="1" applyBorder="1" applyAlignment="1">
      <alignment vertical="center" wrapText="1"/>
    </xf>
    <xf numFmtId="0" fontId="18" fillId="10" borderId="2" xfId="0" applyFont="1" applyFill="1" applyBorder="1" applyAlignment="1">
      <alignment vertical="center" wrapText="1"/>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19" fillId="10" borderId="2" xfId="0" applyFont="1" applyFill="1" applyBorder="1" applyAlignment="1">
      <alignment horizontal="center" vertical="center"/>
    </xf>
    <xf numFmtId="0" fontId="19" fillId="10" borderId="17" xfId="0" applyFont="1" applyFill="1" applyBorder="1" applyAlignment="1">
      <alignment horizontal="center" vertical="center"/>
    </xf>
    <xf numFmtId="0" fontId="18" fillId="9" borderId="2" xfId="0" applyFont="1" applyFill="1" applyBorder="1" applyAlignment="1">
      <alignment vertical="center" wrapText="1"/>
    </xf>
    <xf numFmtId="0" fontId="18" fillId="9" borderId="2" xfId="0" applyFont="1" applyFill="1" applyBorder="1" applyAlignment="1">
      <alignment horizontal="center" vertical="center"/>
    </xf>
    <xf numFmtId="0" fontId="20" fillId="9" borderId="2"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19" fillId="11" borderId="15" xfId="0" applyFont="1" applyFill="1" applyBorder="1" applyAlignment="1">
      <alignment vertical="center" wrapText="1"/>
    </xf>
    <xf numFmtId="0" fontId="18" fillId="11" borderId="15" xfId="0" applyFont="1" applyFill="1" applyBorder="1" applyAlignment="1">
      <alignment vertical="center" wrapText="1"/>
    </xf>
    <xf numFmtId="0" fontId="18" fillId="11" borderId="15" xfId="0" applyFont="1" applyFill="1" applyBorder="1" applyAlignment="1">
      <alignment horizontal="center" vertical="center"/>
    </xf>
    <xf numFmtId="0" fontId="20" fillId="11" borderId="15" xfId="0" applyFont="1" applyFill="1" applyBorder="1" applyAlignment="1">
      <alignment horizontal="center" vertical="center" wrapText="1"/>
    </xf>
    <xf numFmtId="0" fontId="21" fillId="11" borderId="15" xfId="0" applyFont="1" applyFill="1" applyBorder="1" applyAlignment="1">
      <alignment horizontal="center" vertical="center"/>
    </xf>
    <xf numFmtId="0" fontId="21" fillId="11" borderId="16" xfId="0" applyFont="1" applyFill="1" applyBorder="1" applyAlignment="1">
      <alignment horizontal="center" vertical="center"/>
    </xf>
    <xf numFmtId="0" fontId="1" fillId="0" borderId="7" xfId="0" applyFont="1" applyBorder="1" applyAlignment="1">
      <alignment horizontal="center" vertical="center"/>
    </xf>
    <xf numFmtId="0" fontId="20" fillId="11" borderId="2" xfId="0" applyFont="1" applyFill="1" applyBorder="1" applyAlignment="1">
      <alignment horizontal="center" vertical="center" wrapText="1"/>
    </xf>
    <xf numFmtId="0" fontId="21" fillId="11" borderId="2" xfId="0" applyFont="1" applyFill="1" applyBorder="1" applyAlignment="1">
      <alignment horizontal="center" vertical="center"/>
    </xf>
    <xf numFmtId="0" fontId="21" fillId="11" borderId="17" xfId="0" applyFont="1" applyFill="1" applyBorder="1" applyAlignment="1">
      <alignment horizontal="center" vertical="center"/>
    </xf>
    <xf numFmtId="0" fontId="20" fillId="11" borderId="2" xfId="0" applyFont="1" applyFill="1" applyBorder="1" applyAlignment="1">
      <alignment horizontal="left" vertical="center" wrapText="1"/>
    </xf>
    <xf numFmtId="0" fontId="18" fillId="11" borderId="15"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16" fillId="2" borderId="2" xfId="0" applyNumberFormat="1" applyFont="1" applyFill="1" applyBorder="1" applyAlignment="1">
      <alignment horizontal="center" vertical="center" wrapText="1"/>
    </xf>
    <xf numFmtId="9" fontId="16" fillId="2" borderId="3"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9" fontId="16" fillId="0" borderId="2" xfId="0" applyNumberFormat="1" applyFont="1" applyBorder="1" applyAlignment="1">
      <alignment horizontal="center" vertical="center" wrapText="1"/>
    </xf>
    <xf numFmtId="9" fontId="16" fillId="0" borderId="3"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5"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18"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justify" vertical="center" wrapText="1"/>
    </xf>
    <xf numFmtId="0" fontId="2" fillId="0" borderId="0" xfId="0" applyFont="1"/>
    <xf numFmtId="0" fontId="23" fillId="18" borderId="0" xfId="0" applyFont="1" applyFill="1" applyAlignment="1">
      <alignment horizontal="center" vertical="center" wrapText="1"/>
    </xf>
    <xf numFmtId="0" fontId="23" fillId="18" borderId="0" xfId="0" applyFont="1" applyFill="1" applyAlignment="1">
      <alignment horizontal="center"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Alignment="1">
      <alignment vertical="center"/>
    </xf>
    <xf numFmtId="0" fontId="2" fillId="0" borderId="0" xfId="0" applyFont="1" applyAlignment="1">
      <alignment horizontal="left"/>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5" fillId="0" borderId="25" xfId="0" applyFont="1" applyBorder="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18" fillId="0" borderId="0" xfId="0" applyFont="1" applyAlignment="1">
      <alignment horizontal="center" vertical="center" wrapText="1"/>
    </xf>
    <xf numFmtId="0" fontId="24" fillId="0" borderId="0" xfId="0" applyFont="1" applyAlignment="1">
      <alignment horizontal="lef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5" fillId="0" borderId="27" xfId="0" applyFont="1" applyBorder="1" applyAlignment="1">
      <alignment vertical="center"/>
    </xf>
    <xf numFmtId="0" fontId="25" fillId="0" borderId="29" xfId="0" applyFont="1" applyBorder="1" applyAlignment="1">
      <alignment vertical="center"/>
    </xf>
    <xf numFmtId="0" fontId="18"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 fillId="6" borderId="20"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24" fillId="6" borderId="30"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6" fillId="0" borderId="0" xfId="0" applyFont="1" applyAlignment="1">
      <alignment vertical="center" wrapText="1"/>
    </xf>
    <xf numFmtId="0" fontId="1" fillId="6" borderId="2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6"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 fillId="0" borderId="25" xfId="0" applyFont="1" applyBorder="1" applyAlignment="1">
      <alignment vertical="center" wrapText="1"/>
    </xf>
    <xf numFmtId="0" fontId="18" fillId="0" borderId="1" xfId="0" applyFont="1" applyBorder="1" applyAlignment="1">
      <alignment horizontal="justify" vertical="center" wrapText="1"/>
    </xf>
    <xf numFmtId="0" fontId="18" fillId="0" borderId="1" xfId="0" applyFont="1" applyBorder="1" applyAlignment="1">
      <alignment vertical="center" wrapText="1"/>
    </xf>
    <xf numFmtId="0" fontId="18" fillId="0" borderId="1" xfId="0" applyFont="1" applyBorder="1" applyAlignment="1">
      <alignment horizontal="justify" vertical="center" wrapText="1"/>
    </xf>
    <xf numFmtId="0" fontId="1" fillId="19" borderId="1"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8" fillId="0" borderId="26" xfId="0" applyFont="1" applyBorder="1" applyAlignment="1">
      <alignment vertical="center" wrapText="1"/>
    </xf>
    <xf numFmtId="0" fontId="18" fillId="0" borderId="2" xfId="0" applyFont="1" applyBorder="1" applyAlignment="1">
      <alignment horizontal="left" vertical="top" wrapText="1"/>
    </xf>
    <xf numFmtId="0" fontId="18" fillId="2"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8" fillId="0" borderId="31" xfId="0" applyFont="1" applyBorder="1" applyAlignment="1">
      <alignment horizontal="left" vertical="center" wrapText="1"/>
    </xf>
    <xf numFmtId="0" fontId="18" fillId="0" borderId="4" xfId="0" applyFont="1" applyBorder="1" applyAlignment="1">
      <alignment horizontal="left" vertical="top" wrapText="1"/>
    </xf>
    <xf numFmtId="0" fontId="18" fillId="2" borderId="4"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8" fillId="0" borderId="11" xfId="0" applyFont="1" applyBorder="1" applyAlignment="1">
      <alignment horizontal="left" vertical="center" wrapText="1"/>
    </xf>
    <xf numFmtId="0" fontId="27" fillId="0" borderId="0" xfId="0" applyFont="1" applyAlignment="1">
      <alignment horizontal="center" vertical="center" wrapText="1"/>
    </xf>
    <xf numFmtId="0" fontId="1" fillId="0" borderId="1" xfId="0" applyFont="1" applyBorder="1" applyAlignment="1">
      <alignment vertical="center" wrapText="1"/>
    </xf>
    <xf numFmtId="0" fontId="18" fillId="0" borderId="1" xfId="0" applyFont="1" applyBorder="1" applyAlignment="1">
      <alignment vertical="center" wrapText="1"/>
    </xf>
    <xf numFmtId="0" fontId="1" fillId="0" borderId="27" xfId="0" applyFont="1" applyBorder="1" applyAlignment="1">
      <alignment vertical="center" wrapText="1"/>
    </xf>
    <xf numFmtId="0" fontId="18" fillId="0" borderId="29" xfId="0" applyFont="1" applyBorder="1" applyAlignment="1">
      <alignment vertical="center" wrapText="1"/>
    </xf>
    <xf numFmtId="0" fontId="18" fillId="0" borderId="29" xfId="0" applyFont="1" applyBorder="1" applyAlignment="1">
      <alignment vertical="center" wrapText="1"/>
    </xf>
    <xf numFmtId="0" fontId="1" fillId="0" borderId="29" xfId="0" applyFont="1" applyBorder="1" applyAlignment="1">
      <alignment vertical="center" wrapText="1"/>
    </xf>
    <xf numFmtId="0" fontId="1" fillId="19" borderId="29" xfId="0" applyFont="1" applyFill="1" applyBorder="1" applyAlignment="1">
      <alignment vertical="center" wrapText="1"/>
    </xf>
    <xf numFmtId="0" fontId="1" fillId="0" borderId="29" xfId="0" applyFont="1" applyBorder="1" applyAlignment="1">
      <alignment horizontal="center" vertical="center" wrapText="1"/>
    </xf>
    <xf numFmtId="0" fontId="18" fillId="0" borderId="28" xfId="0" applyFont="1" applyBorder="1" applyAlignment="1">
      <alignment vertical="center" wrapText="1"/>
    </xf>
    <xf numFmtId="0" fontId="15" fillId="0" borderId="0" xfId="0" applyFont="1" applyAlignment="1">
      <alignment vertical="center"/>
    </xf>
    <xf numFmtId="0" fontId="3" fillId="0" borderId="3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3" xfId="0" applyFont="1" applyBorder="1" applyAlignment="1">
      <alignment horizontal="center" vertical="center" wrapText="1"/>
    </xf>
  </cellXfs>
  <cellStyles count="6">
    <cellStyle name="Normal" xfId="0" builtinId="0"/>
    <cellStyle name="Normal - Style1 2" xfId="2" xr:uid="{5D77375B-A032-4254-814B-29D3595F0B21}"/>
    <cellStyle name="Normal 2" xfId="4" xr:uid="{9DB0C65F-0BEB-4414-B127-5131BF75B8CF}"/>
    <cellStyle name="Normal 2 2" xfId="5" xr:uid="{7DABBD6D-76FE-477D-816F-BE5681372D38}"/>
    <cellStyle name="Normal 3 2" xfId="3" xr:uid="{CC673EE2-1227-478C-B5E3-D70E71184BEE}"/>
    <cellStyle name="Porcentaje" xfId="1" builtinId="5"/>
  </cellStyles>
  <dxfs count="4">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color rgb="FF9C0006"/>
      </font>
      <fill>
        <patternFill>
          <bgColor rgb="FFFFC7CE"/>
        </patternFill>
      </fill>
    </dxf>
  </dxfs>
  <tableStyles count="0" defaultTableStyle="TableStyleMedium2" defaultPivotStyle="PivotStyleLight16"/>
  <colors>
    <mruColors>
      <color rgb="FFEEFFDD"/>
      <color rgb="FFCCFF99"/>
      <color rgb="FFCCCCFF"/>
      <color rgb="FFABE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536864</xdr:colOff>
      <xdr:row>0</xdr:row>
      <xdr:rowOff>161636</xdr:rowOff>
    </xdr:from>
    <xdr:to>
      <xdr:col>1</xdr:col>
      <xdr:colOff>825500</xdr:colOff>
      <xdr:row>1</xdr:row>
      <xdr:rowOff>841411</xdr:rowOff>
    </xdr:to>
    <xdr:pic>
      <xdr:nvPicPr>
        <xdr:cNvPr id="3" name="Imagen 2" descr="http://190.27.245.106:8080/Isolucionsda/MediosSDA/ba5286f21c134f3e8722d11c2b967dea.jpg">
          <a:extLst>
            <a:ext uri="{FF2B5EF4-FFF2-40B4-BE49-F238E27FC236}">
              <a16:creationId xmlns:a16="http://schemas.microsoft.com/office/drawing/2014/main" id="{06016E6C-1B9A-4AA8-BE36-8F8448F4E63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864" y="161636"/>
          <a:ext cx="2903681" cy="8386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61008</xdr:colOff>
      <xdr:row>0</xdr:row>
      <xdr:rowOff>35320</xdr:rowOff>
    </xdr:from>
    <xdr:to>
      <xdr:col>2</xdr:col>
      <xdr:colOff>9525</xdr:colOff>
      <xdr:row>0</xdr:row>
      <xdr:rowOff>677983</xdr:rowOff>
    </xdr:to>
    <xdr:pic>
      <xdr:nvPicPr>
        <xdr:cNvPr id="2" name="Imagen 1">
          <a:extLst>
            <a:ext uri="{FF2B5EF4-FFF2-40B4-BE49-F238E27FC236}">
              <a16:creationId xmlns:a16="http://schemas.microsoft.com/office/drawing/2014/main" id="{2A4B17AC-D045-4D6E-9663-7EA047CDF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08" y="35320"/>
          <a:ext cx="1386792" cy="642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E882-D5F1-4388-A26C-F94DCFB6FC60}">
  <dimension ref="A1:A6"/>
  <sheetViews>
    <sheetView workbookViewId="0">
      <selection activeCell="E23" sqref="E23"/>
    </sheetView>
  </sheetViews>
  <sheetFormatPr baseColWidth="10" defaultRowHeight="15" x14ac:dyDescent="0.25"/>
  <cols>
    <col min="1" max="1" width="33.42578125" customWidth="1"/>
  </cols>
  <sheetData>
    <row r="1" spans="1:1" x14ac:dyDescent="0.25">
      <c r="A1" s="25" t="s">
        <v>367</v>
      </c>
    </row>
    <row r="2" spans="1:1" x14ac:dyDescent="0.25">
      <c r="A2" t="s">
        <v>368</v>
      </c>
    </row>
    <row r="3" spans="1:1" x14ac:dyDescent="0.25">
      <c r="A3" t="s">
        <v>369</v>
      </c>
    </row>
    <row r="4" spans="1:1" x14ac:dyDescent="0.25">
      <c r="A4" t="s">
        <v>370</v>
      </c>
    </row>
    <row r="5" spans="1:1" x14ac:dyDescent="0.25">
      <c r="A5" t="s">
        <v>371</v>
      </c>
    </row>
    <row r="6" spans="1:1" x14ac:dyDescent="0.25">
      <c r="A6" t="s">
        <v>385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A77D-097C-4B61-8C29-16A33E59AEE1}">
  <dimension ref="A1:J64"/>
  <sheetViews>
    <sheetView workbookViewId="0">
      <pane xSplit="4" ySplit="1" topLeftCell="E2" activePane="bottomRight" state="frozen"/>
      <selection pane="topRight" activeCell="E1" sqref="E1"/>
      <selection pane="bottomLeft" activeCell="A2" sqref="A2"/>
      <selection pane="bottomRight" sqref="A1:XFD1"/>
    </sheetView>
  </sheetViews>
  <sheetFormatPr baseColWidth="10" defaultRowHeight="15" x14ac:dyDescent="0.25"/>
  <cols>
    <col min="1" max="1" width="14.5703125" customWidth="1"/>
    <col min="2" max="2" width="28.5703125" customWidth="1"/>
    <col min="3" max="3" width="12.28515625" customWidth="1"/>
    <col min="4" max="4" width="13.7109375" customWidth="1"/>
    <col min="5" max="5" width="84.85546875" customWidth="1"/>
    <col min="6" max="6" width="13.42578125" customWidth="1"/>
    <col min="8" max="8" width="49.28515625" style="29" customWidth="1"/>
  </cols>
  <sheetData>
    <row r="1" spans="1:8" ht="25.5" x14ac:dyDescent="0.25">
      <c r="A1" s="12" t="s">
        <v>334</v>
      </c>
      <c r="B1" s="12" t="s">
        <v>335</v>
      </c>
      <c r="C1" s="12" t="s">
        <v>336</v>
      </c>
      <c r="D1" s="12" t="s">
        <v>372</v>
      </c>
      <c r="E1" s="12" t="s">
        <v>376</v>
      </c>
      <c r="F1" s="12" t="s">
        <v>373</v>
      </c>
      <c r="G1" s="12" t="s">
        <v>374</v>
      </c>
      <c r="H1" s="12" t="s">
        <v>375</v>
      </c>
    </row>
    <row r="2" spans="1:8" ht="22.5" x14ac:dyDescent="0.25">
      <c r="A2" s="185" t="s">
        <v>339</v>
      </c>
      <c r="B2" s="187" t="s">
        <v>5</v>
      </c>
      <c r="C2" s="187">
        <v>20</v>
      </c>
      <c r="D2" s="33" t="s">
        <v>35</v>
      </c>
      <c r="E2" s="30" t="s">
        <v>194</v>
      </c>
      <c r="F2" s="34" t="e">
        <f>+PTEP!#REF!</f>
        <v>#REF!</v>
      </c>
      <c r="G2" s="189" t="e">
        <f>+AVERAGE(F2:F21)</f>
        <v>#REF!</v>
      </c>
      <c r="H2" s="58" t="s">
        <v>300</v>
      </c>
    </row>
    <row r="3" spans="1:8" x14ac:dyDescent="0.25">
      <c r="A3" s="186"/>
      <c r="B3" s="188"/>
      <c r="C3" s="188"/>
      <c r="D3" s="33" t="s">
        <v>36</v>
      </c>
      <c r="E3" s="31" t="s">
        <v>234</v>
      </c>
      <c r="F3" s="34" t="e">
        <f>+PTEP!#REF!</f>
        <v>#REF!</v>
      </c>
      <c r="G3" s="190"/>
      <c r="H3" s="58" t="s">
        <v>273</v>
      </c>
    </row>
    <row r="4" spans="1:8" ht="22.5" x14ac:dyDescent="0.25">
      <c r="A4" s="186"/>
      <c r="B4" s="188"/>
      <c r="C4" s="188"/>
      <c r="D4" s="33" t="s">
        <v>214</v>
      </c>
      <c r="E4" s="30" t="s">
        <v>195</v>
      </c>
      <c r="F4" s="34" t="e">
        <f>+PTEP!#REF!</f>
        <v>#REF!</v>
      </c>
      <c r="G4" s="190"/>
      <c r="H4" s="58" t="s">
        <v>196</v>
      </c>
    </row>
    <row r="5" spans="1:8" x14ac:dyDescent="0.25">
      <c r="A5" s="186"/>
      <c r="B5" s="188"/>
      <c r="C5" s="188"/>
      <c r="D5" s="33" t="s">
        <v>215</v>
      </c>
      <c r="E5" s="32" t="s">
        <v>235</v>
      </c>
      <c r="F5" s="34" t="e">
        <f>+PTEP!#REF!</f>
        <v>#REF!</v>
      </c>
      <c r="G5" s="190"/>
      <c r="H5" s="58" t="s">
        <v>240</v>
      </c>
    </row>
    <row r="6" spans="1:8" ht="33.75" x14ac:dyDescent="0.25">
      <c r="A6" s="186"/>
      <c r="B6" s="188"/>
      <c r="C6" s="188"/>
      <c r="D6" s="33" t="s">
        <v>38</v>
      </c>
      <c r="E6" s="32" t="s">
        <v>165</v>
      </c>
      <c r="F6" s="34" t="e">
        <f>+PTEP!#REF!</f>
        <v>#REF!</v>
      </c>
      <c r="G6" s="190"/>
      <c r="H6" s="58" t="s">
        <v>203</v>
      </c>
    </row>
    <row r="7" spans="1:8" ht="22.5" x14ac:dyDescent="0.25">
      <c r="A7" s="186"/>
      <c r="B7" s="188"/>
      <c r="C7" s="188"/>
      <c r="D7" s="33" t="s">
        <v>192</v>
      </c>
      <c r="E7" s="32" t="s">
        <v>172</v>
      </c>
      <c r="F7" s="34" t="e">
        <f>+PTEP!#REF!</f>
        <v>#REF!</v>
      </c>
      <c r="G7" s="190"/>
      <c r="H7" s="58" t="s">
        <v>273</v>
      </c>
    </row>
    <row r="8" spans="1:8" ht="22.5" x14ac:dyDescent="0.25">
      <c r="A8" s="186"/>
      <c r="B8" s="188"/>
      <c r="C8" s="188"/>
      <c r="D8" s="33" t="s">
        <v>39</v>
      </c>
      <c r="E8" s="30" t="s">
        <v>181</v>
      </c>
      <c r="F8" s="34" t="e">
        <f>+PTEP!#REF!</f>
        <v>#REF!</v>
      </c>
      <c r="G8" s="190"/>
      <c r="H8" s="58" t="s">
        <v>203</v>
      </c>
    </row>
    <row r="9" spans="1:8" x14ac:dyDescent="0.25">
      <c r="A9" s="186"/>
      <c r="B9" s="188"/>
      <c r="C9" s="188"/>
      <c r="D9" s="33" t="s">
        <v>40</v>
      </c>
      <c r="E9" s="32" t="s">
        <v>173</v>
      </c>
      <c r="F9" s="34" t="e">
        <f>+PTEP!#REF!</f>
        <v>#REF!</v>
      </c>
      <c r="G9" s="190"/>
      <c r="H9" s="58" t="s">
        <v>202</v>
      </c>
    </row>
    <row r="10" spans="1:8" ht="22.5" x14ac:dyDescent="0.25">
      <c r="A10" s="186"/>
      <c r="B10" s="188"/>
      <c r="C10" s="188"/>
      <c r="D10" s="33" t="s">
        <v>175</v>
      </c>
      <c r="E10" s="32" t="s">
        <v>183</v>
      </c>
      <c r="F10" s="34" t="e">
        <f>+PTEP!#REF!</f>
        <v>#REF!</v>
      </c>
      <c r="G10" s="190"/>
      <c r="H10" s="58" t="s">
        <v>203</v>
      </c>
    </row>
    <row r="11" spans="1:8" ht="22.5" x14ac:dyDescent="0.25">
      <c r="A11" s="186"/>
      <c r="B11" s="188"/>
      <c r="C11" s="188"/>
      <c r="D11" s="33" t="s">
        <v>176</v>
      </c>
      <c r="E11" s="32" t="s">
        <v>174</v>
      </c>
      <c r="F11" s="34" t="e">
        <f>+PTEP!#REF!</f>
        <v>#REF!</v>
      </c>
      <c r="G11" s="190"/>
      <c r="H11" s="58" t="s">
        <v>202</v>
      </c>
    </row>
    <row r="12" spans="1:8" x14ac:dyDescent="0.25">
      <c r="A12" s="186"/>
      <c r="B12" s="188"/>
      <c r="C12" s="188"/>
      <c r="D12" s="33" t="s">
        <v>177</v>
      </c>
      <c r="E12" s="32" t="s">
        <v>178</v>
      </c>
      <c r="F12" s="34" t="e">
        <f>+PTEP!#REF!</f>
        <v>#REF!</v>
      </c>
      <c r="G12" s="190"/>
      <c r="H12" s="58" t="s">
        <v>202</v>
      </c>
    </row>
    <row r="13" spans="1:8" ht="22.5" x14ac:dyDescent="0.25">
      <c r="A13" s="186"/>
      <c r="B13" s="188"/>
      <c r="C13" s="188"/>
      <c r="D13" s="33" t="s">
        <v>41</v>
      </c>
      <c r="E13" s="30" t="s">
        <v>309</v>
      </c>
      <c r="F13" s="34" t="e">
        <f>+PTEP!#REF!</f>
        <v>#REF!</v>
      </c>
      <c r="G13" s="190"/>
      <c r="H13" s="58" t="s">
        <v>203</v>
      </c>
    </row>
    <row r="14" spans="1:8" ht="33.75" x14ac:dyDescent="0.25">
      <c r="A14" s="186"/>
      <c r="B14" s="188"/>
      <c r="C14" s="188"/>
      <c r="D14" s="33" t="s">
        <v>168</v>
      </c>
      <c r="E14" s="32" t="s">
        <v>182</v>
      </c>
      <c r="F14" s="34" t="e">
        <f>+PTEP!#REF!</f>
        <v>#REF!</v>
      </c>
      <c r="G14" s="190"/>
      <c r="H14" s="58" t="s">
        <v>280</v>
      </c>
    </row>
    <row r="15" spans="1:8" ht="22.5" x14ac:dyDescent="0.25">
      <c r="A15" s="186"/>
      <c r="B15" s="188"/>
      <c r="C15" s="188"/>
      <c r="D15" s="33" t="s">
        <v>42</v>
      </c>
      <c r="E15" s="32" t="s">
        <v>197</v>
      </c>
      <c r="F15" s="34" t="e">
        <f>+PTEP!#REF!</f>
        <v>#REF!</v>
      </c>
      <c r="G15" s="190"/>
      <c r="H15" s="58" t="s">
        <v>200</v>
      </c>
    </row>
    <row r="16" spans="1:8" ht="22.5" x14ac:dyDescent="0.25">
      <c r="A16" s="186"/>
      <c r="B16" s="188"/>
      <c r="C16" s="188"/>
      <c r="D16" s="33" t="s">
        <v>43</v>
      </c>
      <c r="E16" s="32" t="s">
        <v>198</v>
      </c>
      <c r="F16" s="34" t="e">
        <f>+PTEP!#REF!</f>
        <v>#REF!</v>
      </c>
      <c r="G16" s="190"/>
      <c r="H16" s="58" t="s">
        <v>200</v>
      </c>
    </row>
    <row r="17" spans="1:8" ht="22.5" x14ac:dyDescent="0.25">
      <c r="A17" s="186"/>
      <c r="B17" s="188"/>
      <c r="C17" s="188"/>
      <c r="D17" s="33" t="s">
        <v>44</v>
      </c>
      <c r="E17" s="32" t="s">
        <v>244</v>
      </c>
      <c r="F17" s="34" t="e">
        <f>+PTEP!#REF!</f>
        <v>#REF!</v>
      </c>
      <c r="G17" s="190"/>
      <c r="H17" s="58" t="s">
        <v>240</v>
      </c>
    </row>
    <row r="18" spans="1:8" ht="22.5" x14ac:dyDescent="0.25">
      <c r="A18" s="186"/>
      <c r="B18" s="188"/>
      <c r="C18" s="188"/>
      <c r="D18" s="33" t="s">
        <v>45</v>
      </c>
      <c r="E18" s="32" t="s">
        <v>247</v>
      </c>
      <c r="F18" s="34" t="e">
        <f>+PTEP!#REF!</f>
        <v>#REF!</v>
      </c>
      <c r="G18" s="190"/>
      <c r="H18" s="58" t="s">
        <v>240</v>
      </c>
    </row>
    <row r="19" spans="1:8" ht="22.5" x14ac:dyDescent="0.25">
      <c r="A19" s="186"/>
      <c r="B19" s="188"/>
      <c r="C19" s="188"/>
      <c r="D19" s="33" t="s">
        <v>199</v>
      </c>
      <c r="E19" s="30" t="s">
        <v>302</v>
      </c>
      <c r="F19" s="34" t="e">
        <f>+PTEP!#REF!</f>
        <v>#REF!</v>
      </c>
      <c r="G19" s="190"/>
      <c r="H19" s="58" t="s">
        <v>280</v>
      </c>
    </row>
    <row r="20" spans="1:8" ht="22.5" x14ac:dyDescent="0.25">
      <c r="A20" s="186"/>
      <c r="B20" s="188"/>
      <c r="C20" s="188"/>
      <c r="D20" s="33" t="s">
        <v>243</v>
      </c>
      <c r="E20" s="32" t="s">
        <v>209</v>
      </c>
      <c r="F20" s="34" t="e">
        <f>+PTEP!#REF!</f>
        <v>#REF!</v>
      </c>
      <c r="G20" s="190"/>
      <c r="H20" s="58" t="s">
        <v>201</v>
      </c>
    </row>
    <row r="21" spans="1:8" ht="33.75" x14ac:dyDescent="0.25">
      <c r="A21" s="186"/>
      <c r="B21" s="188"/>
      <c r="C21" s="188"/>
      <c r="D21" s="33" t="s">
        <v>246</v>
      </c>
      <c r="E21" s="32" t="s">
        <v>21</v>
      </c>
      <c r="F21" s="34" t="e">
        <f>+PTEP!#REF!</f>
        <v>#REF!</v>
      </c>
      <c r="G21" s="190"/>
      <c r="H21" s="58" t="s">
        <v>241</v>
      </c>
    </row>
    <row r="22" spans="1:8" ht="33.75" x14ac:dyDescent="0.25">
      <c r="A22" s="185" t="s">
        <v>340</v>
      </c>
      <c r="B22" s="187" t="s">
        <v>25</v>
      </c>
      <c r="C22" s="187">
        <v>10</v>
      </c>
      <c r="D22" s="35" t="s">
        <v>37</v>
      </c>
      <c r="E22" s="36" t="s">
        <v>169</v>
      </c>
      <c r="F22" s="34" t="e">
        <f>+PTEP!#REF!</f>
        <v>#REF!</v>
      </c>
      <c r="G22" s="189" t="e">
        <f>+AVERAGE(F22:F31)</f>
        <v>#REF!</v>
      </c>
      <c r="H22" s="59" t="s">
        <v>280</v>
      </c>
    </row>
    <row r="23" spans="1:8" ht="22.5" x14ac:dyDescent="0.25">
      <c r="A23" s="186"/>
      <c r="B23" s="188"/>
      <c r="C23" s="188"/>
      <c r="D23" s="35" t="s">
        <v>54</v>
      </c>
      <c r="E23" s="36" t="s">
        <v>32</v>
      </c>
      <c r="F23" s="34" t="e">
        <f>+PTEP!#REF!</f>
        <v>#REF!</v>
      </c>
      <c r="G23" s="190"/>
      <c r="H23" s="59" t="s">
        <v>283</v>
      </c>
    </row>
    <row r="24" spans="1:8" ht="22.5" x14ac:dyDescent="0.25">
      <c r="A24" s="186"/>
      <c r="B24" s="188"/>
      <c r="C24" s="188"/>
      <c r="D24" s="35" t="s">
        <v>56</v>
      </c>
      <c r="E24" s="36" t="s">
        <v>170</v>
      </c>
      <c r="F24" s="34" t="e">
        <f>+PTEP!#REF!</f>
        <v>#REF!</v>
      </c>
      <c r="G24" s="190"/>
      <c r="H24" s="59" t="s">
        <v>283</v>
      </c>
    </row>
    <row r="25" spans="1:8" ht="22.5" x14ac:dyDescent="0.25">
      <c r="A25" s="186"/>
      <c r="B25" s="188"/>
      <c r="C25" s="188"/>
      <c r="D25" s="35" t="s">
        <v>55</v>
      </c>
      <c r="E25" s="36" t="s">
        <v>47</v>
      </c>
      <c r="F25" s="34" t="e">
        <f>+PTEP!#REF!</f>
        <v>#REF!</v>
      </c>
      <c r="G25" s="190"/>
      <c r="H25" s="59" t="s">
        <v>282</v>
      </c>
    </row>
    <row r="26" spans="1:8" ht="22.5" x14ac:dyDescent="0.25">
      <c r="A26" s="186"/>
      <c r="B26" s="188"/>
      <c r="C26" s="188"/>
      <c r="D26" s="35" t="s">
        <v>57</v>
      </c>
      <c r="E26" s="36" t="s">
        <v>63</v>
      </c>
      <c r="F26" s="34" t="e">
        <f>+PTEP!#REF!</f>
        <v>#REF!</v>
      </c>
      <c r="G26" s="190"/>
      <c r="H26" s="59" t="s">
        <v>282</v>
      </c>
    </row>
    <row r="27" spans="1:8" ht="22.5" x14ac:dyDescent="0.25">
      <c r="A27" s="186"/>
      <c r="B27" s="188"/>
      <c r="C27" s="188"/>
      <c r="D27" s="35" t="s">
        <v>58</v>
      </c>
      <c r="E27" s="36" t="s">
        <v>48</v>
      </c>
      <c r="F27" s="34" t="e">
        <f>+PTEP!#REF!</f>
        <v>#REF!</v>
      </c>
      <c r="G27" s="190"/>
      <c r="H27" s="59" t="s">
        <v>282</v>
      </c>
    </row>
    <row r="28" spans="1:8" ht="22.5" x14ac:dyDescent="0.25">
      <c r="A28" s="186"/>
      <c r="B28" s="188"/>
      <c r="C28" s="188"/>
      <c r="D28" s="35" t="s">
        <v>59</v>
      </c>
      <c r="E28" s="36" t="s">
        <v>49</v>
      </c>
      <c r="F28" s="34" t="e">
        <f>+PTEP!#REF!</f>
        <v>#REF!</v>
      </c>
      <c r="G28" s="190"/>
      <c r="H28" s="59" t="s">
        <v>273</v>
      </c>
    </row>
    <row r="29" spans="1:8" ht="33.75" x14ac:dyDescent="0.25">
      <c r="A29" s="186"/>
      <c r="B29" s="188"/>
      <c r="C29" s="188"/>
      <c r="D29" s="35" t="s">
        <v>60</v>
      </c>
      <c r="E29" s="36" t="s">
        <v>52</v>
      </c>
      <c r="F29" s="34" t="e">
        <f>+PTEP!#REF!</f>
        <v>#REF!</v>
      </c>
      <c r="G29" s="190"/>
      <c r="H29" s="59" t="s">
        <v>307</v>
      </c>
    </row>
    <row r="30" spans="1:8" ht="22.5" x14ac:dyDescent="0.25">
      <c r="A30" s="186"/>
      <c r="B30" s="188"/>
      <c r="C30" s="188"/>
      <c r="D30" s="35" t="s">
        <v>61</v>
      </c>
      <c r="E30" s="36" t="s">
        <v>53</v>
      </c>
      <c r="F30" s="34" t="e">
        <f>+PTEP!#REF!</f>
        <v>#REF!</v>
      </c>
      <c r="G30" s="190"/>
      <c r="H30" s="59" t="s">
        <v>288</v>
      </c>
    </row>
    <row r="31" spans="1:8" ht="22.5" x14ac:dyDescent="0.25">
      <c r="A31" s="186"/>
      <c r="B31" s="188"/>
      <c r="C31" s="188"/>
      <c r="D31" s="35" t="s">
        <v>62</v>
      </c>
      <c r="E31" s="36" t="s">
        <v>308</v>
      </c>
      <c r="F31" s="34" t="e">
        <f>+PTEP!#REF!</f>
        <v>#REF!</v>
      </c>
      <c r="G31" s="190"/>
      <c r="H31" s="59" t="s">
        <v>288</v>
      </c>
    </row>
    <row r="32" spans="1:8" x14ac:dyDescent="0.25">
      <c r="A32" s="185" t="s">
        <v>341</v>
      </c>
      <c r="B32" s="187" t="s">
        <v>64</v>
      </c>
      <c r="C32" s="187">
        <v>6</v>
      </c>
      <c r="D32" s="37" t="s">
        <v>89</v>
      </c>
      <c r="E32" s="38" t="s">
        <v>71</v>
      </c>
      <c r="F32" s="34" t="e">
        <f>+PTEP!#REF!</f>
        <v>#REF!</v>
      </c>
      <c r="G32" s="189" t="e">
        <f>+AVERAGE(F32:F37)</f>
        <v>#REF!</v>
      </c>
      <c r="H32" s="60" t="s">
        <v>273</v>
      </c>
    </row>
    <row r="33" spans="1:10" ht="22.5" x14ac:dyDescent="0.25">
      <c r="A33" s="186"/>
      <c r="B33" s="188"/>
      <c r="C33" s="188"/>
      <c r="D33" s="37" t="s">
        <v>90</v>
      </c>
      <c r="E33" s="38" t="s">
        <v>74</v>
      </c>
      <c r="F33" s="34" t="e">
        <f>+PTEP!#REF!</f>
        <v>#REF!</v>
      </c>
      <c r="G33" s="189"/>
      <c r="H33" s="60" t="s">
        <v>273</v>
      </c>
    </row>
    <row r="34" spans="1:10" ht="22.5" x14ac:dyDescent="0.25">
      <c r="A34" s="186"/>
      <c r="B34" s="188"/>
      <c r="C34" s="188"/>
      <c r="D34" s="37" t="s">
        <v>91</v>
      </c>
      <c r="E34" s="38" t="s">
        <v>76</v>
      </c>
      <c r="F34" s="34" t="e">
        <f>+PTEP!#REF!</f>
        <v>#REF!</v>
      </c>
      <c r="G34" s="189"/>
      <c r="H34" s="60" t="s">
        <v>273</v>
      </c>
    </row>
    <row r="35" spans="1:10" ht="33.75" x14ac:dyDescent="0.25">
      <c r="A35" s="186"/>
      <c r="B35" s="188"/>
      <c r="C35" s="188"/>
      <c r="D35" s="37" t="s">
        <v>92</v>
      </c>
      <c r="E35" s="38" t="s">
        <v>79</v>
      </c>
      <c r="F35" s="34" t="e">
        <f>+PTEP!#REF!</f>
        <v>#REF!</v>
      </c>
      <c r="G35" s="189"/>
      <c r="H35" s="60" t="s">
        <v>273</v>
      </c>
    </row>
    <row r="36" spans="1:10" ht="33.75" x14ac:dyDescent="0.25">
      <c r="A36" s="186"/>
      <c r="B36" s="188"/>
      <c r="C36" s="188"/>
      <c r="D36" s="37" t="s">
        <v>93</v>
      </c>
      <c r="E36" s="38" t="s">
        <v>82</v>
      </c>
      <c r="F36" s="34" t="e">
        <f>+PTEP!#REF!</f>
        <v>#REF!</v>
      </c>
      <c r="G36" s="189"/>
      <c r="H36" s="60" t="s">
        <v>273</v>
      </c>
    </row>
    <row r="37" spans="1:10" x14ac:dyDescent="0.25">
      <c r="A37" s="186"/>
      <c r="B37" s="188"/>
      <c r="C37" s="188"/>
      <c r="D37" s="37" t="s">
        <v>94</v>
      </c>
      <c r="E37" s="38" t="s">
        <v>85</v>
      </c>
      <c r="F37" s="34" t="e">
        <f>+PTEP!#REF!</f>
        <v>#REF!</v>
      </c>
      <c r="G37" s="189"/>
      <c r="H37" s="60" t="s">
        <v>273</v>
      </c>
    </row>
    <row r="38" spans="1:10" x14ac:dyDescent="0.25">
      <c r="A38" s="191" t="s">
        <v>344</v>
      </c>
      <c r="B38" s="180" t="s">
        <v>95</v>
      </c>
      <c r="C38" s="180">
        <v>2</v>
      </c>
      <c r="D38" s="39" t="s">
        <v>116</v>
      </c>
      <c r="E38" s="40" t="s">
        <v>179</v>
      </c>
      <c r="F38" s="34" t="e">
        <f>+PTEP!#REF!</f>
        <v>#REF!</v>
      </c>
      <c r="G38" s="189" t="e">
        <f>+AVERAGE(F38:F39)</f>
        <v>#REF!</v>
      </c>
      <c r="H38" s="41" t="s">
        <v>273</v>
      </c>
    </row>
    <row r="39" spans="1:10" ht="22.5" x14ac:dyDescent="0.25">
      <c r="A39" s="192"/>
      <c r="B39" s="181"/>
      <c r="C39" s="181"/>
      <c r="D39" s="39" t="s">
        <v>248</v>
      </c>
      <c r="E39" s="40" t="s">
        <v>249</v>
      </c>
      <c r="F39" s="34" t="e">
        <f>+PTEP!#REF!</f>
        <v>#REF!</v>
      </c>
      <c r="G39" s="190"/>
      <c r="H39" s="41" t="s">
        <v>240</v>
      </c>
    </row>
    <row r="40" spans="1:10" ht="22.5" x14ac:dyDescent="0.25">
      <c r="A40" s="191" t="s">
        <v>347</v>
      </c>
      <c r="B40" s="180" t="s">
        <v>97</v>
      </c>
      <c r="C40" s="180">
        <v>4</v>
      </c>
      <c r="D40" s="42" t="s">
        <v>117</v>
      </c>
      <c r="E40" s="43" t="s">
        <v>167</v>
      </c>
      <c r="F40" s="34" t="e">
        <f>+PTEP!#REF!</f>
        <v>#REF!</v>
      </c>
      <c r="G40" s="189" t="e">
        <f>+AVERAGE(F40:F43)</f>
        <v>#REF!</v>
      </c>
      <c r="H40" s="61" t="s">
        <v>203</v>
      </c>
      <c r="J40" s="26"/>
    </row>
    <row r="41" spans="1:10" ht="33.75" x14ac:dyDescent="0.25">
      <c r="A41" s="192"/>
      <c r="B41" s="181"/>
      <c r="C41" s="181"/>
      <c r="D41" s="42" t="s">
        <v>119</v>
      </c>
      <c r="E41" s="43" t="s">
        <v>328</v>
      </c>
      <c r="F41" s="34" t="e">
        <f>+PTEP!#REF!</f>
        <v>#REF!</v>
      </c>
      <c r="G41" s="189"/>
      <c r="H41" s="61" t="s">
        <v>280</v>
      </c>
    </row>
    <row r="42" spans="1:10" ht="22.5" x14ac:dyDescent="0.25">
      <c r="A42" s="192"/>
      <c r="B42" s="181"/>
      <c r="C42" s="181"/>
      <c r="D42" s="42" t="s">
        <v>329</v>
      </c>
      <c r="E42" s="44" t="s">
        <v>297</v>
      </c>
      <c r="F42" s="34" t="e">
        <f>+PTEP!#REF!</f>
        <v>#REF!</v>
      </c>
      <c r="G42" s="189"/>
      <c r="H42" s="61" t="s">
        <v>203</v>
      </c>
    </row>
    <row r="43" spans="1:10" ht="22.5" x14ac:dyDescent="0.25">
      <c r="A43" s="192"/>
      <c r="B43" s="181"/>
      <c r="C43" s="181"/>
      <c r="D43" s="42" t="s">
        <v>330</v>
      </c>
      <c r="E43" s="44" t="s">
        <v>265</v>
      </c>
      <c r="F43" s="34" t="e">
        <f>+PTEP!#REF!</f>
        <v>#REF!</v>
      </c>
      <c r="G43" s="189"/>
      <c r="H43" s="61" t="s">
        <v>203</v>
      </c>
    </row>
    <row r="44" spans="1:10" ht="33.75" x14ac:dyDescent="0.25">
      <c r="A44" s="191" t="s">
        <v>350</v>
      </c>
      <c r="B44" s="180" t="s">
        <v>98</v>
      </c>
      <c r="C44" s="180">
        <v>3</v>
      </c>
      <c r="D44" s="45" t="s">
        <v>120</v>
      </c>
      <c r="E44" s="46" t="s">
        <v>258</v>
      </c>
      <c r="F44" s="34" t="e">
        <f>+PTEP!#REF!</f>
        <v>#REF!</v>
      </c>
      <c r="G44" s="194" t="e">
        <f>+AVERAGE(F44:F46)</f>
        <v>#REF!</v>
      </c>
      <c r="H44" s="47" t="s">
        <v>233</v>
      </c>
    </row>
    <row r="45" spans="1:10" x14ac:dyDescent="0.25">
      <c r="A45" s="192"/>
      <c r="B45" s="181"/>
      <c r="C45" s="181"/>
      <c r="D45" s="45" t="s">
        <v>121</v>
      </c>
      <c r="E45" s="46" t="s">
        <v>232</v>
      </c>
      <c r="F45" s="34" t="e">
        <f>+PTEP!#REF!</f>
        <v>#REF!</v>
      </c>
      <c r="G45" s="195"/>
      <c r="H45" s="47" t="s">
        <v>264</v>
      </c>
    </row>
    <row r="46" spans="1:10" ht="22.5" x14ac:dyDescent="0.25">
      <c r="A46" s="192"/>
      <c r="B46" s="181"/>
      <c r="C46" s="181"/>
      <c r="D46" s="45" t="s">
        <v>122</v>
      </c>
      <c r="E46" s="46" t="s">
        <v>259</v>
      </c>
      <c r="F46" s="34" t="e">
        <f>+PTEP!#REF!</f>
        <v>#REF!</v>
      </c>
      <c r="G46" s="196"/>
      <c r="H46" s="47" t="s">
        <v>264</v>
      </c>
    </row>
    <row r="47" spans="1:10" ht="22.5" x14ac:dyDescent="0.25">
      <c r="A47" s="191" t="s">
        <v>350</v>
      </c>
      <c r="B47" s="180" t="s">
        <v>102</v>
      </c>
      <c r="C47" s="180">
        <v>8</v>
      </c>
      <c r="D47" s="48" t="s">
        <v>123</v>
      </c>
      <c r="E47" s="49" t="s">
        <v>310</v>
      </c>
      <c r="F47" s="34" t="e">
        <f>+PTEP!#REF!</f>
        <v>#REF!</v>
      </c>
      <c r="G47" s="194" t="e">
        <f>+AVERAGE(F47:F54)</f>
        <v>#REF!</v>
      </c>
      <c r="H47" s="62" t="s">
        <v>311</v>
      </c>
    </row>
    <row r="48" spans="1:10" ht="22.5" x14ac:dyDescent="0.25">
      <c r="A48" s="192"/>
      <c r="B48" s="181"/>
      <c r="C48" s="181"/>
      <c r="D48" s="48" t="s">
        <v>124</v>
      </c>
      <c r="E48" s="49" t="s">
        <v>312</v>
      </c>
      <c r="F48" s="34" t="e">
        <f>+PTEP!#REF!</f>
        <v>#REF!</v>
      </c>
      <c r="G48" s="195"/>
      <c r="H48" s="62" t="s">
        <v>314</v>
      </c>
    </row>
    <row r="49" spans="1:8" ht="22.5" x14ac:dyDescent="0.25">
      <c r="A49" s="192"/>
      <c r="B49" s="181"/>
      <c r="C49" s="181"/>
      <c r="D49" s="48" t="s">
        <v>315</v>
      </c>
      <c r="E49" s="49" t="s">
        <v>110</v>
      </c>
      <c r="F49" s="34" t="e">
        <f>+PTEP!#REF!</f>
        <v>#REF!</v>
      </c>
      <c r="G49" s="195"/>
      <c r="H49" s="62" t="s">
        <v>316</v>
      </c>
    </row>
    <row r="50" spans="1:8" ht="33.75" x14ac:dyDescent="0.25">
      <c r="A50" s="192"/>
      <c r="B50" s="181"/>
      <c r="C50" s="181"/>
      <c r="D50" s="48" t="s">
        <v>125</v>
      </c>
      <c r="E50" s="49" t="s">
        <v>164</v>
      </c>
      <c r="F50" s="34" t="e">
        <f>+PTEP!#REF!</f>
        <v>#REF!</v>
      </c>
      <c r="G50" s="195"/>
      <c r="H50" s="62" t="s">
        <v>317</v>
      </c>
    </row>
    <row r="51" spans="1:8" ht="22.5" x14ac:dyDescent="0.25">
      <c r="A51" s="192"/>
      <c r="B51" s="181"/>
      <c r="C51" s="181"/>
      <c r="D51" s="48" t="s">
        <v>126</v>
      </c>
      <c r="E51" s="50" t="s">
        <v>318</v>
      </c>
      <c r="F51" s="34" t="e">
        <f>+PTEP!#REF!</f>
        <v>#REF!</v>
      </c>
      <c r="G51" s="195"/>
      <c r="H51" s="62" t="s">
        <v>321</v>
      </c>
    </row>
    <row r="52" spans="1:8" ht="33.75" x14ac:dyDescent="0.25">
      <c r="A52" s="192"/>
      <c r="B52" s="181"/>
      <c r="C52" s="181"/>
      <c r="D52" s="48" t="s">
        <v>127</v>
      </c>
      <c r="E52" s="49" t="s">
        <v>332</v>
      </c>
      <c r="F52" s="34" t="e">
        <f>+PTEP!#REF!</f>
        <v>#REF!</v>
      </c>
      <c r="G52" s="195"/>
      <c r="H52" s="62" t="s">
        <v>331</v>
      </c>
    </row>
    <row r="53" spans="1:8" ht="33.75" x14ac:dyDescent="0.25">
      <c r="A53" s="192"/>
      <c r="B53" s="181"/>
      <c r="C53" s="181"/>
      <c r="D53" s="48" t="s">
        <v>157</v>
      </c>
      <c r="E53" s="49" t="s">
        <v>152</v>
      </c>
      <c r="F53" s="34" t="e">
        <f>+PTEP!#REF!</f>
        <v>#REF!</v>
      </c>
      <c r="G53" s="195"/>
      <c r="H53" s="62" t="s">
        <v>202</v>
      </c>
    </row>
    <row r="54" spans="1:8" ht="56.25" x14ac:dyDescent="0.25">
      <c r="A54" s="192"/>
      <c r="B54" s="181"/>
      <c r="C54" s="181"/>
      <c r="D54" s="48" t="s">
        <v>323</v>
      </c>
      <c r="E54" s="49" t="s">
        <v>324</v>
      </c>
      <c r="F54" s="34" t="e">
        <f>+PTEP!#REF!</f>
        <v>#REF!</v>
      </c>
      <c r="G54" s="196"/>
      <c r="H54" s="62" t="s">
        <v>325</v>
      </c>
    </row>
    <row r="55" spans="1:8" x14ac:dyDescent="0.25">
      <c r="A55" s="191" t="s">
        <v>379</v>
      </c>
      <c r="B55" s="180" t="s">
        <v>105</v>
      </c>
      <c r="C55" s="180">
        <v>6</v>
      </c>
      <c r="D55" s="52" t="s">
        <v>128</v>
      </c>
      <c r="E55" s="53" t="s">
        <v>145</v>
      </c>
      <c r="F55" s="51" t="e">
        <f>+PTEP!#REF!</f>
        <v>#REF!</v>
      </c>
      <c r="G55" s="182" t="e">
        <f>+AVERAGE(F55:F60)</f>
        <v>#REF!</v>
      </c>
      <c r="H55" s="53" t="s">
        <v>223</v>
      </c>
    </row>
    <row r="56" spans="1:8" ht="22.5" x14ac:dyDescent="0.25">
      <c r="A56" s="192"/>
      <c r="B56" s="181"/>
      <c r="C56" s="181"/>
      <c r="D56" s="52" t="s">
        <v>156</v>
      </c>
      <c r="E56" s="53" t="s">
        <v>149</v>
      </c>
      <c r="F56" s="51" t="e">
        <f>+PTEP!#REF!</f>
        <v>#REF!</v>
      </c>
      <c r="G56" s="183"/>
      <c r="H56" s="53" t="s">
        <v>223</v>
      </c>
    </row>
    <row r="57" spans="1:8" ht="22.5" x14ac:dyDescent="0.25">
      <c r="A57" s="192"/>
      <c r="B57" s="181"/>
      <c r="C57" s="181"/>
      <c r="D57" s="52" t="s">
        <v>129</v>
      </c>
      <c r="E57" s="53" t="s">
        <v>180</v>
      </c>
      <c r="F57" s="51" t="e">
        <f>+PTEP!#REF!</f>
        <v>#REF!</v>
      </c>
      <c r="G57" s="183"/>
      <c r="H57" s="53" t="s">
        <v>223</v>
      </c>
    </row>
    <row r="58" spans="1:8" x14ac:dyDescent="0.25">
      <c r="A58" s="192"/>
      <c r="B58" s="181"/>
      <c r="C58" s="181"/>
      <c r="D58" s="52" t="s">
        <v>130</v>
      </c>
      <c r="E58" s="53" t="s">
        <v>158</v>
      </c>
      <c r="F58" s="51" t="e">
        <f>+PTEP!#REF!</f>
        <v>#REF!</v>
      </c>
      <c r="G58" s="183"/>
      <c r="H58" s="53" t="s">
        <v>223</v>
      </c>
    </row>
    <row r="59" spans="1:8" ht="22.5" x14ac:dyDescent="0.25">
      <c r="A59" s="192"/>
      <c r="B59" s="181"/>
      <c r="C59" s="181"/>
      <c r="D59" s="52" t="s">
        <v>131</v>
      </c>
      <c r="E59" s="53" t="s">
        <v>161</v>
      </c>
      <c r="F59" s="51" t="e">
        <f>+PTEP!#REF!</f>
        <v>#REF!</v>
      </c>
      <c r="G59" s="183"/>
      <c r="H59" s="53" t="s">
        <v>223</v>
      </c>
    </row>
    <row r="60" spans="1:8" ht="33.75" x14ac:dyDescent="0.25">
      <c r="A60" s="192"/>
      <c r="B60" s="181"/>
      <c r="C60" s="181"/>
      <c r="D60" s="52" t="s">
        <v>132</v>
      </c>
      <c r="E60" s="54" t="s">
        <v>254</v>
      </c>
      <c r="F60" s="51" t="e">
        <f>+PTEP!#REF!</f>
        <v>#REF!</v>
      </c>
      <c r="G60" s="184"/>
      <c r="H60" s="55" t="s">
        <v>240</v>
      </c>
    </row>
    <row r="61" spans="1:8" ht="22.5" x14ac:dyDescent="0.25">
      <c r="A61" s="191" t="s">
        <v>378</v>
      </c>
      <c r="B61" s="180" t="s">
        <v>133</v>
      </c>
      <c r="C61" s="180">
        <v>3</v>
      </c>
      <c r="D61" s="56" t="s">
        <v>137</v>
      </c>
      <c r="E61" s="57" t="s">
        <v>229</v>
      </c>
      <c r="F61" s="51" t="e">
        <f>+PTEP!#REF!</f>
        <v>#REF!</v>
      </c>
      <c r="G61" s="182" t="e">
        <f>+AVERAGE(F61:F63)</f>
        <v>#REF!</v>
      </c>
      <c r="H61" s="57" t="s">
        <v>223</v>
      </c>
    </row>
    <row r="62" spans="1:8" ht="22.5" x14ac:dyDescent="0.25">
      <c r="A62" s="192"/>
      <c r="B62" s="181"/>
      <c r="C62" s="181"/>
      <c r="D62" s="56" t="s">
        <v>138</v>
      </c>
      <c r="E62" s="57" t="s">
        <v>230</v>
      </c>
      <c r="F62" s="51" t="e">
        <f>+PTEP!#REF!</f>
        <v>#REF!</v>
      </c>
      <c r="G62" s="183"/>
      <c r="H62" s="57" t="s">
        <v>223</v>
      </c>
    </row>
    <row r="63" spans="1:8" ht="22.5" x14ac:dyDescent="0.25">
      <c r="A63" s="192"/>
      <c r="B63" s="181"/>
      <c r="C63" s="181"/>
      <c r="D63" s="56" t="s">
        <v>139</v>
      </c>
      <c r="E63" s="57" t="s">
        <v>231</v>
      </c>
      <c r="F63" s="51" t="e">
        <f>+PTEP!#REF!</f>
        <v>#REF!</v>
      </c>
      <c r="G63" s="184"/>
      <c r="H63" s="57" t="s">
        <v>223</v>
      </c>
    </row>
    <row r="64" spans="1:8" x14ac:dyDescent="0.25">
      <c r="A64" s="193" t="s">
        <v>377</v>
      </c>
      <c r="B64" s="193"/>
      <c r="C64" s="13">
        <f>SUM(C2:C63)</f>
        <v>62</v>
      </c>
      <c r="D64" s="13"/>
      <c r="E64" s="13"/>
      <c r="F64" s="27" t="e">
        <f>+AVERAGE(F2:F63)</f>
        <v>#REF!</v>
      </c>
      <c r="G64" s="27" t="e">
        <f>+AVERAGE(G2:G63)</f>
        <v>#REF!</v>
      </c>
      <c r="H64" s="28"/>
    </row>
  </sheetData>
  <mergeCells count="37">
    <mergeCell ref="A64:B64"/>
    <mergeCell ref="A40:A43"/>
    <mergeCell ref="B40:B43"/>
    <mergeCell ref="C40:C43"/>
    <mergeCell ref="G40:G43"/>
    <mergeCell ref="A47:A54"/>
    <mergeCell ref="B47:B54"/>
    <mergeCell ref="A44:A46"/>
    <mergeCell ref="B44:B46"/>
    <mergeCell ref="G44:G46"/>
    <mergeCell ref="C44:C46"/>
    <mergeCell ref="C47:C54"/>
    <mergeCell ref="G47:G54"/>
    <mergeCell ref="A55:A60"/>
    <mergeCell ref="B55:B60"/>
    <mergeCell ref="A61:A63"/>
    <mergeCell ref="A32:A37"/>
    <mergeCell ref="B32:B37"/>
    <mergeCell ref="C32:C37"/>
    <mergeCell ref="G32:G37"/>
    <mergeCell ref="A38:A39"/>
    <mergeCell ref="B38:B39"/>
    <mergeCell ref="C38:C39"/>
    <mergeCell ref="G38:G39"/>
    <mergeCell ref="A2:A21"/>
    <mergeCell ref="B2:B21"/>
    <mergeCell ref="C2:C21"/>
    <mergeCell ref="G2:G21"/>
    <mergeCell ref="A22:A31"/>
    <mergeCell ref="B22:B31"/>
    <mergeCell ref="C22:C31"/>
    <mergeCell ref="G22:G31"/>
    <mergeCell ref="B61:B63"/>
    <mergeCell ref="G55:G60"/>
    <mergeCell ref="G61:G63"/>
    <mergeCell ref="C55:C60"/>
    <mergeCell ref="C61:C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dimension ref="A1:N67"/>
  <sheetViews>
    <sheetView tabSelected="1" topLeftCell="A57" zoomScale="55" zoomScaleNormal="55" workbookViewId="0">
      <selection activeCell="F61" sqref="F61"/>
    </sheetView>
  </sheetViews>
  <sheetFormatPr baseColWidth="10" defaultColWidth="11.42578125" defaultRowHeight="14.25" x14ac:dyDescent="0.25"/>
  <cols>
    <col min="1" max="1" width="39.140625" style="4" bestFit="1" customWidth="1"/>
    <col min="2" max="2" width="18.140625" style="4" customWidth="1"/>
    <col min="3" max="3" width="19.28515625" style="2" bestFit="1" customWidth="1"/>
    <col min="4" max="4" width="21.5703125" style="5" bestFit="1" customWidth="1"/>
    <col min="5" max="5" width="7.5703125" style="6" customWidth="1"/>
    <col min="6" max="6" width="24.7109375" style="98" customWidth="1"/>
    <col min="7" max="7" width="16" style="98" customWidth="1"/>
    <col min="8" max="8" width="15.28515625" style="98" customWidth="1"/>
    <col min="9" max="9" width="20.140625" style="6" customWidth="1"/>
    <col min="10" max="10" width="19.85546875" style="98" customWidth="1"/>
    <col min="11" max="11" width="18.140625" style="98" customWidth="1"/>
    <col min="12" max="14" width="4.5703125" style="6" customWidth="1"/>
    <col min="15" max="16384" width="11.42578125" style="5"/>
  </cols>
  <sheetData>
    <row r="1" spans="1:14" ht="12.75" x14ac:dyDescent="0.25">
      <c r="A1" s="200"/>
      <c r="B1" s="200"/>
      <c r="C1" s="201" t="s">
        <v>397</v>
      </c>
      <c r="D1" s="201"/>
      <c r="E1" s="201"/>
      <c r="F1" s="201"/>
      <c r="G1" s="201"/>
      <c r="H1" s="201"/>
      <c r="I1" s="201"/>
      <c r="J1" s="201"/>
      <c r="K1" s="201"/>
      <c r="L1" s="201"/>
      <c r="M1" s="201"/>
      <c r="N1" s="201"/>
    </row>
    <row r="2" spans="1:14" ht="66.75" customHeight="1" x14ac:dyDescent="0.25">
      <c r="A2" s="200"/>
      <c r="B2" s="200"/>
      <c r="C2" s="201"/>
      <c r="D2" s="201"/>
      <c r="E2" s="201"/>
      <c r="F2" s="201"/>
      <c r="G2" s="201"/>
      <c r="H2" s="201"/>
      <c r="I2" s="201"/>
      <c r="J2" s="201"/>
      <c r="K2" s="201"/>
      <c r="L2" s="201"/>
      <c r="M2" s="201"/>
      <c r="N2" s="201"/>
    </row>
    <row r="3" spans="1:14" s="3" customFormat="1" ht="189" customHeight="1" x14ac:dyDescent="0.2">
      <c r="A3" s="206" t="s">
        <v>333</v>
      </c>
      <c r="B3" s="206"/>
      <c r="C3" s="206"/>
      <c r="D3" s="206"/>
      <c r="E3" s="206"/>
      <c r="F3" s="206"/>
      <c r="G3" s="206"/>
      <c r="H3" s="206"/>
      <c r="I3" s="206"/>
      <c r="J3" s="206"/>
      <c r="K3" s="206"/>
      <c r="L3" s="206"/>
      <c r="M3" s="206"/>
      <c r="N3" s="206"/>
    </row>
    <row r="4" spans="1:14" s="3" customFormat="1" ht="68.25" customHeight="1" x14ac:dyDescent="0.2">
      <c r="A4" s="207" t="s">
        <v>398</v>
      </c>
      <c r="B4" s="207"/>
      <c r="C4" s="207"/>
      <c r="D4" s="207"/>
      <c r="E4" s="207"/>
      <c r="F4" s="207"/>
      <c r="G4" s="207"/>
      <c r="H4" s="207"/>
      <c r="I4" s="207"/>
      <c r="J4" s="207"/>
      <c r="K4" s="207"/>
      <c r="L4" s="207"/>
      <c r="M4" s="207"/>
      <c r="N4" s="207"/>
    </row>
    <row r="5" spans="1:14" ht="12.75" x14ac:dyDescent="0.25">
      <c r="A5" s="202"/>
      <c r="B5" s="202"/>
      <c r="C5" s="202"/>
      <c r="D5" s="202"/>
      <c r="E5" s="202"/>
      <c r="F5" s="202"/>
      <c r="G5" s="202"/>
      <c r="H5" s="202"/>
      <c r="I5" s="202"/>
      <c r="J5" s="202"/>
      <c r="K5" s="202"/>
      <c r="L5" s="202"/>
      <c r="M5" s="202"/>
      <c r="N5" s="203"/>
    </row>
    <row r="6" spans="1:14" s="1" customFormat="1" ht="33.75" x14ac:dyDescent="0.25">
      <c r="A6" s="101" t="s">
        <v>26</v>
      </c>
      <c r="B6" s="101" t="s">
        <v>27</v>
      </c>
      <c r="C6" s="101" t="s">
        <v>23</v>
      </c>
      <c r="D6" s="101" t="s">
        <v>24</v>
      </c>
      <c r="E6" s="101" t="s">
        <v>6</v>
      </c>
      <c r="F6" s="101" t="s">
        <v>0</v>
      </c>
      <c r="G6" s="101" t="s">
        <v>1</v>
      </c>
      <c r="H6" s="101" t="s">
        <v>2</v>
      </c>
      <c r="I6" s="101" t="s">
        <v>3</v>
      </c>
      <c r="J6" s="101" t="s">
        <v>4</v>
      </c>
      <c r="K6" s="101" t="s">
        <v>496</v>
      </c>
      <c r="L6" s="204" t="s">
        <v>507</v>
      </c>
      <c r="M6" s="204"/>
      <c r="N6" s="205"/>
    </row>
    <row r="7" spans="1:14" ht="120" x14ac:dyDescent="0.25">
      <c r="A7" s="197"/>
      <c r="B7" s="197"/>
      <c r="C7" s="103" t="s">
        <v>5</v>
      </c>
      <c r="D7" s="63" t="s">
        <v>11</v>
      </c>
      <c r="E7" s="64" t="s">
        <v>35</v>
      </c>
      <c r="F7" s="64" t="s">
        <v>234</v>
      </c>
      <c r="G7" s="64" t="s">
        <v>276</v>
      </c>
      <c r="H7" s="64" t="s">
        <v>277</v>
      </c>
      <c r="I7" s="64" t="s">
        <v>279</v>
      </c>
      <c r="J7" s="64" t="s">
        <v>278</v>
      </c>
      <c r="K7" s="64" t="s">
        <v>273</v>
      </c>
      <c r="L7" s="64" t="s">
        <v>212</v>
      </c>
      <c r="M7" s="64" t="s">
        <v>212</v>
      </c>
      <c r="N7" s="112" t="s">
        <v>212</v>
      </c>
    </row>
    <row r="8" spans="1:14" ht="120" x14ac:dyDescent="0.25">
      <c r="A8" s="197"/>
      <c r="B8" s="197"/>
      <c r="C8" s="103" t="s">
        <v>5</v>
      </c>
      <c r="D8" s="63" t="s">
        <v>11</v>
      </c>
      <c r="E8" s="64" t="s">
        <v>36</v>
      </c>
      <c r="F8" s="64" t="s">
        <v>195</v>
      </c>
      <c r="G8" s="64" t="s">
        <v>463</v>
      </c>
      <c r="H8" s="64" t="s">
        <v>465</v>
      </c>
      <c r="I8" s="64" t="s">
        <v>464</v>
      </c>
      <c r="J8" s="64" t="s">
        <v>213</v>
      </c>
      <c r="K8" s="64" t="s">
        <v>273</v>
      </c>
      <c r="L8" s="64" t="s">
        <v>212</v>
      </c>
      <c r="M8" s="64" t="s">
        <v>212</v>
      </c>
      <c r="N8" s="112" t="s">
        <v>212</v>
      </c>
    </row>
    <row r="9" spans="1:14" ht="72" x14ac:dyDescent="0.25">
      <c r="A9" s="197"/>
      <c r="B9" s="197"/>
      <c r="C9" s="103" t="s">
        <v>5</v>
      </c>
      <c r="D9" s="63" t="s">
        <v>11</v>
      </c>
      <c r="E9" s="64" t="s">
        <v>214</v>
      </c>
      <c r="F9" s="64" t="s">
        <v>235</v>
      </c>
      <c r="G9" s="64" t="s">
        <v>236</v>
      </c>
      <c r="H9" s="64" t="s">
        <v>237</v>
      </c>
      <c r="I9" s="64" t="s">
        <v>270</v>
      </c>
      <c r="J9" s="64" t="s">
        <v>239</v>
      </c>
      <c r="K9" s="64" t="s">
        <v>240</v>
      </c>
      <c r="L9" s="64"/>
      <c r="M9" s="64"/>
      <c r="N9" s="112" t="s">
        <v>212</v>
      </c>
    </row>
    <row r="10" spans="1:14" ht="180" x14ac:dyDescent="0.25">
      <c r="A10" s="197"/>
      <c r="B10" s="197"/>
      <c r="C10" s="103" t="s">
        <v>5</v>
      </c>
      <c r="D10" s="63" t="s">
        <v>12</v>
      </c>
      <c r="E10" s="64" t="s">
        <v>38</v>
      </c>
      <c r="F10" s="64" t="s">
        <v>165</v>
      </c>
      <c r="G10" s="64" t="s">
        <v>186</v>
      </c>
      <c r="H10" s="64" t="s">
        <v>7</v>
      </c>
      <c r="I10" s="64" t="s">
        <v>8</v>
      </c>
      <c r="J10" s="64" t="s">
        <v>275</v>
      </c>
      <c r="K10" s="64" t="s">
        <v>203</v>
      </c>
      <c r="L10" s="64" t="s">
        <v>212</v>
      </c>
      <c r="M10" s="64" t="s">
        <v>212</v>
      </c>
      <c r="N10" s="112" t="s">
        <v>212</v>
      </c>
    </row>
    <row r="11" spans="1:14" ht="108" x14ac:dyDescent="0.25">
      <c r="A11" s="197"/>
      <c r="B11" s="197"/>
      <c r="C11" s="103" t="s">
        <v>5</v>
      </c>
      <c r="D11" s="63" t="s">
        <v>166</v>
      </c>
      <c r="E11" s="64" t="s">
        <v>192</v>
      </c>
      <c r="F11" s="64" t="s">
        <v>172</v>
      </c>
      <c r="G11" s="64" t="s">
        <v>466</v>
      </c>
      <c r="H11" s="64" t="s">
        <v>9</v>
      </c>
      <c r="I11" s="64" t="s">
        <v>10</v>
      </c>
      <c r="J11" s="64" t="s">
        <v>274</v>
      </c>
      <c r="K11" s="64" t="s">
        <v>273</v>
      </c>
      <c r="L11" s="64" t="s">
        <v>212</v>
      </c>
      <c r="M11" s="64" t="s">
        <v>212</v>
      </c>
      <c r="N11" s="112" t="s">
        <v>212</v>
      </c>
    </row>
    <row r="12" spans="1:14" ht="132" x14ac:dyDescent="0.25">
      <c r="A12" s="197"/>
      <c r="B12" s="197"/>
      <c r="C12" s="103" t="s">
        <v>5</v>
      </c>
      <c r="D12" s="63" t="s">
        <v>13</v>
      </c>
      <c r="E12" s="64" t="s">
        <v>39</v>
      </c>
      <c r="F12" s="64" t="s">
        <v>173</v>
      </c>
      <c r="G12" s="64" t="s">
        <v>18</v>
      </c>
      <c r="H12" s="64" t="s">
        <v>16</v>
      </c>
      <c r="I12" s="64" t="s">
        <v>17</v>
      </c>
      <c r="J12" s="64" t="s">
        <v>391</v>
      </c>
      <c r="K12" s="64" t="s">
        <v>202</v>
      </c>
      <c r="L12" s="64" t="s">
        <v>212</v>
      </c>
      <c r="M12" s="64" t="s">
        <v>212</v>
      </c>
      <c r="N12" s="112" t="s">
        <v>212</v>
      </c>
    </row>
    <row r="13" spans="1:14" ht="108" x14ac:dyDescent="0.25">
      <c r="A13" s="197"/>
      <c r="B13" s="197"/>
      <c r="C13" s="103" t="s">
        <v>5</v>
      </c>
      <c r="D13" s="63" t="s">
        <v>13</v>
      </c>
      <c r="E13" s="64" t="s">
        <v>40</v>
      </c>
      <c r="F13" s="64" t="s">
        <v>183</v>
      </c>
      <c r="G13" s="64" t="s">
        <v>184</v>
      </c>
      <c r="H13" s="64" t="s">
        <v>185</v>
      </c>
      <c r="I13" s="64" t="s">
        <v>451</v>
      </c>
      <c r="J13" s="64" t="s">
        <v>204</v>
      </c>
      <c r="K13" s="64" t="s">
        <v>203</v>
      </c>
      <c r="L13" s="64" t="s">
        <v>212</v>
      </c>
      <c r="M13" s="64" t="s">
        <v>212</v>
      </c>
      <c r="N13" s="112" t="s">
        <v>212</v>
      </c>
    </row>
    <row r="14" spans="1:14" ht="96" x14ac:dyDescent="0.25">
      <c r="A14" s="197"/>
      <c r="B14" s="197"/>
      <c r="C14" s="103" t="s">
        <v>5</v>
      </c>
      <c r="D14" s="63" t="s">
        <v>13</v>
      </c>
      <c r="E14" s="64" t="s">
        <v>175</v>
      </c>
      <c r="F14" s="64" t="s">
        <v>425</v>
      </c>
      <c r="G14" s="64" t="s">
        <v>268</v>
      </c>
      <c r="H14" s="64" t="s">
        <v>269</v>
      </c>
      <c r="I14" s="64" t="s">
        <v>271</v>
      </c>
      <c r="J14" s="64" t="s">
        <v>267</v>
      </c>
      <c r="K14" s="64" t="s">
        <v>426</v>
      </c>
      <c r="L14" s="64" t="s">
        <v>212</v>
      </c>
      <c r="M14" s="64"/>
      <c r="N14" s="112"/>
    </row>
    <row r="15" spans="1:14" ht="84" x14ac:dyDescent="0.25">
      <c r="A15" s="197"/>
      <c r="B15" s="197"/>
      <c r="C15" s="103" t="s">
        <v>5</v>
      </c>
      <c r="D15" s="63" t="s">
        <v>13</v>
      </c>
      <c r="E15" s="64" t="s">
        <v>176</v>
      </c>
      <c r="F15" s="64" t="s">
        <v>427</v>
      </c>
      <c r="G15" s="64" t="s">
        <v>193</v>
      </c>
      <c r="H15" s="64" t="s">
        <v>428</v>
      </c>
      <c r="I15" s="64" t="s">
        <v>429</v>
      </c>
      <c r="J15" s="64" t="s">
        <v>430</v>
      </c>
      <c r="K15" s="64" t="s">
        <v>202</v>
      </c>
      <c r="L15" s="64"/>
      <c r="M15" s="64" t="s">
        <v>212</v>
      </c>
      <c r="N15" s="112" t="s">
        <v>212</v>
      </c>
    </row>
    <row r="16" spans="1:14" ht="132" x14ac:dyDescent="0.25">
      <c r="A16" s="197"/>
      <c r="B16" s="197"/>
      <c r="C16" s="103" t="s">
        <v>5</v>
      </c>
      <c r="D16" s="63" t="s">
        <v>14</v>
      </c>
      <c r="E16" s="64" t="s">
        <v>41</v>
      </c>
      <c r="F16" s="124" t="s">
        <v>453</v>
      </c>
      <c r="G16" s="64" t="s">
        <v>467</v>
      </c>
      <c r="H16" s="64" t="s">
        <v>468</v>
      </c>
      <c r="I16" s="64" t="s">
        <v>469</v>
      </c>
      <c r="J16" s="64" t="s">
        <v>266</v>
      </c>
      <c r="K16" s="64" t="s">
        <v>203</v>
      </c>
      <c r="L16" s="64"/>
      <c r="M16" s="64" t="s">
        <v>212</v>
      </c>
      <c r="N16" s="112" t="s">
        <v>212</v>
      </c>
    </row>
    <row r="17" spans="1:14" ht="132" x14ac:dyDescent="0.25">
      <c r="A17" s="197"/>
      <c r="B17" s="197"/>
      <c r="C17" s="103" t="s">
        <v>5</v>
      </c>
      <c r="D17" s="63" t="s">
        <v>14</v>
      </c>
      <c r="E17" s="64" t="s">
        <v>168</v>
      </c>
      <c r="F17" s="64" t="s">
        <v>182</v>
      </c>
      <c r="G17" s="64" t="s">
        <v>301</v>
      </c>
      <c r="H17" s="64" t="s">
        <v>19</v>
      </c>
      <c r="I17" s="64" t="s">
        <v>20</v>
      </c>
      <c r="J17" s="64" t="s">
        <v>272</v>
      </c>
      <c r="K17" s="64" t="s">
        <v>280</v>
      </c>
      <c r="L17" s="64"/>
      <c r="M17" s="64" t="s">
        <v>212</v>
      </c>
      <c r="N17" s="112" t="s">
        <v>212</v>
      </c>
    </row>
    <row r="18" spans="1:14" ht="108" x14ac:dyDescent="0.25">
      <c r="A18" s="197"/>
      <c r="B18" s="197"/>
      <c r="C18" s="103" t="s">
        <v>5</v>
      </c>
      <c r="D18" s="63" t="s">
        <v>470</v>
      </c>
      <c r="E18" s="64" t="s">
        <v>471</v>
      </c>
      <c r="F18" s="64" t="s">
        <v>472</v>
      </c>
      <c r="G18" s="64" t="s">
        <v>473</v>
      </c>
      <c r="H18" s="64" t="s">
        <v>474</v>
      </c>
      <c r="I18" s="64" t="s">
        <v>475</v>
      </c>
      <c r="J18" s="64" t="s">
        <v>476</v>
      </c>
      <c r="K18" s="64" t="s">
        <v>484</v>
      </c>
      <c r="L18" s="64" t="s">
        <v>477</v>
      </c>
      <c r="M18" s="64" t="s">
        <v>477</v>
      </c>
      <c r="N18" s="112" t="s">
        <v>477</v>
      </c>
    </row>
    <row r="19" spans="1:14" ht="72" x14ac:dyDescent="0.25">
      <c r="A19" s="197"/>
      <c r="B19" s="197"/>
      <c r="C19" s="103" t="s">
        <v>5</v>
      </c>
      <c r="D19" s="63" t="s">
        <v>15</v>
      </c>
      <c r="E19" s="64" t="s">
        <v>42</v>
      </c>
      <c r="F19" s="64" t="s">
        <v>197</v>
      </c>
      <c r="G19" s="64" t="s">
        <v>480</v>
      </c>
      <c r="H19" s="64" t="s">
        <v>205</v>
      </c>
      <c r="I19" s="64" t="s">
        <v>481</v>
      </c>
      <c r="J19" s="64" t="s">
        <v>206</v>
      </c>
      <c r="K19" s="64" t="s">
        <v>484</v>
      </c>
      <c r="L19" s="64" t="s">
        <v>212</v>
      </c>
      <c r="M19" s="64" t="s">
        <v>212</v>
      </c>
      <c r="N19" s="112"/>
    </row>
    <row r="20" spans="1:14" ht="84" x14ac:dyDescent="0.25">
      <c r="A20" s="197"/>
      <c r="B20" s="197"/>
      <c r="C20" s="103" t="s">
        <v>5</v>
      </c>
      <c r="D20" s="63" t="s">
        <v>15</v>
      </c>
      <c r="E20" s="64" t="s">
        <v>43</v>
      </c>
      <c r="F20" s="64" t="s">
        <v>198</v>
      </c>
      <c r="G20" s="64" t="s">
        <v>478</v>
      </c>
      <c r="H20" s="64" t="s">
        <v>479</v>
      </c>
      <c r="I20" s="64" t="s">
        <v>482</v>
      </c>
      <c r="J20" s="64" t="s">
        <v>207</v>
      </c>
      <c r="K20" s="64" t="s">
        <v>484</v>
      </c>
      <c r="L20" s="64" t="s">
        <v>212</v>
      </c>
      <c r="M20" s="64" t="s">
        <v>212</v>
      </c>
      <c r="N20" s="112" t="s">
        <v>212</v>
      </c>
    </row>
    <row r="21" spans="1:14" ht="72" x14ac:dyDescent="0.25">
      <c r="A21" s="197"/>
      <c r="B21" s="197"/>
      <c r="C21" s="103" t="s">
        <v>5</v>
      </c>
      <c r="D21" s="63" t="s">
        <v>15</v>
      </c>
      <c r="E21" s="64" t="s">
        <v>44</v>
      </c>
      <c r="F21" s="64" t="s">
        <v>244</v>
      </c>
      <c r="G21" s="64" t="s">
        <v>236</v>
      </c>
      <c r="H21" s="64" t="s">
        <v>237</v>
      </c>
      <c r="I21" s="64" t="s">
        <v>238</v>
      </c>
      <c r="J21" s="64" t="s">
        <v>245</v>
      </c>
      <c r="K21" s="64" t="s">
        <v>483</v>
      </c>
      <c r="L21" s="64" t="s">
        <v>212</v>
      </c>
      <c r="M21" s="64"/>
      <c r="N21" s="112"/>
    </row>
    <row r="22" spans="1:14" ht="72" x14ac:dyDescent="0.25">
      <c r="A22" s="197"/>
      <c r="B22" s="197"/>
      <c r="C22" s="103" t="s">
        <v>5</v>
      </c>
      <c r="D22" s="63" t="s">
        <v>15</v>
      </c>
      <c r="E22" s="64" t="s">
        <v>45</v>
      </c>
      <c r="F22" s="64" t="s">
        <v>247</v>
      </c>
      <c r="G22" s="64" t="s">
        <v>236</v>
      </c>
      <c r="H22" s="64" t="s">
        <v>237</v>
      </c>
      <c r="I22" s="64" t="s">
        <v>238</v>
      </c>
      <c r="J22" s="64" t="s">
        <v>239</v>
      </c>
      <c r="K22" s="64" t="s">
        <v>483</v>
      </c>
      <c r="L22" s="64"/>
      <c r="M22" s="64"/>
      <c r="N22" s="112" t="s">
        <v>212</v>
      </c>
    </row>
    <row r="23" spans="1:14" ht="120" x14ac:dyDescent="0.25">
      <c r="A23" s="197"/>
      <c r="B23" s="197"/>
      <c r="C23" s="103" t="s">
        <v>5</v>
      </c>
      <c r="D23" s="63" t="s">
        <v>15</v>
      </c>
      <c r="E23" s="64" t="s">
        <v>199</v>
      </c>
      <c r="F23" s="64" t="s">
        <v>302</v>
      </c>
      <c r="G23" s="64" t="s">
        <v>303</v>
      </c>
      <c r="H23" s="64" t="s">
        <v>305</v>
      </c>
      <c r="I23" s="64" t="s">
        <v>304</v>
      </c>
      <c r="J23" s="64" t="s">
        <v>306</v>
      </c>
      <c r="K23" s="64" t="s">
        <v>280</v>
      </c>
      <c r="L23" s="64" t="s">
        <v>212</v>
      </c>
      <c r="M23" s="64" t="s">
        <v>212</v>
      </c>
      <c r="N23" s="112" t="s">
        <v>212</v>
      </c>
    </row>
    <row r="24" spans="1:14" ht="132" x14ac:dyDescent="0.25">
      <c r="A24" s="197"/>
      <c r="B24" s="197"/>
      <c r="C24" s="103" t="s">
        <v>5</v>
      </c>
      <c r="D24" s="63" t="s">
        <v>15</v>
      </c>
      <c r="E24" s="64" t="s">
        <v>243</v>
      </c>
      <c r="F24" s="64" t="s">
        <v>511</v>
      </c>
      <c r="G24" s="64" t="s">
        <v>208</v>
      </c>
      <c r="H24" s="64" t="s">
        <v>210</v>
      </c>
      <c r="I24" s="64" t="s">
        <v>512</v>
      </c>
      <c r="J24" s="64" t="s">
        <v>211</v>
      </c>
      <c r="K24" s="64" t="s">
        <v>484</v>
      </c>
      <c r="L24" s="64" t="s">
        <v>212</v>
      </c>
      <c r="M24" s="64" t="s">
        <v>212</v>
      </c>
      <c r="N24" s="112" t="s">
        <v>212</v>
      </c>
    </row>
    <row r="25" spans="1:14" ht="108" x14ac:dyDescent="0.25">
      <c r="A25" s="197"/>
      <c r="B25" s="198"/>
      <c r="C25" s="122" t="s">
        <v>5</v>
      </c>
      <c r="D25" s="123" t="s">
        <v>15</v>
      </c>
      <c r="E25" s="124" t="s">
        <v>246</v>
      </c>
      <c r="F25" s="64" t="s">
        <v>452</v>
      </c>
      <c r="G25" s="64" t="s">
        <v>454</v>
      </c>
      <c r="H25" s="64" t="s">
        <v>455</v>
      </c>
      <c r="I25" s="124" t="s">
        <v>22</v>
      </c>
      <c r="J25" s="124" t="s">
        <v>242</v>
      </c>
      <c r="K25" s="124" t="s">
        <v>203</v>
      </c>
      <c r="L25" s="124"/>
      <c r="M25" s="124" t="s">
        <v>212</v>
      </c>
      <c r="N25" s="125" t="s">
        <v>212</v>
      </c>
    </row>
    <row r="26" spans="1:14" ht="120" x14ac:dyDescent="0.25">
      <c r="A26" s="198" t="s">
        <v>28</v>
      </c>
      <c r="B26" s="197" t="s">
        <v>29</v>
      </c>
      <c r="C26" s="104" t="s">
        <v>25</v>
      </c>
      <c r="D26" s="65" t="s">
        <v>30</v>
      </c>
      <c r="E26" s="66" t="s">
        <v>37</v>
      </c>
      <c r="F26" s="66" t="s">
        <v>485</v>
      </c>
      <c r="G26" s="66" t="s">
        <v>486</v>
      </c>
      <c r="H26" s="66" t="s">
        <v>31</v>
      </c>
      <c r="I26" s="66" t="s">
        <v>487</v>
      </c>
      <c r="J26" s="66" t="s">
        <v>281</v>
      </c>
      <c r="K26" s="66" t="s">
        <v>280</v>
      </c>
      <c r="L26" s="93" t="s">
        <v>212</v>
      </c>
      <c r="M26" s="93" t="s">
        <v>212</v>
      </c>
      <c r="N26" s="113" t="s">
        <v>212</v>
      </c>
    </row>
    <row r="27" spans="1:14" ht="84" x14ac:dyDescent="0.25">
      <c r="A27" s="208"/>
      <c r="B27" s="197"/>
      <c r="C27" s="104" t="s">
        <v>25</v>
      </c>
      <c r="D27" s="65" t="s">
        <v>30</v>
      </c>
      <c r="E27" s="66" t="s">
        <v>54</v>
      </c>
      <c r="F27" s="66" t="s">
        <v>460</v>
      </c>
      <c r="G27" s="66" t="s">
        <v>461</v>
      </c>
      <c r="H27" s="66" t="s">
        <v>462</v>
      </c>
      <c r="I27" s="67" t="s">
        <v>33</v>
      </c>
      <c r="J27" s="66" t="s">
        <v>285</v>
      </c>
      <c r="K27" s="66" t="s">
        <v>283</v>
      </c>
      <c r="L27" s="93" t="s">
        <v>212</v>
      </c>
      <c r="M27" s="93" t="s">
        <v>212</v>
      </c>
      <c r="N27" s="113" t="s">
        <v>212</v>
      </c>
    </row>
    <row r="28" spans="1:14" ht="120" x14ac:dyDescent="0.25">
      <c r="A28" s="208"/>
      <c r="B28" s="197"/>
      <c r="C28" s="104" t="s">
        <v>25</v>
      </c>
      <c r="D28" s="65" t="s">
        <v>30</v>
      </c>
      <c r="E28" s="66" t="s">
        <v>56</v>
      </c>
      <c r="F28" s="66" t="s">
        <v>170</v>
      </c>
      <c r="G28" s="66" t="s">
        <v>394</v>
      </c>
      <c r="H28" s="66" t="s">
        <v>34</v>
      </c>
      <c r="I28" s="66" t="s">
        <v>171</v>
      </c>
      <c r="J28" s="66" t="s">
        <v>284</v>
      </c>
      <c r="K28" s="66" t="s">
        <v>283</v>
      </c>
      <c r="L28" s="93" t="s">
        <v>212</v>
      </c>
      <c r="M28" s="93" t="s">
        <v>212</v>
      </c>
      <c r="N28" s="113"/>
    </row>
    <row r="29" spans="1:14" ht="132" x14ac:dyDescent="0.25">
      <c r="A29" s="208"/>
      <c r="B29" s="197"/>
      <c r="C29" s="104" t="s">
        <v>25</v>
      </c>
      <c r="D29" s="65" t="s">
        <v>46</v>
      </c>
      <c r="E29" s="66" t="s">
        <v>55</v>
      </c>
      <c r="F29" s="66" t="s">
        <v>49</v>
      </c>
      <c r="G29" s="66" t="s">
        <v>488</v>
      </c>
      <c r="H29" s="66" t="s">
        <v>50</v>
      </c>
      <c r="I29" s="66" t="s">
        <v>51</v>
      </c>
      <c r="J29" s="66" t="s">
        <v>286</v>
      </c>
      <c r="K29" s="66" t="s">
        <v>273</v>
      </c>
      <c r="L29" s="93" t="s">
        <v>212</v>
      </c>
      <c r="M29" s="93" t="s">
        <v>212</v>
      </c>
      <c r="N29" s="113" t="s">
        <v>212</v>
      </c>
    </row>
    <row r="30" spans="1:14" ht="96" x14ac:dyDescent="0.25">
      <c r="A30" s="208"/>
      <c r="B30" s="198"/>
      <c r="C30" s="126" t="s">
        <v>25</v>
      </c>
      <c r="D30" s="127" t="s">
        <v>46</v>
      </c>
      <c r="E30" s="128" t="s">
        <v>57</v>
      </c>
      <c r="F30" s="128" t="s">
        <v>457</v>
      </c>
      <c r="G30" s="128" t="s">
        <v>456</v>
      </c>
      <c r="H30" s="128" t="s">
        <v>458</v>
      </c>
      <c r="I30" s="128" t="s">
        <v>459</v>
      </c>
      <c r="J30" s="128" t="s">
        <v>287</v>
      </c>
      <c r="K30" s="128" t="s">
        <v>288</v>
      </c>
      <c r="L30" s="129"/>
      <c r="M30" s="129"/>
      <c r="N30" s="130" t="s">
        <v>212</v>
      </c>
    </row>
    <row r="31" spans="1:14" ht="108" x14ac:dyDescent="0.25">
      <c r="A31" s="197" t="s">
        <v>189</v>
      </c>
      <c r="B31" s="197" t="s">
        <v>70</v>
      </c>
      <c r="C31" s="105" t="s">
        <v>64</v>
      </c>
      <c r="D31" s="68" t="s">
        <v>65</v>
      </c>
      <c r="E31" s="69" t="s">
        <v>89</v>
      </c>
      <c r="F31" s="70" t="s">
        <v>71</v>
      </c>
      <c r="G31" s="70" t="s">
        <v>442</v>
      </c>
      <c r="H31" s="70" t="s">
        <v>72</v>
      </c>
      <c r="I31" s="70" t="s">
        <v>73</v>
      </c>
      <c r="J31" s="70" t="s">
        <v>286</v>
      </c>
      <c r="K31" s="70" t="s">
        <v>273</v>
      </c>
      <c r="L31" s="94" t="s">
        <v>212</v>
      </c>
      <c r="M31" s="94" t="s">
        <v>212</v>
      </c>
      <c r="N31" s="114" t="s">
        <v>212</v>
      </c>
    </row>
    <row r="32" spans="1:14" ht="120" x14ac:dyDescent="0.25">
      <c r="A32" s="197"/>
      <c r="B32" s="197"/>
      <c r="C32" s="105" t="s">
        <v>64</v>
      </c>
      <c r="D32" s="68" t="s">
        <v>66</v>
      </c>
      <c r="E32" s="69" t="s">
        <v>90</v>
      </c>
      <c r="F32" s="70" t="s">
        <v>74</v>
      </c>
      <c r="G32" s="70" t="s">
        <v>443</v>
      </c>
      <c r="H32" s="70" t="s">
        <v>75</v>
      </c>
      <c r="I32" s="70" t="s">
        <v>445</v>
      </c>
      <c r="J32" s="70" t="s">
        <v>289</v>
      </c>
      <c r="K32" s="70" t="s">
        <v>273</v>
      </c>
      <c r="L32" s="94" t="s">
        <v>212</v>
      </c>
      <c r="M32" s="94" t="s">
        <v>212</v>
      </c>
      <c r="N32" s="114" t="s">
        <v>212</v>
      </c>
    </row>
    <row r="33" spans="1:14" ht="84" x14ac:dyDescent="0.25">
      <c r="A33" s="197"/>
      <c r="B33" s="197"/>
      <c r="C33" s="105" t="s">
        <v>64</v>
      </c>
      <c r="D33" s="71" t="s">
        <v>67</v>
      </c>
      <c r="E33" s="69" t="s">
        <v>91</v>
      </c>
      <c r="F33" s="70" t="s">
        <v>76</v>
      </c>
      <c r="G33" s="70" t="s">
        <v>78</v>
      </c>
      <c r="H33" s="70" t="s">
        <v>77</v>
      </c>
      <c r="I33" s="70" t="s">
        <v>444</v>
      </c>
      <c r="J33" s="70" t="s">
        <v>290</v>
      </c>
      <c r="K33" s="70" t="s">
        <v>273</v>
      </c>
      <c r="L33" s="94" t="s">
        <v>212</v>
      </c>
      <c r="M33" s="94" t="s">
        <v>212</v>
      </c>
      <c r="N33" s="114" t="s">
        <v>212</v>
      </c>
    </row>
    <row r="34" spans="1:14" ht="156" x14ac:dyDescent="0.25">
      <c r="A34" s="197"/>
      <c r="B34" s="197"/>
      <c r="C34" s="105" t="s">
        <v>64</v>
      </c>
      <c r="D34" s="68" t="s">
        <v>68</v>
      </c>
      <c r="E34" s="69" t="s">
        <v>92</v>
      </c>
      <c r="F34" s="70" t="s">
        <v>79</v>
      </c>
      <c r="G34" s="70" t="s">
        <v>81</v>
      </c>
      <c r="H34" s="70" t="s">
        <v>80</v>
      </c>
      <c r="I34" s="70" t="s">
        <v>446</v>
      </c>
      <c r="J34" s="70" t="s">
        <v>291</v>
      </c>
      <c r="K34" s="70" t="s">
        <v>273</v>
      </c>
      <c r="L34" s="94" t="s">
        <v>212</v>
      </c>
      <c r="M34" s="94" t="s">
        <v>212</v>
      </c>
      <c r="N34" s="114" t="s">
        <v>212</v>
      </c>
    </row>
    <row r="35" spans="1:14" ht="120" x14ac:dyDescent="0.25">
      <c r="A35" s="197"/>
      <c r="B35" s="197"/>
      <c r="C35" s="105" t="s">
        <v>64</v>
      </c>
      <c r="D35" s="68" t="s">
        <v>69</v>
      </c>
      <c r="E35" s="69" t="s">
        <v>93</v>
      </c>
      <c r="F35" s="70" t="s">
        <v>82</v>
      </c>
      <c r="G35" s="70" t="s">
        <v>498</v>
      </c>
      <c r="H35" s="70" t="s">
        <v>83</v>
      </c>
      <c r="I35" s="70" t="s">
        <v>84</v>
      </c>
      <c r="J35" s="70" t="s">
        <v>292</v>
      </c>
      <c r="K35" s="70" t="s">
        <v>273</v>
      </c>
      <c r="L35" s="94" t="s">
        <v>212</v>
      </c>
      <c r="M35" s="94" t="s">
        <v>212</v>
      </c>
      <c r="N35" s="114" t="s">
        <v>212</v>
      </c>
    </row>
    <row r="36" spans="1:14" ht="96" x14ac:dyDescent="0.25">
      <c r="A36" s="198"/>
      <c r="B36" s="198"/>
      <c r="C36" s="131" t="s">
        <v>64</v>
      </c>
      <c r="D36" s="132" t="s">
        <v>69</v>
      </c>
      <c r="E36" s="133" t="s">
        <v>94</v>
      </c>
      <c r="F36" s="134" t="s">
        <v>85</v>
      </c>
      <c r="G36" s="134" t="s">
        <v>88</v>
      </c>
      <c r="H36" s="134" t="s">
        <v>86</v>
      </c>
      <c r="I36" s="134" t="s">
        <v>87</v>
      </c>
      <c r="J36" s="134" t="s">
        <v>292</v>
      </c>
      <c r="K36" s="134" t="s">
        <v>273</v>
      </c>
      <c r="L36" s="135" t="s">
        <v>212</v>
      </c>
      <c r="M36" s="135" t="s">
        <v>212</v>
      </c>
      <c r="N36" s="136" t="s">
        <v>212</v>
      </c>
    </row>
    <row r="37" spans="1:14" ht="84" x14ac:dyDescent="0.25">
      <c r="A37" s="197" t="s">
        <v>187</v>
      </c>
      <c r="B37" s="197" t="s">
        <v>188</v>
      </c>
      <c r="C37" s="106" t="s">
        <v>95</v>
      </c>
      <c r="D37" s="74" t="s">
        <v>96</v>
      </c>
      <c r="E37" s="72" t="s">
        <v>116</v>
      </c>
      <c r="F37" s="73" t="s">
        <v>447</v>
      </c>
      <c r="G37" s="73" t="s">
        <v>448</v>
      </c>
      <c r="H37" s="73" t="s">
        <v>449</v>
      </c>
      <c r="I37" s="73" t="s">
        <v>508</v>
      </c>
      <c r="J37" s="73" t="s">
        <v>450</v>
      </c>
      <c r="K37" s="73" t="s">
        <v>273</v>
      </c>
      <c r="L37" s="95" t="s">
        <v>212</v>
      </c>
      <c r="M37" s="95" t="s">
        <v>212</v>
      </c>
      <c r="N37" s="115"/>
    </row>
    <row r="38" spans="1:14" ht="72" x14ac:dyDescent="0.25">
      <c r="A38" s="198"/>
      <c r="B38" s="198"/>
      <c r="C38" s="137" t="s">
        <v>95</v>
      </c>
      <c r="D38" s="138" t="s">
        <v>96</v>
      </c>
      <c r="E38" s="139" t="s">
        <v>248</v>
      </c>
      <c r="F38" s="140" t="s">
        <v>489</v>
      </c>
      <c r="G38" s="141" t="s">
        <v>250</v>
      </c>
      <c r="H38" s="140" t="s">
        <v>251</v>
      </c>
      <c r="I38" s="140" t="s">
        <v>252</v>
      </c>
      <c r="J38" s="140" t="s">
        <v>253</v>
      </c>
      <c r="K38" s="140" t="s">
        <v>483</v>
      </c>
      <c r="L38" s="142"/>
      <c r="M38" s="142" t="s">
        <v>212</v>
      </c>
      <c r="N38" s="143" t="s">
        <v>212</v>
      </c>
    </row>
    <row r="39" spans="1:14" ht="96" x14ac:dyDescent="0.25">
      <c r="A39" s="197" t="s">
        <v>190</v>
      </c>
      <c r="B39" s="197" t="s">
        <v>191</v>
      </c>
      <c r="C39" s="107" t="s">
        <v>97</v>
      </c>
      <c r="D39" s="75" t="s">
        <v>118</v>
      </c>
      <c r="E39" s="76" t="s">
        <v>117</v>
      </c>
      <c r="F39" s="77" t="s">
        <v>167</v>
      </c>
      <c r="G39" s="77" t="s">
        <v>293</v>
      </c>
      <c r="H39" s="77" t="s">
        <v>163</v>
      </c>
      <c r="I39" s="77" t="s">
        <v>294</v>
      </c>
      <c r="J39" s="77" t="s">
        <v>295</v>
      </c>
      <c r="K39" s="77" t="s">
        <v>203</v>
      </c>
      <c r="L39" s="96" t="s">
        <v>212</v>
      </c>
      <c r="M39" s="96" t="s">
        <v>212</v>
      </c>
      <c r="N39" s="116" t="s">
        <v>212</v>
      </c>
    </row>
    <row r="40" spans="1:14" ht="120" x14ac:dyDescent="0.25">
      <c r="A40" s="197"/>
      <c r="B40" s="197"/>
      <c r="C40" s="107" t="s">
        <v>97</v>
      </c>
      <c r="D40" s="75" t="s">
        <v>327</v>
      </c>
      <c r="E40" s="76" t="s">
        <v>119</v>
      </c>
      <c r="F40" s="77" t="s">
        <v>490</v>
      </c>
      <c r="G40" s="77" t="s">
        <v>491</v>
      </c>
      <c r="H40" s="77" t="s">
        <v>492</v>
      </c>
      <c r="I40" s="77" t="s">
        <v>493</v>
      </c>
      <c r="J40" s="77" t="s">
        <v>281</v>
      </c>
      <c r="K40" s="77" t="s">
        <v>280</v>
      </c>
      <c r="L40" s="96" t="s">
        <v>212</v>
      </c>
      <c r="M40" s="96" t="s">
        <v>212</v>
      </c>
      <c r="N40" s="116" t="s">
        <v>212</v>
      </c>
    </row>
    <row r="41" spans="1:14" ht="108" x14ac:dyDescent="0.25">
      <c r="A41" s="197"/>
      <c r="B41" s="197"/>
      <c r="C41" s="107" t="s">
        <v>97</v>
      </c>
      <c r="D41" s="75" t="s">
        <v>326</v>
      </c>
      <c r="E41" s="76" t="s">
        <v>329</v>
      </c>
      <c r="F41" s="77" t="s">
        <v>395</v>
      </c>
      <c r="G41" s="77" t="s">
        <v>296</v>
      </c>
      <c r="H41" s="77" t="s">
        <v>298</v>
      </c>
      <c r="I41" s="77" t="s">
        <v>299</v>
      </c>
      <c r="J41" s="77" t="s">
        <v>295</v>
      </c>
      <c r="K41" s="77" t="s">
        <v>203</v>
      </c>
      <c r="L41" s="96" t="s">
        <v>212</v>
      </c>
      <c r="M41" s="96" t="s">
        <v>212</v>
      </c>
      <c r="N41" s="116" t="s">
        <v>212</v>
      </c>
    </row>
    <row r="42" spans="1:14" ht="168" x14ac:dyDescent="0.25">
      <c r="A42" s="198"/>
      <c r="B42" s="198"/>
      <c r="C42" s="144" t="s">
        <v>97</v>
      </c>
      <c r="D42" s="145" t="s">
        <v>326</v>
      </c>
      <c r="E42" s="146" t="s">
        <v>330</v>
      </c>
      <c r="F42" s="147" t="s">
        <v>265</v>
      </c>
      <c r="G42" s="147" t="s">
        <v>265</v>
      </c>
      <c r="H42" s="147" t="s">
        <v>265</v>
      </c>
      <c r="I42" s="147" t="s">
        <v>265</v>
      </c>
      <c r="J42" s="147" t="s">
        <v>295</v>
      </c>
      <c r="K42" s="147" t="s">
        <v>203</v>
      </c>
      <c r="L42" s="148"/>
      <c r="M42" s="148" t="s">
        <v>212</v>
      </c>
      <c r="N42" s="149" t="s">
        <v>212</v>
      </c>
    </row>
    <row r="43" spans="1:14" ht="108" x14ac:dyDescent="0.25">
      <c r="A43" s="197"/>
      <c r="B43" s="197"/>
      <c r="C43" s="108" t="s">
        <v>98</v>
      </c>
      <c r="D43" s="78" t="s">
        <v>99</v>
      </c>
      <c r="E43" s="80" t="s">
        <v>120</v>
      </c>
      <c r="F43" s="80" t="s">
        <v>386</v>
      </c>
      <c r="G43" s="80" t="s">
        <v>441</v>
      </c>
      <c r="H43" s="80" t="s">
        <v>387</v>
      </c>
      <c r="I43" s="80" t="s">
        <v>388</v>
      </c>
      <c r="J43" s="80" t="s">
        <v>389</v>
      </c>
      <c r="K43" s="80" t="s">
        <v>390</v>
      </c>
      <c r="L43" s="80" t="s">
        <v>212</v>
      </c>
      <c r="M43" s="80" t="s">
        <v>212</v>
      </c>
      <c r="N43" s="118" t="s">
        <v>212</v>
      </c>
    </row>
    <row r="44" spans="1:14" ht="48" x14ac:dyDescent="0.25">
      <c r="A44" s="197"/>
      <c r="B44" s="197"/>
      <c r="C44" s="108" t="s">
        <v>98</v>
      </c>
      <c r="D44" s="78" t="s">
        <v>100</v>
      </c>
      <c r="E44" s="79" t="s">
        <v>121</v>
      </c>
      <c r="F44" s="80" t="s">
        <v>431</v>
      </c>
      <c r="G44" s="80" t="s">
        <v>432</v>
      </c>
      <c r="H44" s="80" t="s">
        <v>433</v>
      </c>
      <c r="I44" s="80" t="s">
        <v>434</v>
      </c>
      <c r="J44" s="80" t="s">
        <v>435</v>
      </c>
      <c r="K44" s="80" t="s">
        <v>436</v>
      </c>
      <c r="L44" s="102"/>
      <c r="M44" s="102" t="s">
        <v>212</v>
      </c>
      <c r="N44" s="117" t="s">
        <v>212</v>
      </c>
    </row>
    <row r="45" spans="1:14" ht="84" x14ac:dyDescent="0.25">
      <c r="A45" s="198"/>
      <c r="B45" s="198"/>
      <c r="C45" s="150" t="s">
        <v>98</v>
      </c>
      <c r="D45" s="151" t="s">
        <v>101</v>
      </c>
      <c r="E45" s="152" t="s">
        <v>122</v>
      </c>
      <c r="F45" s="153" t="s">
        <v>437</v>
      </c>
      <c r="G45" s="153" t="s">
        <v>260</v>
      </c>
      <c r="H45" s="153" t="s">
        <v>261</v>
      </c>
      <c r="I45" s="153" t="s">
        <v>262</v>
      </c>
      <c r="J45" s="153" t="s">
        <v>263</v>
      </c>
      <c r="K45" s="153" t="s">
        <v>264</v>
      </c>
      <c r="L45" s="154" t="s">
        <v>212</v>
      </c>
      <c r="M45" s="154" t="s">
        <v>212</v>
      </c>
      <c r="N45" s="155" t="s">
        <v>212</v>
      </c>
    </row>
    <row r="46" spans="1:14" ht="204" x14ac:dyDescent="0.25">
      <c r="A46" s="197" t="s">
        <v>106</v>
      </c>
      <c r="B46" s="197" t="s">
        <v>107</v>
      </c>
      <c r="C46" s="109" t="s">
        <v>102</v>
      </c>
      <c r="D46" s="84" t="s">
        <v>108</v>
      </c>
      <c r="E46" s="82" t="s">
        <v>123</v>
      </c>
      <c r="F46" s="83" t="s">
        <v>399</v>
      </c>
      <c r="G46" s="83" t="s">
        <v>400</v>
      </c>
      <c r="H46" s="83" t="s">
        <v>401</v>
      </c>
      <c r="I46" s="83" t="s">
        <v>402</v>
      </c>
      <c r="J46" s="83" t="s">
        <v>403</v>
      </c>
      <c r="K46" s="83" t="s">
        <v>311</v>
      </c>
      <c r="L46" s="85" t="s">
        <v>212</v>
      </c>
      <c r="M46" s="85"/>
      <c r="N46" s="119"/>
    </row>
    <row r="47" spans="1:14" ht="108" x14ac:dyDescent="0.25">
      <c r="A47" s="197"/>
      <c r="B47" s="197"/>
      <c r="C47" s="109" t="s">
        <v>102</v>
      </c>
      <c r="D47" s="81" t="s">
        <v>108</v>
      </c>
      <c r="E47" s="82" t="s">
        <v>124</v>
      </c>
      <c r="F47" s="83" t="s">
        <v>404</v>
      </c>
      <c r="G47" s="83" t="s">
        <v>405</v>
      </c>
      <c r="H47" s="83" t="s">
        <v>109</v>
      </c>
      <c r="I47" s="83" t="s">
        <v>509</v>
      </c>
      <c r="J47" s="83" t="s">
        <v>313</v>
      </c>
      <c r="K47" s="83" t="s">
        <v>424</v>
      </c>
      <c r="L47" s="85" t="s">
        <v>212</v>
      </c>
      <c r="M47" s="85" t="s">
        <v>212</v>
      </c>
      <c r="N47" s="119" t="s">
        <v>212</v>
      </c>
    </row>
    <row r="48" spans="1:14" ht="96" x14ac:dyDescent="0.25">
      <c r="A48" s="197"/>
      <c r="B48" s="197"/>
      <c r="C48" s="109" t="s">
        <v>102</v>
      </c>
      <c r="D48" s="81" t="s">
        <v>108</v>
      </c>
      <c r="E48" s="82" t="s">
        <v>315</v>
      </c>
      <c r="F48" s="83" t="s">
        <v>406</v>
      </c>
      <c r="G48" s="83" t="s">
        <v>407</v>
      </c>
      <c r="H48" s="83" t="s">
        <v>408</v>
      </c>
      <c r="I48" s="83" t="s">
        <v>409</v>
      </c>
      <c r="J48" s="83" t="s">
        <v>410</v>
      </c>
      <c r="K48" s="83" t="s">
        <v>316</v>
      </c>
      <c r="L48" s="85"/>
      <c r="M48" s="85"/>
      <c r="N48" s="119" t="s">
        <v>212</v>
      </c>
    </row>
    <row r="49" spans="1:14" ht="144" x14ac:dyDescent="0.25">
      <c r="A49" s="197"/>
      <c r="B49" s="197"/>
      <c r="C49" s="109" t="s">
        <v>102</v>
      </c>
      <c r="D49" s="84" t="s">
        <v>103</v>
      </c>
      <c r="E49" s="82" t="s">
        <v>126</v>
      </c>
      <c r="F49" s="86" t="s">
        <v>411</v>
      </c>
      <c r="G49" s="83" t="s">
        <v>319</v>
      </c>
      <c r="H49" s="83" t="s">
        <v>320</v>
      </c>
      <c r="I49" s="83" t="s">
        <v>412</v>
      </c>
      <c r="J49" s="83" t="s">
        <v>413</v>
      </c>
      <c r="K49" s="86" t="s">
        <v>414</v>
      </c>
      <c r="L49" s="85" t="s">
        <v>212</v>
      </c>
      <c r="M49" s="85" t="s">
        <v>212</v>
      </c>
      <c r="N49" s="119" t="s">
        <v>212</v>
      </c>
    </row>
    <row r="50" spans="1:14" ht="84" x14ac:dyDescent="0.25">
      <c r="A50" s="197"/>
      <c r="B50" s="197"/>
      <c r="C50" s="109" t="s">
        <v>102</v>
      </c>
      <c r="D50" s="84" t="s">
        <v>104</v>
      </c>
      <c r="E50" s="82" t="s">
        <v>127</v>
      </c>
      <c r="F50" s="83" t="s">
        <v>415</v>
      </c>
      <c r="G50" s="86" t="s">
        <v>416</v>
      </c>
      <c r="H50" s="86" t="s">
        <v>417</v>
      </c>
      <c r="I50" s="86" t="s">
        <v>162</v>
      </c>
      <c r="J50" s="83" t="s">
        <v>418</v>
      </c>
      <c r="K50" s="83" t="s">
        <v>424</v>
      </c>
      <c r="L50" s="85"/>
      <c r="M50" s="85" t="s">
        <v>212</v>
      </c>
      <c r="N50" s="119" t="s">
        <v>212</v>
      </c>
    </row>
    <row r="51" spans="1:14" ht="132" x14ac:dyDescent="0.25">
      <c r="A51" s="197"/>
      <c r="B51" s="197"/>
      <c r="C51" s="109" t="s">
        <v>102</v>
      </c>
      <c r="D51" s="84" t="s">
        <v>104</v>
      </c>
      <c r="E51" s="82" t="s">
        <v>157</v>
      </c>
      <c r="F51" s="83" t="s">
        <v>152</v>
      </c>
      <c r="G51" s="86" t="s">
        <v>155</v>
      </c>
      <c r="H51" s="86" t="s">
        <v>153</v>
      </c>
      <c r="I51" s="86" t="s">
        <v>154</v>
      </c>
      <c r="J51" s="83" t="s">
        <v>494</v>
      </c>
      <c r="K51" s="83" t="s">
        <v>392</v>
      </c>
      <c r="L51" s="85" t="s">
        <v>212</v>
      </c>
      <c r="M51" s="85"/>
      <c r="N51" s="119"/>
    </row>
    <row r="52" spans="1:14" ht="108" x14ac:dyDescent="0.25">
      <c r="A52" s="198"/>
      <c r="B52" s="198"/>
      <c r="C52" s="156" t="s">
        <v>102</v>
      </c>
      <c r="D52" s="157" t="s">
        <v>322</v>
      </c>
      <c r="E52" s="158" t="s">
        <v>323</v>
      </c>
      <c r="F52" s="159" t="s">
        <v>419</v>
      </c>
      <c r="G52" s="160" t="s">
        <v>420</v>
      </c>
      <c r="H52" s="160" t="s">
        <v>510</v>
      </c>
      <c r="I52" s="160" t="s">
        <v>421</v>
      </c>
      <c r="J52" s="159" t="s">
        <v>422</v>
      </c>
      <c r="K52" s="159" t="s">
        <v>423</v>
      </c>
      <c r="L52" s="161"/>
      <c r="M52" s="161" t="s">
        <v>212</v>
      </c>
      <c r="N52" s="162" t="s">
        <v>212</v>
      </c>
    </row>
    <row r="53" spans="1:14" ht="60" x14ac:dyDescent="0.25">
      <c r="A53" s="197" t="s">
        <v>143</v>
      </c>
      <c r="B53" s="197" t="s">
        <v>144</v>
      </c>
      <c r="C53" s="110" t="s">
        <v>105</v>
      </c>
      <c r="D53" s="87" t="s">
        <v>111</v>
      </c>
      <c r="E53" s="88" t="s">
        <v>128</v>
      </c>
      <c r="F53" s="99" t="s">
        <v>145</v>
      </c>
      <c r="G53" s="99" t="s">
        <v>148</v>
      </c>
      <c r="H53" s="99" t="s">
        <v>146</v>
      </c>
      <c r="I53" s="99" t="s">
        <v>147</v>
      </c>
      <c r="J53" s="99" t="s">
        <v>222</v>
      </c>
      <c r="K53" s="99" t="s">
        <v>495</v>
      </c>
      <c r="L53" s="99"/>
      <c r="M53" s="99"/>
      <c r="N53" s="120" t="s">
        <v>212</v>
      </c>
    </row>
    <row r="54" spans="1:14" ht="84" x14ac:dyDescent="0.25">
      <c r="A54" s="197"/>
      <c r="B54" s="197"/>
      <c r="C54" s="110" t="s">
        <v>105</v>
      </c>
      <c r="D54" s="87" t="s">
        <v>111</v>
      </c>
      <c r="E54" s="88" t="s">
        <v>156</v>
      </c>
      <c r="F54" s="99" t="s">
        <v>149</v>
      </c>
      <c r="G54" s="99" t="s">
        <v>224</v>
      </c>
      <c r="H54" s="99" t="s">
        <v>150</v>
      </c>
      <c r="I54" s="99" t="s">
        <v>151</v>
      </c>
      <c r="J54" s="99" t="s">
        <v>393</v>
      </c>
      <c r="K54" s="99" t="s">
        <v>495</v>
      </c>
      <c r="L54" s="99"/>
      <c r="M54" s="99"/>
      <c r="N54" s="120" t="s">
        <v>212</v>
      </c>
    </row>
    <row r="55" spans="1:14" ht="84" x14ac:dyDescent="0.25">
      <c r="A55" s="217"/>
      <c r="B55" s="197"/>
      <c r="C55" s="110" t="s">
        <v>105</v>
      </c>
      <c r="D55" s="87" t="s">
        <v>112</v>
      </c>
      <c r="E55" s="88" t="s">
        <v>129</v>
      </c>
      <c r="F55" s="99" t="s">
        <v>180</v>
      </c>
      <c r="G55" s="99" t="s">
        <v>226</v>
      </c>
      <c r="H55" s="99" t="s">
        <v>220</v>
      </c>
      <c r="I55" s="99" t="s">
        <v>227</v>
      </c>
      <c r="J55" s="99" t="s">
        <v>221</v>
      </c>
      <c r="K55" s="99" t="s">
        <v>495</v>
      </c>
      <c r="L55" s="99"/>
      <c r="M55" s="99"/>
      <c r="N55" s="120" t="s">
        <v>212</v>
      </c>
    </row>
    <row r="56" spans="1:14" ht="72" x14ac:dyDescent="0.25">
      <c r="A56" s="217"/>
      <c r="B56" s="197"/>
      <c r="C56" s="110" t="s">
        <v>105</v>
      </c>
      <c r="D56" s="87" t="s">
        <v>113</v>
      </c>
      <c r="E56" s="88" t="s">
        <v>130</v>
      </c>
      <c r="F56" s="99" t="s">
        <v>158</v>
      </c>
      <c r="G56" s="99" t="s">
        <v>228</v>
      </c>
      <c r="H56" s="99" t="s">
        <v>159</v>
      </c>
      <c r="I56" s="99" t="s">
        <v>160</v>
      </c>
      <c r="J56" s="99" t="s">
        <v>225</v>
      </c>
      <c r="K56" s="99" t="s">
        <v>495</v>
      </c>
      <c r="L56" s="99" t="s">
        <v>212</v>
      </c>
      <c r="M56" s="99" t="s">
        <v>212</v>
      </c>
      <c r="N56" s="120" t="s">
        <v>212</v>
      </c>
    </row>
    <row r="57" spans="1:14" ht="96" x14ac:dyDescent="0.25">
      <c r="A57" s="217"/>
      <c r="B57" s="197"/>
      <c r="C57" s="110" t="s">
        <v>105</v>
      </c>
      <c r="D57" s="87" t="s">
        <v>114</v>
      </c>
      <c r="E57" s="88" t="s">
        <v>131</v>
      </c>
      <c r="F57" s="99" t="s">
        <v>161</v>
      </c>
      <c r="G57" s="99" t="s">
        <v>216</v>
      </c>
      <c r="H57" s="99" t="s">
        <v>219</v>
      </c>
      <c r="I57" s="99" t="s">
        <v>217</v>
      </c>
      <c r="J57" s="99" t="s">
        <v>218</v>
      </c>
      <c r="K57" s="99" t="s">
        <v>495</v>
      </c>
      <c r="L57" s="99"/>
      <c r="M57" s="99" t="s">
        <v>212</v>
      </c>
      <c r="N57" s="120" t="s">
        <v>212</v>
      </c>
    </row>
    <row r="58" spans="1:14" ht="144" x14ac:dyDescent="0.25">
      <c r="A58" s="218"/>
      <c r="B58" s="198"/>
      <c r="C58" s="110" t="s">
        <v>105</v>
      </c>
      <c r="D58" s="163" t="s">
        <v>115</v>
      </c>
      <c r="E58" s="164" t="s">
        <v>132</v>
      </c>
      <c r="F58" s="165" t="s">
        <v>254</v>
      </c>
      <c r="G58" s="165" t="s">
        <v>255</v>
      </c>
      <c r="H58" s="165" t="s">
        <v>256</v>
      </c>
      <c r="I58" s="165" t="s">
        <v>257</v>
      </c>
      <c r="J58" s="165" t="s">
        <v>239</v>
      </c>
      <c r="K58" s="165" t="s">
        <v>483</v>
      </c>
      <c r="L58" s="165" t="s">
        <v>212</v>
      </c>
      <c r="M58" s="165" t="s">
        <v>212</v>
      </c>
      <c r="N58" s="166" t="s">
        <v>212</v>
      </c>
    </row>
    <row r="59" spans="1:14" ht="108" x14ac:dyDescent="0.25">
      <c r="A59" s="197" t="s">
        <v>143</v>
      </c>
      <c r="B59" s="197" t="s">
        <v>144</v>
      </c>
      <c r="C59" s="111" t="s">
        <v>133</v>
      </c>
      <c r="D59" s="89" t="s">
        <v>134</v>
      </c>
      <c r="E59" s="90" t="s">
        <v>137</v>
      </c>
      <c r="F59" s="100" t="s">
        <v>499</v>
      </c>
      <c r="G59" s="100" t="s">
        <v>561</v>
      </c>
      <c r="H59" s="100" t="s">
        <v>562</v>
      </c>
      <c r="I59" s="100" t="s">
        <v>563</v>
      </c>
      <c r="J59" s="100" t="s">
        <v>564</v>
      </c>
      <c r="K59" s="100" t="s">
        <v>506</v>
      </c>
      <c r="L59" s="97"/>
      <c r="M59" s="97"/>
      <c r="N59" s="121" t="s">
        <v>212</v>
      </c>
    </row>
    <row r="60" spans="1:14" ht="84" x14ac:dyDescent="0.25">
      <c r="A60" s="197"/>
      <c r="B60" s="197"/>
      <c r="C60" s="111" t="s">
        <v>133</v>
      </c>
      <c r="D60" s="89" t="s">
        <v>135</v>
      </c>
      <c r="E60" s="90" t="s">
        <v>138</v>
      </c>
      <c r="F60" s="179" t="s">
        <v>504</v>
      </c>
      <c r="G60" s="179" t="s">
        <v>565</v>
      </c>
      <c r="H60" s="179" t="s">
        <v>567</v>
      </c>
      <c r="I60" s="179" t="s">
        <v>566</v>
      </c>
      <c r="J60" s="179" t="s">
        <v>568</v>
      </c>
      <c r="K60" s="100" t="s">
        <v>497</v>
      </c>
      <c r="L60" s="97" t="s">
        <v>212</v>
      </c>
      <c r="M60" s="97"/>
      <c r="N60" s="121"/>
    </row>
    <row r="61" spans="1:14" ht="168" x14ac:dyDescent="0.25">
      <c r="A61" s="198"/>
      <c r="B61" s="198"/>
      <c r="C61" s="111" t="s">
        <v>133</v>
      </c>
      <c r="D61" s="177" t="s">
        <v>136</v>
      </c>
      <c r="E61" s="90" t="s">
        <v>139</v>
      </c>
      <c r="F61" s="100" t="s">
        <v>502</v>
      </c>
      <c r="G61" s="100" t="s">
        <v>569</v>
      </c>
      <c r="H61" s="100" t="s">
        <v>570</v>
      </c>
      <c r="I61" s="100" t="s">
        <v>571</v>
      </c>
      <c r="J61" s="100" t="s">
        <v>572</v>
      </c>
      <c r="K61" s="174" t="s">
        <v>503</v>
      </c>
      <c r="L61" s="175" t="s">
        <v>212</v>
      </c>
      <c r="M61" s="175" t="s">
        <v>212</v>
      </c>
      <c r="N61" s="176" t="s">
        <v>212</v>
      </c>
    </row>
    <row r="62" spans="1:14" ht="156.75" thickBot="1" x14ac:dyDescent="0.3">
      <c r="A62" s="199"/>
      <c r="B62" s="199"/>
      <c r="C62" s="167" t="s">
        <v>133</v>
      </c>
      <c r="D62" s="168" t="s">
        <v>136</v>
      </c>
      <c r="E62" s="169" t="s">
        <v>501</v>
      </c>
      <c r="F62" s="178" t="s">
        <v>500</v>
      </c>
      <c r="G62" s="170" t="s">
        <v>573</v>
      </c>
      <c r="H62" s="170" t="s">
        <v>574</v>
      </c>
      <c r="I62" s="170" t="s">
        <v>575</v>
      </c>
      <c r="J62" s="170" t="s">
        <v>572</v>
      </c>
      <c r="K62" s="170" t="s">
        <v>505</v>
      </c>
      <c r="L62" s="171" t="s">
        <v>212</v>
      </c>
      <c r="M62" s="171" t="s">
        <v>212</v>
      </c>
      <c r="N62" s="172" t="s">
        <v>212</v>
      </c>
    </row>
    <row r="63" spans="1:14" ht="16.5" thickTop="1" thickBot="1" x14ac:dyDescent="0.3">
      <c r="A63" s="285" t="s">
        <v>396</v>
      </c>
      <c r="B63" s="286"/>
      <c r="C63" s="286"/>
      <c r="D63" s="286"/>
      <c r="E63" s="285">
        <f>(COUNTA(F7:F62))</f>
        <v>56</v>
      </c>
      <c r="F63" s="287"/>
      <c r="G63" s="5"/>
      <c r="H63" s="5"/>
      <c r="I63" s="5"/>
      <c r="J63" s="5"/>
      <c r="K63" s="5"/>
      <c r="L63" s="5"/>
      <c r="M63" s="5"/>
      <c r="N63" s="5"/>
    </row>
    <row r="65" spans="1:14" s="3" customFormat="1" ht="13.5" thickBot="1" x14ac:dyDescent="0.25">
      <c r="A65" s="215" t="s">
        <v>140</v>
      </c>
      <c r="B65" s="216"/>
      <c r="C65" s="216"/>
      <c r="D65" s="216"/>
      <c r="E65" s="216"/>
      <c r="F65" s="216"/>
      <c r="G65" s="216"/>
      <c r="H65" s="216"/>
      <c r="I65" s="216"/>
      <c r="J65" s="216"/>
      <c r="K65" s="216"/>
      <c r="L65" s="216"/>
      <c r="M65" s="216"/>
      <c r="N65" s="216"/>
    </row>
    <row r="66" spans="1:14" s="3" customFormat="1" ht="13.5" thickBot="1" x14ac:dyDescent="0.25">
      <c r="A66" s="173" t="s">
        <v>141</v>
      </c>
      <c r="B66" s="209" t="s">
        <v>142</v>
      </c>
      <c r="C66" s="209"/>
      <c r="D66" s="209"/>
      <c r="E66" s="209"/>
      <c r="F66" s="209"/>
      <c r="G66" s="209"/>
      <c r="H66" s="209"/>
      <c r="I66" s="209"/>
      <c r="J66" s="210" t="s">
        <v>439</v>
      </c>
      <c r="K66" s="210"/>
      <c r="L66" s="210"/>
      <c r="M66" s="210"/>
      <c r="N66" s="211"/>
    </row>
    <row r="67" spans="1:14" s="3" customFormat="1" ht="12.75" x14ac:dyDescent="0.2">
      <c r="A67" s="7">
        <v>1</v>
      </c>
      <c r="B67" s="212" t="s">
        <v>438</v>
      </c>
      <c r="C67" s="212"/>
      <c r="D67" s="212"/>
      <c r="E67" s="212"/>
      <c r="F67" s="212"/>
      <c r="G67" s="212"/>
      <c r="H67" s="212"/>
      <c r="I67" s="213"/>
      <c r="J67" s="213" t="s">
        <v>440</v>
      </c>
      <c r="K67" s="213"/>
      <c r="L67" s="213"/>
      <c r="M67" s="213"/>
      <c r="N67" s="214"/>
    </row>
  </sheetData>
  <autoFilter ref="A6:N63" xr:uid="{FF903634-0F07-4825-8511-5F33520DBCDB}">
    <filterColumn colId="11" showButton="0"/>
    <filterColumn colId="12" showButton="0"/>
  </autoFilter>
  <mergeCells count="31">
    <mergeCell ref="B66:I66"/>
    <mergeCell ref="J66:N66"/>
    <mergeCell ref="B67:I67"/>
    <mergeCell ref="J67:N67"/>
    <mergeCell ref="B53:B58"/>
    <mergeCell ref="A65:N65"/>
    <mergeCell ref="A53:A58"/>
    <mergeCell ref="A63:D63"/>
    <mergeCell ref="E63:F63"/>
    <mergeCell ref="C1:N2"/>
    <mergeCell ref="A5:N5"/>
    <mergeCell ref="A7:A25"/>
    <mergeCell ref="B7:B25"/>
    <mergeCell ref="L6:N6"/>
    <mergeCell ref="A3:N3"/>
    <mergeCell ref="A4:N4"/>
    <mergeCell ref="A37:A38"/>
    <mergeCell ref="B37:B38"/>
    <mergeCell ref="A59:A62"/>
    <mergeCell ref="B59:B62"/>
    <mergeCell ref="A1:B2"/>
    <mergeCell ref="A46:A52"/>
    <mergeCell ref="B39:B42"/>
    <mergeCell ref="A39:A42"/>
    <mergeCell ref="B43:B45"/>
    <mergeCell ref="A43:A45"/>
    <mergeCell ref="B46:B52"/>
    <mergeCell ref="A26:A30"/>
    <mergeCell ref="A31:A36"/>
    <mergeCell ref="B31:B36"/>
    <mergeCell ref="B26:B30"/>
  </mergeCells>
  <phoneticPr fontId="9" type="noConversion"/>
  <conditionalFormatting sqref="E43:I43">
    <cfRule type="duplicateValues" dxfId="3" priority="1"/>
  </conditionalFormatting>
  <pageMargins left="0.23622047244094491" right="0.23622047244094491" top="0.74803149606299213" bottom="0.74803149606299213" header="0.31496062992125984" footer="0.31496062992125984"/>
  <pageSetup paperSize="14" scale="23"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B032-20A8-49C8-AB02-E8EB83AD30FF}">
  <dimension ref="B1:N25"/>
  <sheetViews>
    <sheetView topLeftCell="A14" workbookViewId="0">
      <selection activeCell="B5" sqref="B5:C5"/>
    </sheetView>
  </sheetViews>
  <sheetFormatPr baseColWidth="10" defaultRowHeight="14.25" x14ac:dyDescent="0.2"/>
  <cols>
    <col min="1" max="1" width="2.28515625" style="223" customWidth="1"/>
    <col min="2" max="2" width="19.28515625" style="223" customWidth="1"/>
    <col min="3" max="3" width="31.7109375" style="223" customWidth="1"/>
    <col min="4" max="4" width="25.5703125" style="223" customWidth="1"/>
    <col min="5" max="5" width="41.140625" style="223" customWidth="1"/>
    <col min="6" max="6" width="7.140625" style="223" customWidth="1"/>
    <col min="7" max="7" width="7.5703125" style="223" customWidth="1"/>
    <col min="8" max="8" width="7.28515625" style="223" customWidth="1"/>
    <col min="9" max="9" width="17.28515625" style="223" customWidth="1"/>
    <col min="10" max="10" width="36.28515625" style="223" customWidth="1"/>
    <col min="11" max="11" width="11.140625" style="223" customWidth="1"/>
    <col min="12" max="13" width="2.28515625" style="223" customWidth="1"/>
    <col min="14" max="16384" width="11.42578125" style="223"/>
  </cols>
  <sheetData>
    <row r="1" spans="2:14" ht="52.5" customHeight="1" thickBot="1" x14ac:dyDescent="0.25">
      <c r="C1" s="224" t="s">
        <v>513</v>
      </c>
      <c r="D1" s="225"/>
      <c r="E1" s="225"/>
      <c r="F1" s="225"/>
      <c r="G1" s="225"/>
      <c r="H1" s="225"/>
      <c r="I1" s="225"/>
      <c r="J1" s="225"/>
    </row>
    <row r="2" spans="2:14" x14ac:dyDescent="0.2">
      <c r="B2" s="226" t="s">
        <v>514</v>
      </c>
      <c r="C2" s="227"/>
      <c r="D2" s="228">
        <v>7699</v>
      </c>
      <c r="E2" s="229"/>
      <c r="F2" s="229"/>
      <c r="G2" s="229"/>
      <c r="H2" s="229"/>
      <c r="I2" s="229"/>
      <c r="J2" s="230"/>
      <c r="K2" s="231"/>
      <c r="L2" s="231"/>
      <c r="M2" s="231"/>
      <c r="N2" s="232"/>
    </row>
    <row r="3" spans="2:14" x14ac:dyDescent="0.2">
      <c r="B3" s="233" t="s">
        <v>515</v>
      </c>
      <c r="C3" s="234"/>
      <c r="D3" s="235" t="s">
        <v>516</v>
      </c>
      <c r="E3" s="236"/>
      <c r="F3" s="236"/>
      <c r="G3" s="236"/>
      <c r="H3" s="236"/>
      <c r="I3" s="236"/>
      <c r="J3" s="236"/>
      <c r="K3" s="237"/>
      <c r="L3" s="237"/>
      <c r="M3" s="237"/>
      <c r="N3" s="238"/>
    </row>
    <row r="4" spans="2:14" x14ac:dyDescent="0.2">
      <c r="B4" s="233" t="s">
        <v>517</v>
      </c>
      <c r="C4" s="234"/>
      <c r="D4" s="235" t="s">
        <v>518</v>
      </c>
      <c r="E4" s="236"/>
      <c r="F4" s="236"/>
      <c r="G4" s="236"/>
      <c r="H4" s="236"/>
      <c r="I4" s="236"/>
      <c r="J4" s="236"/>
      <c r="K4" s="237"/>
      <c r="L4" s="237"/>
      <c r="M4" s="237"/>
      <c r="N4" s="239"/>
    </row>
    <row r="5" spans="2:14" ht="15" thickBot="1" x14ac:dyDescent="0.25">
      <c r="B5" s="240" t="s">
        <v>519</v>
      </c>
      <c r="C5" s="241"/>
      <c r="D5" s="242" t="s">
        <v>520</v>
      </c>
      <c r="E5" s="243"/>
      <c r="F5" s="243"/>
      <c r="G5" s="243"/>
      <c r="H5" s="243"/>
      <c r="I5" s="243"/>
      <c r="J5" s="243"/>
      <c r="K5" s="237"/>
      <c r="L5" s="237"/>
      <c r="M5" s="237"/>
      <c r="N5" s="231"/>
    </row>
    <row r="6" spans="2:14" ht="15" thickBot="1" x14ac:dyDescent="0.25">
      <c r="B6" s="239"/>
      <c r="C6" s="239"/>
      <c r="D6" s="239"/>
      <c r="E6" s="239"/>
      <c r="F6" s="239"/>
      <c r="G6" s="239"/>
      <c r="H6" s="239"/>
      <c r="I6" s="239"/>
      <c r="J6" s="239"/>
      <c r="K6" s="244"/>
      <c r="L6" s="245"/>
      <c r="M6" s="246"/>
    </row>
    <row r="7" spans="2:14" x14ac:dyDescent="0.2">
      <c r="B7" s="247" t="s">
        <v>521</v>
      </c>
      <c r="C7" s="248"/>
      <c r="D7" s="249" t="s">
        <v>522</v>
      </c>
      <c r="E7" s="249"/>
      <c r="F7" s="249" t="s">
        <v>523</v>
      </c>
      <c r="G7" s="249"/>
      <c r="H7" s="249"/>
      <c r="I7" s="249" t="s">
        <v>524</v>
      </c>
      <c r="J7" s="250" t="s">
        <v>525</v>
      </c>
      <c r="K7" s="251"/>
      <c r="L7" s="245"/>
      <c r="M7" s="246"/>
    </row>
    <row r="8" spans="2:14" x14ac:dyDescent="0.2">
      <c r="B8" s="252"/>
      <c r="C8" s="253"/>
      <c r="D8" s="254"/>
      <c r="E8" s="254"/>
      <c r="F8" s="254" t="s">
        <v>526</v>
      </c>
      <c r="G8" s="254"/>
      <c r="H8" s="254"/>
      <c r="I8" s="254"/>
      <c r="J8" s="255"/>
      <c r="K8" s="251"/>
      <c r="L8" s="245"/>
      <c r="M8" s="246"/>
    </row>
    <row r="9" spans="2:14" ht="25.5" x14ac:dyDescent="0.2">
      <c r="B9" s="256" t="s">
        <v>527</v>
      </c>
      <c r="C9" s="257" t="s">
        <v>528</v>
      </c>
      <c r="D9" s="257" t="s">
        <v>529</v>
      </c>
      <c r="E9" s="257" t="s">
        <v>0</v>
      </c>
      <c r="F9" s="257">
        <v>1</v>
      </c>
      <c r="G9" s="257">
        <v>2</v>
      </c>
      <c r="H9" s="257">
        <v>3</v>
      </c>
      <c r="I9" s="257">
        <v>2024</v>
      </c>
      <c r="J9" s="255"/>
      <c r="K9" s="251"/>
      <c r="L9" s="245"/>
      <c r="M9" s="246"/>
    </row>
    <row r="10" spans="2:14" ht="24" x14ac:dyDescent="0.2">
      <c r="B10" s="258" t="s">
        <v>530</v>
      </c>
      <c r="C10" s="259" t="s">
        <v>531</v>
      </c>
      <c r="D10" s="260" t="s">
        <v>532</v>
      </c>
      <c r="E10" s="261" t="s">
        <v>533</v>
      </c>
      <c r="F10" s="262"/>
      <c r="G10" s="262"/>
      <c r="H10" s="263"/>
      <c r="I10" s="264" t="s">
        <v>534</v>
      </c>
      <c r="J10" s="265" t="s">
        <v>535</v>
      </c>
      <c r="K10" s="251"/>
      <c r="L10" s="245"/>
      <c r="M10" s="246"/>
    </row>
    <row r="11" spans="2:14" ht="24" x14ac:dyDescent="0.2">
      <c r="B11" s="258"/>
      <c r="C11" s="259"/>
      <c r="D11" s="260"/>
      <c r="E11" s="261" t="s">
        <v>536</v>
      </c>
      <c r="F11" s="263"/>
      <c r="G11" s="262"/>
      <c r="H11" s="262"/>
      <c r="I11" s="264"/>
      <c r="J11" s="265" t="s">
        <v>535</v>
      </c>
      <c r="K11" s="251"/>
      <c r="L11" s="245"/>
      <c r="M11" s="246"/>
    </row>
    <row r="12" spans="2:14" x14ac:dyDescent="0.2">
      <c r="B12" s="258" t="s">
        <v>537</v>
      </c>
      <c r="C12" s="259" t="s">
        <v>538</v>
      </c>
      <c r="D12" s="260" t="s">
        <v>539</v>
      </c>
      <c r="E12" s="266" t="s">
        <v>540</v>
      </c>
      <c r="F12" s="267"/>
      <c r="G12" s="268"/>
      <c r="H12" s="268"/>
      <c r="I12" s="264"/>
      <c r="J12" s="269" t="s">
        <v>316</v>
      </c>
      <c r="K12" s="251"/>
      <c r="L12" s="245"/>
      <c r="M12" s="246"/>
    </row>
    <row r="13" spans="2:14" x14ac:dyDescent="0.2">
      <c r="B13" s="258"/>
      <c r="C13" s="259"/>
      <c r="D13" s="260"/>
      <c r="E13" s="270"/>
      <c r="F13" s="271"/>
      <c r="G13" s="272"/>
      <c r="H13" s="272"/>
      <c r="I13" s="264"/>
      <c r="J13" s="273"/>
      <c r="K13" s="251"/>
      <c r="L13" s="274"/>
      <c r="M13" s="246"/>
    </row>
    <row r="14" spans="2:14" ht="24" x14ac:dyDescent="0.2">
      <c r="B14" s="258" t="s">
        <v>541</v>
      </c>
      <c r="C14" s="260" t="s">
        <v>542</v>
      </c>
      <c r="D14" s="260" t="s">
        <v>543</v>
      </c>
      <c r="E14" s="261" t="s">
        <v>544</v>
      </c>
      <c r="F14" s="262"/>
      <c r="G14" s="275"/>
      <c r="H14" s="275"/>
      <c r="I14" s="264"/>
      <c r="J14" s="265" t="s">
        <v>545</v>
      </c>
      <c r="K14" s="251"/>
      <c r="L14" s="274"/>
      <c r="M14" s="246"/>
    </row>
    <row r="15" spans="2:14" ht="36" x14ac:dyDescent="0.2">
      <c r="B15" s="258"/>
      <c r="C15" s="260"/>
      <c r="D15" s="260"/>
      <c r="E15" s="261" t="s">
        <v>546</v>
      </c>
      <c r="F15" s="262"/>
      <c r="G15" s="262"/>
      <c r="H15" s="262"/>
      <c r="I15" s="264"/>
      <c r="J15" s="265" t="s">
        <v>316</v>
      </c>
      <c r="K15" s="238"/>
      <c r="L15" s="245"/>
      <c r="M15" s="246"/>
    </row>
    <row r="16" spans="2:14" ht="60" x14ac:dyDescent="0.2">
      <c r="B16" s="258"/>
      <c r="C16" s="260"/>
      <c r="D16" s="260"/>
      <c r="E16" s="261" t="s">
        <v>547</v>
      </c>
      <c r="F16" s="262"/>
      <c r="G16" s="262"/>
      <c r="H16" s="262"/>
      <c r="I16" s="264"/>
      <c r="J16" s="265" t="s">
        <v>548</v>
      </c>
      <c r="K16" s="238"/>
      <c r="L16" s="245"/>
      <c r="M16" s="246"/>
    </row>
    <row r="17" spans="2:13" ht="60" x14ac:dyDescent="0.2">
      <c r="B17" s="258"/>
      <c r="C17" s="260"/>
      <c r="D17" s="260"/>
      <c r="E17" s="261" t="s">
        <v>549</v>
      </c>
      <c r="F17" s="263"/>
      <c r="G17" s="262"/>
      <c r="H17" s="262"/>
      <c r="I17" s="264"/>
      <c r="J17" s="265" t="s">
        <v>548</v>
      </c>
      <c r="K17" s="238"/>
      <c r="L17" s="245"/>
      <c r="M17" s="246"/>
    </row>
    <row r="18" spans="2:13" ht="36" x14ac:dyDescent="0.2">
      <c r="B18" s="258" t="s">
        <v>550</v>
      </c>
      <c r="C18" s="260" t="s">
        <v>551</v>
      </c>
      <c r="D18" s="260" t="s">
        <v>552</v>
      </c>
      <c r="E18" s="276" t="s">
        <v>553</v>
      </c>
      <c r="F18" s="275"/>
      <c r="G18" s="275"/>
      <c r="H18" s="262"/>
      <c r="I18" s="264"/>
      <c r="J18" s="265" t="s">
        <v>554</v>
      </c>
    </row>
    <row r="19" spans="2:13" ht="24" x14ac:dyDescent="0.2">
      <c r="B19" s="258"/>
      <c r="C19" s="260"/>
      <c r="D19" s="260"/>
      <c r="E19" s="276" t="s">
        <v>555</v>
      </c>
      <c r="F19" s="275"/>
      <c r="G19" s="275"/>
      <c r="H19" s="262"/>
      <c r="I19" s="264"/>
      <c r="J19" s="265" t="s">
        <v>316</v>
      </c>
    </row>
    <row r="20" spans="2:13" ht="36" x14ac:dyDescent="0.2">
      <c r="B20" s="258"/>
      <c r="C20" s="260"/>
      <c r="D20" s="260"/>
      <c r="E20" s="276" t="s">
        <v>556</v>
      </c>
      <c r="F20" s="275"/>
      <c r="G20" s="263"/>
      <c r="H20" s="262"/>
      <c r="I20" s="264"/>
      <c r="J20" s="265" t="s">
        <v>554</v>
      </c>
    </row>
    <row r="21" spans="2:13" ht="72.75" thickBot="1" x14ac:dyDescent="0.25">
      <c r="B21" s="277"/>
      <c r="C21" s="278"/>
      <c r="D21" s="278"/>
      <c r="E21" s="279" t="s">
        <v>557</v>
      </c>
      <c r="F21" s="280"/>
      <c r="G21" s="280"/>
      <c r="H21" s="281"/>
      <c r="I21" s="282"/>
      <c r="J21" s="283" t="s">
        <v>558</v>
      </c>
    </row>
    <row r="23" spans="2:13" x14ac:dyDescent="0.2">
      <c r="B23" s="284"/>
    </row>
    <row r="24" spans="2:13" x14ac:dyDescent="0.2">
      <c r="B24" s="284" t="s">
        <v>559</v>
      </c>
      <c r="C24" s="284" t="s">
        <v>560</v>
      </c>
      <c r="D24" s="284"/>
    </row>
    <row r="25" spans="2:13" x14ac:dyDescent="0.2">
      <c r="B25" s="284"/>
    </row>
  </sheetData>
  <mergeCells count="30">
    <mergeCell ref="H12:H13"/>
    <mergeCell ref="J12:J13"/>
    <mergeCell ref="B14:B17"/>
    <mergeCell ref="C14:C17"/>
    <mergeCell ref="D14:D17"/>
    <mergeCell ref="B18:B21"/>
    <mergeCell ref="C18:C21"/>
    <mergeCell ref="D18:D21"/>
    <mergeCell ref="B10:B11"/>
    <mergeCell ref="C10:C11"/>
    <mergeCell ref="D10:D11"/>
    <mergeCell ref="I10:I21"/>
    <mergeCell ref="B12:B13"/>
    <mergeCell ref="C12:C13"/>
    <mergeCell ref="D12:D13"/>
    <mergeCell ref="E12:E13"/>
    <mergeCell ref="F12:F13"/>
    <mergeCell ref="G12:G13"/>
    <mergeCell ref="B7:C8"/>
    <mergeCell ref="D7:E8"/>
    <mergeCell ref="F7:H7"/>
    <mergeCell ref="I7:I8"/>
    <mergeCell ref="J7:J9"/>
    <mergeCell ref="F8:H8"/>
    <mergeCell ref="C1:J1"/>
    <mergeCell ref="B2:C2"/>
    <mergeCell ref="D2:J2"/>
    <mergeCell ref="B3:C3"/>
    <mergeCell ref="B4:C4"/>
    <mergeCell ref="B5:C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34AD-0769-48FE-8BA7-71897CFC5125}">
  <sheetPr>
    <tabColor theme="0"/>
  </sheetPr>
  <dimension ref="A1:I15"/>
  <sheetViews>
    <sheetView zoomScale="170" zoomScaleNormal="170" workbookViewId="0">
      <selection activeCell="C10" sqref="C10"/>
    </sheetView>
  </sheetViews>
  <sheetFormatPr baseColWidth="10" defaultColWidth="11.42578125" defaultRowHeight="12.75" x14ac:dyDescent="0.25"/>
  <cols>
    <col min="1" max="1" width="16" style="10" customWidth="1"/>
    <col min="2" max="2" width="35.85546875" style="10" customWidth="1"/>
    <col min="3" max="3" width="20.140625" style="10" customWidth="1"/>
    <col min="4" max="4" width="16" style="23" customWidth="1"/>
    <col min="5" max="5" width="18.5703125" style="10" customWidth="1"/>
    <col min="6" max="6" width="22.7109375" style="10" customWidth="1"/>
    <col min="7" max="7" width="11.42578125" style="10"/>
    <col min="8" max="8" width="19.42578125" style="10" customWidth="1"/>
    <col min="9" max="9" width="23" style="10" customWidth="1"/>
    <col min="10" max="16384" width="11.42578125" style="10"/>
  </cols>
  <sheetData>
    <row r="1" spans="1:9" ht="36" customHeight="1" x14ac:dyDescent="0.25">
      <c r="A1" s="219" t="s">
        <v>353</v>
      </c>
      <c r="B1" s="220"/>
      <c r="C1" s="220"/>
      <c r="D1" s="220"/>
      <c r="E1" s="220"/>
      <c r="F1" s="221"/>
    </row>
    <row r="2" spans="1:9" ht="37.5" customHeight="1" x14ac:dyDescent="0.25">
      <c r="A2" s="11" t="s">
        <v>334</v>
      </c>
      <c r="B2" s="11" t="s">
        <v>335</v>
      </c>
      <c r="C2" s="12" t="s">
        <v>380</v>
      </c>
      <c r="D2" s="12" t="s">
        <v>336</v>
      </c>
      <c r="E2" s="13" t="s">
        <v>337</v>
      </c>
      <c r="F2" s="13" t="s">
        <v>338</v>
      </c>
    </row>
    <row r="3" spans="1:9" ht="25.5" customHeight="1" x14ac:dyDescent="0.25">
      <c r="A3" s="14" t="s">
        <v>339</v>
      </c>
      <c r="B3" s="24" t="s">
        <v>366</v>
      </c>
      <c r="C3" s="91" t="s">
        <v>383</v>
      </c>
      <c r="D3" s="15">
        <v>20</v>
      </c>
      <c r="E3" s="16" t="e">
        <f>+AVERAGE(PTEP!#REF!)</f>
        <v>#REF!</v>
      </c>
      <c r="F3" s="17" t="e">
        <f t="shared" ref="F3:F12" si="0">+IF(AND(E3&gt;=0,E3&lt;=0.59),"ZONA BAJA",IF(AND(E3&gt;=0.6,E3&lt;=0.79),"ZONA MEDIA","ZONA ALTA"))</f>
        <v>#REF!</v>
      </c>
    </row>
    <row r="4" spans="1:9" ht="25.5" customHeight="1" x14ac:dyDescent="0.25">
      <c r="A4" s="14" t="s">
        <v>340</v>
      </c>
      <c r="B4" s="24" t="s">
        <v>365</v>
      </c>
      <c r="C4" s="91" t="s">
        <v>382</v>
      </c>
      <c r="D4" s="15">
        <v>10</v>
      </c>
      <c r="E4" s="16" t="e">
        <f>+AVERAGE(PTEP!#REF!)</f>
        <v>#REF!</v>
      </c>
      <c r="F4" s="17" t="e">
        <f t="shared" si="0"/>
        <v>#REF!</v>
      </c>
    </row>
    <row r="5" spans="1:9" ht="25.5" customHeight="1" x14ac:dyDescent="0.25">
      <c r="A5" s="14" t="s">
        <v>341</v>
      </c>
      <c r="B5" s="24" t="s">
        <v>364</v>
      </c>
      <c r="C5" s="91" t="s">
        <v>382</v>
      </c>
      <c r="D5" s="15">
        <v>6</v>
      </c>
      <c r="E5" s="16" t="e">
        <f>+AVERAGE(PTEP!#REF!)</f>
        <v>#REF!</v>
      </c>
      <c r="F5" s="17" t="e">
        <f t="shared" si="0"/>
        <v>#REF!</v>
      </c>
      <c r="H5" s="9" t="s">
        <v>342</v>
      </c>
      <c r="I5" s="18" t="s">
        <v>343</v>
      </c>
    </row>
    <row r="6" spans="1:9" ht="25.5" customHeight="1" x14ac:dyDescent="0.25">
      <c r="A6" s="8" t="s">
        <v>344</v>
      </c>
      <c r="B6" s="24" t="s">
        <v>363</v>
      </c>
      <c r="C6" s="91" t="s">
        <v>381</v>
      </c>
      <c r="D6" s="19">
        <v>2</v>
      </c>
      <c r="E6" s="16" t="e">
        <f>+AVERAGE(PTEP!#REF!)</f>
        <v>#REF!</v>
      </c>
      <c r="F6" s="17" t="e">
        <f t="shared" si="0"/>
        <v>#REF!</v>
      </c>
      <c r="H6" s="9" t="s">
        <v>345</v>
      </c>
      <c r="I6" s="20" t="s">
        <v>346</v>
      </c>
    </row>
    <row r="7" spans="1:9" ht="25.5" customHeight="1" x14ac:dyDescent="0.25">
      <c r="A7" s="8" t="s">
        <v>347</v>
      </c>
      <c r="B7" s="92" t="s">
        <v>362</v>
      </c>
      <c r="C7" s="91" t="s">
        <v>384</v>
      </c>
      <c r="D7" s="19">
        <v>4</v>
      </c>
      <c r="E7" s="16" t="e">
        <f>+AVERAGE(PTEP!#REF!)</f>
        <v>#REF!</v>
      </c>
      <c r="F7" s="17" t="e">
        <f t="shared" si="0"/>
        <v>#REF!</v>
      </c>
      <c r="H7" s="9" t="s">
        <v>348</v>
      </c>
      <c r="I7" s="21" t="s">
        <v>349</v>
      </c>
    </row>
    <row r="8" spans="1:9" ht="25.5" customHeight="1" x14ac:dyDescent="0.25">
      <c r="A8" s="8" t="s">
        <v>354</v>
      </c>
      <c r="B8" s="92" t="s">
        <v>361</v>
      </c>
      <c r="C8" s="91" t="s">
        <v>384</v>
      </c>
      <c r="D8" s="19">
        <v>3</v>
      </c>
      <c r="E8" s="16" t="e">
        <f>+AVERAGE(PTEP!#REF!)</f>
        <v>#REF!</v>
      </c>
      <c r="F8" s="17" t="e">
        <f t="shared" si="0"/>
        <v>#REF!</v>
      </c>
      <c r="H8" s="23"/>
      <c r="I8" s="23"/>
    </row>
    <row r="9" spans="1:9" ht="25.5" customHeight="1" x14ac:dyDescent="0.25">
      <c r="A9" s="8" t="s">
        <v>355</v>
      </c>
      <c r="B9" s="92" t="s">
        <v>360</v>
      </c>
      <c r="C9" s="91" t="s">
        <v>383</v>
      </c>
      <c r="D9" s="19">
        <v>8</v>
      </c>
      <c r="E9" s="16" t="e">
        <f>+AVERAGE(PTEP!#REF!)</f>
        <v>#REF!</v>
      </c>
      <c r="F9" s="17" t="e">
        <f t="shared" si="0"/>
        <v>#REF!</v>
      </c>
      <c r="H9" s="23"/>
      <c r="I9" s="23"/>
    </row>
    <row r="10" spans="1:9" ht="25.5" customHeight="1" x14ac:dyDescent="0.25">
      <c r="A10" s="8" t="s">
        <v>356</v>
      </c>
      <c r="B10" s="24" t="s">
        <v>359</v>
      </c>
      <c r="C10" s="91" t="s">
        <v>381</v>
      </c>
      <c r="D10" s="19">
        <v>6</v>
      </c>
      <c r="E10" s="16" t="e">
        <f>+AVERAGE(PTEP!#REF!)</f>
        <v>#REF!</v>
      </c>
      <c r="F10" s="17" t="e">
        <f t="shared" si="0"/>
        <v>#REF!</v>
      </c>
      <c r="H10" s="23"/>
      <c r="I10" s="23"/>
    </row>
    <row r="11" spans="1:9" ht="25.5" customHeight="1" x14ac:dyDescent="0.25">
      <c r="A11" s="8" t="s">
        <v>357</v>
      </c>
      <c r="B11" s="92" t="s">
        <v>358</v>
      </c>
      <c r="C11" s="91" t="s">
        <v>382</v>
      </c>
      <c r="D11" s="19">
        <v>3</v>
      </c>
      <c r="E11" s="16" t="e">
        <f>+AVERAGE(PTEP!#REF!)</f>
        <v>#REF!</v>
      </c>
      <c r="F11" s="17" t="e">
        <f t="shared" si="0"/>
        <v>#REF!</v>
      </c>
    </row>
    <row r="12" spans="1:9" ht="25.5" customHeight="1" x14ac:dyDescent="0.25">
      <c r="A12" s="193" t="s">
        <v>351</v>
      </c>
      <c r="B12" s="193"/>
      <c r="C12" s="13"/>
      <c r="D12" s="13">
        <f>SUM(D3:D11)</f>
        <v>62</v>
      </c>
      <c r="E12" s="22" t="e">
        <f>+AVERAGE(E3:E11)</f>
        <v>#REF!</v>
      </c>
      <c r="F12" s="17" t="e">
        <f t="shared" si="0"/>
        <v>#REF!</v>
      </c>
    </row>
    <row r="13" spans="1:9" ht="7.5" customHeight="1" x14ac:dyDescent="0.25"/>
    <row r="14" spans="1:9" ht="42.75" customHeight="1" x14ac:dyDescent="0.25">
      <c r="A14" s="222" t="s">
        <v>352</v>
      </c>
      <c r="B14" s="222"/>
      <c r="C14" s="222"/>
      <c r="D14" s="222"/>
      <c r="E14" s="222"/>
      <c r="F14" s="222"/>
      <c r="G14" s="222"/>
      <c r="H14" s="222"/>
      <c r="I14" s="222"/>
    </row>
    <row r="15" spans="1:9" ht="20.25" customHeight="1" x14ac:dyDescent="0.25"/>
  </sheetData>
  <autoFilter ref="A2:F12" xr:uid="{A8F234AD-0769-48FE-8BA7-71897CFC5125}"/>
  <mergeCells count="3">
    <mergeCell ref="A1:F1"/>
    <mergeCell ref="A12:B12"/>
    <mergeCell ref="A14:I14"/>
  </mergeCells>
  <conditionalFormatting sqref="F3:F12">
    <cfRule type="containsText" dxfId="2" priority="1" operator="containsText" text="ZONA ALTA">
      <formula>NOT(ISERROR(SEARCH("ZONA ALTA",F3)))</formula>
    </cfRule>
    <cfRule type="containsText" dxfId="1" priority="2" operator="containsText" text="ZONA MEDIA">
      <formula>NOT(ISERROR(SEARCH("ZONA MEDIA",F3)))</formula>
    </cfRule>
    <cfRule type="containsText" dxfId="0" priority="3" operator="containsText" text="ZONA BAJA">
      <formula>NOT(ISERROR(SEARCH("ZONA BAJA",F3)))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Lista</vt:lpstr>
      <vt:lpstr>Desagregado</vt:lpstr>
      <vt:lpstr>PTEP</vt:lpstr>
      <vt:lpstr>PLAN ACCIÓN INTEGRIDAD</vt:lpstr>
      <vt:lpstr>Distribución</vt:lpstr>
      <vt:lpstr>PTEP!Títulos_a_imprimir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alquiler213 DPSIA</cp:lastModifiedBy>
  <cp:lastPrinted>2023-05-10T15:21:05Z</cp:lastPrinted>
  <dcterms:created xsi:type="dcterms:W3CDTF">2023-01-04T19:24:56Z</dcterms:created>
  <dcterms:modified xsi:type="dcterms:W3CDTF">2024-01-24T19:32:56Z</dcterms:modified>
</cp:coreProperties>
</file>